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Бюджетный\Скалова ЕА\МЕНЕДЖМЕНТ\МЕНЕДЖМЕНТ с 2024 г\2025\для размещения\"/>
    </mc:Choice>
  </mc:AlternateContent>
  <xr:revisionPtr revIDLastSave="0" documentId="13_ncr:1_{4960B6F6-D1CB-4846-B453-172C46E8279C}" xr6:coauthVersionLast="47" xr6:coauthVersionMax="47" xr10:uidLastSave="{00000000-0000-0000-0000-000000000000}"/>
  <bookViews>
    <workbookView xWindow="-120" yWindow="-120" windowWidth="29040" windowHeight="15720" tabRatio="590" xr2:uid="{00000000-000D-0000-FFFF-FFFF00000000}"/>
  </bookViews>
  <sheets>
    <sheet name="Отчет о результатах мониторинга" sheetId="26" r:id="rId1"/>
    <sheet name="Качество управления доходами" sheetId="16" r:id="rId2"/>
    <sheet name="Качество управл. расходами" sheetId="17" r:id="rId3"/>
    <sheet name="Качество управл. активами " sheetId="18" r:id="rId4"/>
  </sheets>
  <definedNames>
    <definedName name="_xlnm.Print_Titles" localSheetId="3">'Качество управл. активами '!$A:$B,'Качество управл. активами '!$2:$7</definedName>
    <definedName name="_xlnm.Print_Titles" localSheetId="2">'Качество управл. расходами'!$A:$B,'Качество управл. расходами'!$2:$7</definedName>
    <definedName name="_xlnm.Print_Titles" localSheetId="1">'Качество управления доходами'!$A:$B,'Качество управления доходами'!$2:$7</definedName>
    <definedName name="_xlnm.Print_Titles" localSheetId="0">'Отчет о результатах мониторинга'!$A:$B,'Отчет о результатах мониторинга'!$2:$7</definedName>
    <definedName name="_xlnm.Print_Area" localSheetId="3">'Качество управл. активами '!$A$2:$N$45</definedName>
    <definedName name="_xlnm.Print_Area" localSheetId="2">'Качество управл. расходами'!$A$1:$DR$45</definedName>
    <definedName name="_xlnm.Print_Area" localSheetId="1">'Качество управления доходами'!$A$3:$Z$41</definedName>
    <definedName name="_xlnm.Print_Area" localSheetId="0">'Отчет о результатах мониторинга'!$A$1:$N$49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2" i="17" l="1"/>
  <c r="D43" i="18" l="1"/>
  <c r="Z42" i="17"/>
  <c r="AD42" i="17"/>
  <c r="DQ41" i="17"/>
  <c r="M19" i="18" l="1"/>
  <c r="Z11" i="16" l="1"/>
  <c r="Z15" i="16"/>
  <c r="Z19" i="16"/>
  <c r="Z23" i="16"/>
  <c r="Z27" i="16"/>
  <c r="Z32" i="16"/>
  <c r="Z36" i="16"/>
  <c r="Z40" i="16"/>
  <c r="Z13" i="16"/>
  <c r="Z21" i="16"/>
  <c r="Z29" i="16"/>
  <c r="Z38" i="16"/>
  <c r="Z12" i="16"/>
  <c r="Z16" i="16"/>
  <c r="Z20" i="16"/>
  <c r="Z24" i="16"/>
  <c r="Z28" i="16"/>
  <c r="Z33" i="16"/>
  <c r="Z37" i="16"/>
  <c r="Z9" i="16"/>
  <c r="Z17" i="16"/>
  <c r="Z25" i="16"/>
  <c r="Z34" i="16"/>
  <c r="Z10" i="16"/>
  <c r="Z14" i="16"/>
  <c r="Z18" i="16"/>
  <c r="Z22" i="16"/>
  <c r="Z26" i="16"/>
  <c r="Z31" i="16"/>
  <c r="Z35" i="16"/>
  <c r="Z39" i="16"/>
  <c r="DQ30" i="17"/>
  <c r="DQ11" i="17" l="1"/>
  <c r="DQ15" i="17"/>
  <c r="DQ19" i="17"/>
  <c r="DQ23" i="17"/>
  <c r="DQ27" i="17"/>
  <c r="DQ32" i="17"/>
  <c r="DQ36" i="17"/>
  <c r="DQ40" i="17"/>
  <c r="DQ18" i="17"/>
  <c r="DQ26" i="17"/>
  <c r="DQ12" i="17"/>
  <c r="DQ16" i="17"/>
  <c r="DQ20" i="17"/>
  <c r="DQ24" i="17"/>
  <c r="DQ28" i="17"/>
  <c r="DQ33" i="17"/>
  <c r="DQ37" i="17"/>
  <c r="DQ9" i="17"/>
  <c r="DQ10" i="17"/>
  <c r="DQ31" i="17"/>
  <c r="DQ39" i="17"/>
  <c r="DQ13" i="17"/>
  <c r="DQ17" i="17"/>
  <c r="DQ21" i="17"/>
  <c r="DQ25" i="17"/>
  <c r="DQ29" i="17"/>
  <c r="DQ34" i="17"/>
  <c r="DQ38" i="17"/>
  <c r="DQ14" i="17"/>
  <c r="DQ22" i="17"/>
  <c r="DQ35" i="17"/>
  <c r="D42" i="18" l="1"/>
  <c r="D4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Скалова Елена Александровна</author>
  </authors>
  <commentList>
    <comment ref="M19" authorId="0" shapeId="0" xr:uid="{00000000-0006-0000-0200-000001000000}">
      <text>
        <r>
          <rPr>
            <b/>
            <sz val="9"/>
            <color indexed="81"/>
            <rFont val="Tahoma"/>
            <family val="2"/>
            <charset val="204"/>
          </rPr>
          <t>Скалова Елена Александровна:</t>
        </r>
        <r>
          <rPr>
            <sz val="9"/>
            <color indexed="81"/>
            <rFont val="Tahoma"/>
            <family val="2"/>
            <charset val="204"/>
          </rPr>
          <t xml:space="preserve">
отдел долша</t>
        </r>
      </text>
    </comment>
  </commentList>
</comments>
</file>

<file path=xl/sharedStrings.xml><?xml version="1.0" encoding="utf-8"?>
<sst xmlns="http://schemas.openxmlformats.org/spreadsheetml/2006/main" count="978" uniqueCount="297">
  <si>
    <t>Код ГАБС</t>
  </si>
  <si>
    <t>Департамент жилищно-коммунального хозяйства Ивановской области</t>
  </si>
  <si>
    <t>Департамент финансов Ивановской области</t>
  </si>
  <si>
    <t>Избирательная комиссия Ивановской области</t>
  </si>
  <si>
    <t>001</t>
  </si>
  <si>
    <t>004</t>
  </si>
  <si>
    <t>012</t>
  </si>
  <si>
    <t>013</t>
  </si>
  <si>
    <t>021</t>
  </si>
  <si>
    <t>022</t>
  </si>
  <si>
    <t>030</t>
  </si>
  <si>
    <t>041</t>
  </si>
  <si>
    <t>Правительство Ивановской области</t>
  </si>
  <si>
    <t>Департамент строительства и архитектуры Ивановской области</t>
  </si>
  <si>
    <t>Департамент экономического развития и торговли Ивановской области</t>
  </si>
  <si>
    <t>002</t>
  </si>
  <si>
    <t>011</t>
  </si>
  <si>
    <t>014</t>
  </si>
  <si>
    <t>024</t>
  </si>
  <si>
    <t>040</t>
  </si>
  <si>
    <t>Департамент сельского хозяйства и продовольствия Ивановской области</t>
  </si>
  <si>
    <t>010</t>
  </si>
  <si>
    <t>Комитет Ивановской области по лесному хозяйству</t>
  </si>
  <si>
    <t>034</t>
  </si>
  <si>
    <t>Комитет Ивановской области по труду, содействию занятости населения и трудовой миграции</t>
  </si>
  <si>
    <t>037</t>
  </si>
  <si>
    <t>Департамент здравоохранения Ивановской области</t>
  </si>
  <si>
    <t>Департамент внутренней политики Ивановской области</t>
  </si>
  <si>
    <t>Департамент социальной защиты населения Ивановской области</t>
  </si>
  <si>
    <t>005</t>
  </si>
  <si>
    <t>008</t>
  </si>
  <si>
    <t>009</t>
  </si>
  <si>
    <t>023</t>
  </si>
  <si>
    <t>Ивановская областная Дума</t>
  </si>
  <si>
    <t>Oi</t>
  </si>
  <si>
    <t>Расчет оценки качества финансового менеджмента ГАБС</t>
  </si>
  <si>
    <t>042</t>
  </si>
  <si>
    <t>Показатели качества финансового менеджмента ГАБС</t>
  </si>
  <si>
    <t>Наименование ГАБС</t>
  </si>
  <si>
    <t>Департамент управления имуществом Ивановской области</t>
  </si>
  <si>
    <t>Департамент конкурсов и аукционов Ивановской области</t>
  </si>
  <si>
    <t>007</t>
  </si>
  <si>
    <t>Отклонение фактического поступления налоговых и неналоговых доходов (за исключением невыясненных поступлений) областного бюджета по закрепленным за ГАБС видам доходов бюджета от первоначально прогнозируемого уровня</t>
  </si>
  <si>
    <t xml:space="preserve">Равномерность расходов ГАБС                                                                             
</t>
  </si>
  <si>
    <t>Перечень услуг (работ), оказываемых (предоставляемых) подведомственными ГАБС государственными учреждениями за плату</t>
  </si>
  <si>
    <t>Служба ветеринарии Ивановской области</t>
  </si>
  <si>
    <t>Департамент дорожного хозяйства и транспорта Ивановской области</t>
  </si>
  <si>
    <t>Департамент развития информационного общества Ивановской области</t>
  </si>
  <si>
    <t>Департамент природных ресурсов и экологии Ивановской области</t>
  </si>
  <si>
    <t>027</t>
  </si>
  <si>
    <t>Р 1.1</t>
  </si>
  <si>
    <t>Р 1.2</t>
  </si>
  <si>
    <t>Количество изменений, внесенных в сводную бюджетную роспись областного бюджета в случае перераспределения бюджетных ассигнований между кодами подгрупп видов расходов классификации расходов бюджетов и в лимиты бюджетных обязательств в случае перераспределения между элементами видов расходов классификации расходов бюджетов</t>
  </si>
  <si>
    <t>Р 1.3</t>
  </si>
  <si>
    <t>Р 1.4</t>
  </si>
  <si>
    <t>Количество изменений, вносимых в утвержденные ГАБС государственные задания на оказание (выполнение) государственных услуг (работ)</t>
  </si>
  <si>
    <t>Р 1.5</t>
  </si>
  <si>
    <t>Р 1. 6</t>
  </si>
  <si>
    <t>Р 1.7</t>
  </si>
  <si>
    <t>Р 1.8</t>
  </si>
  <si>
    <t>Р 2.1</t>
  </si>
  <si>
    <t>Объем не освоенных на конец отчетного финансового года бюджетных ассигнований</t>
  </si>
  <si>
    <t>Р 2.2</t>
  </si>
  <si>
    <t>Организация мониторинга заработной платы в государственных учреждениях, подведомственных ГАБС, по основному, административно-управленческому и вспомогательному персоналу</t>
  </si>
  <si>
    <t>Р 2.3</t>
  </si>
  <si>
    <t>Проведение в течение финансового года мониторинга значений целевых показателей оказания государственных услуг (выполнения работ), закрепленных в государственных заданиях на оказание государственных услуг (выполнение работ) государственными учреждениями, подведомственными ГАБС</t>
  </si>
  <si>
    <t>Р 2.4</t>
  </si>
  <si>
    <t>Р 2.5</t>
  </si>
  <si>
    <t>Эффективность управления кредиторской задолженностью</t>
  </si>
  <si>
    <t>Р 2.6</t>
  </si>
  <si>
    <t>Удельный вес государственных учреждений, выполнивших государственное задание на 100%, в общем количестве государственных учреждений, подведомственных ГАБС, которым установлены государственные задания</t>
  </si>
  <si>
    <t>Р 2.7</t>
  </si>
  <si>
    <t>Р 2.8</t>
  </si>
  <si>
    <t>Р 2.9</t>
  </si>
  <si>
    <t>Количество нарушений ГАБС сроков предоставления сведений, необходимых для составления и ведения кассового плана исполнения областного бюджета</t>
  </si>
  <si>
    <t>Соблюдение сроков представления ГАБС годовой бюджетной отчетности</t>
  </si>
  <si>
    <t>Р 3.1</t>
  </si>
  <si>
    <t>Р 4.1</t>
  </si>
  <si>
    <t>№ 
п/п</t>
  </si>
  <si>
    <t xml:space="preserve">Доля суммы изменений, внесенных в сводную бюджетную роспись областного бюджета и лимиты бюджетных обязательств в течение отчетного года
</t>
  </si>
  <si>
    <t>Контрольно-счетная палата Ивановской области</t>
  </si>
  <si>
    <t>003</t>
  </si>
  <si>
    <t>Комитет Ивановской области ЗАГС</t>
  </si>
  <si>
    <t>017</t>
  </si>
  <si>
    <t>Департамент энергетики и тарифов Ивановской области</t>
  </si>
  <si>
    <t>018</t>
  </si>
  <si>
    <t>Служба государственной жилищной инспекции Ивановской области</t>
  </si>
  <si>
    <t>019</t>
  </si>
  <si>
    <t>Служба государственного строительного надзора Ивановской области</t>
  </si>
  <si>
    <t>020</t>
  </si>
  <si>
    <t>Департамент спорта Ивановской области</t>
  </si>
  <si>
    <t>Служба государственного финансового контроля Ивановской области</t>
  </si>
  <si>
    <t>043</t>
  </si>
  <si>
    <t>Комитет Ивановской области по государственной охране объектов культурного наследия</t>
  </si>
  <si>
    <t>Количество внесенных изменений в закон Ивановской области об областном бюджете</t>
  </si>
  <si>
    <t>Количество изменений в утвержденные базовые нормативы затрат на оказание государственных услуг (нормативные затраты на выполнение работ) (за исключением изменений, вносимых в течение финансового года в связи с принятыми решениями Правительства Ивановской области об индексации заработной платы работников государственных учреждений, повышением минимального размера оплаты труда)</t>
  </si>
  <si>
    <t>Корректность указания правовых оснований возникновения расходного обязательства Ивановской области, финансового обеспечения и расходования средств областного бюджета в реестре расходных обязательств Ивановской области (в количественном выражении)</t>
  </si>
  <si>
    <t>Корректность указания правовых оснований возникновения расходного обязательства Ивановской области, финансового обеспечения и расходования средств областного бюджета в реестре расходных обязательств Ивановской области (в денежном выражении)</t>
  </si>
  <si>
    <t>Р 1.9</t>
  </si>
  <si>
    <t>Соблюдение ГАБС сроков представления в Департамент финансов документов и материалов, необходимых для составления проекта областного бюджета на очередной финансовый год и плановый период, а также для подготовки документов и материалов, представляемых одновременно с проектом областного бюджета в Ивановскую областную Думу</t>
  </si>
  <si>
    <t>Р 1.10</t>
  </si>
  <si>
    <t>Р 1.11</t>
  </si>
  <si>
    <t>Р 1.12</t>
  </si>
  <si>
    <t>Доля объема субсидий, предусмотренных для предоставления ГАБС бюджетам муниципальных образований Ивановской области в отчетном финансовом году, распределенных законом об областном бюджете в первоначальной редакции, в общем объеме субсидий, предусмотренных ГАБС для предоставления бюджетам муниципальных образований Ивановской области в отчетном финансовом году, утвержденных законом об областном бюджете (в первоначальной редакции)</t>
  </si>
  <si>
    <t>Результаты оценки качества финансового менеджмента ГАБС по показателям качества финансового менеджмента за 2018 год</t>
  </si>
  <si>
    <t>Р 1.13</t>
  </si>
  <si>
    <t xml:space="preserve">Количество случаев недоведения в соответствии с законом об областном бюджете (законом о внесении изменений в закон об областном бюджете) лимитов бюджетных обязательств до ГАБС по расходам на предоставление из областного бюджета субсидий бюджетам муниципальных образований Ивановской области, иным некоммерческим организациям, не являющимся государственными (муниципальными) учреждениями, а также юридическим лицам, индивидуальным предпринимателям, физическим лицам - производителям товаров, работ, услуг в связи с отсутствием порядков предоставления указанных субсидий, утвержденных Правительством Ивановской области
</t>
  </si>
  <si>
    <t>Удельный вес государственных учреждений в общем количестве государственных учреждений, подведомственных ГАБС, в которых оплата труда руководителей определяется с учетом результатов достижения ими ключевых показателей эффективности деятельности</t>
  </si>
  <si>
    <t>Доля объема взысканных в отчетном году средств из областного бюджета в связи с выявлением фактов нарушения ГАБС условий предоставления (расходования) и (или) нецелевого использования межбюджетных трансфертов из федерального бюджета в общем объеме указанных трансфертов</t>
  </si>
  <si>
    <t>Р 2.10</t>
  </si>
  <si>
    <t>Достижение целевых значений показателей результативности использования субсидий, предоставленных из федерального бюджета бюджету Ивановской области</t>
  </si>
  <si>
    <t>Р 2.11</t>
  </si>
  <si>
    <t>Полнота и своевременность опубликования информации подведомственными ГАБС государственными учреждениями на официальном сайте для размещения информации о государственных (муниципальных) учреждениях (www.bus.gov.ru), в том числе государственных заданий на оказание государственных услуг, планов финансово-хозяйственной деятельности, показателей бюджетных смет, балансов государственных учреждений, отчетов о результатах деятельности государственных учреждений и об использовании закрепленного за ними имущества, находящегося в собственности Ивановской области</t>
  </si>
  <si>
    <t>Р 5.1</t>
  </si>
  <si>
    <t>Р 5.2</t>
  </si>
  <si>
    <t>Р 5.3</t>
  </si>
  <si>
    <t>Р 5.4</t>
  </si>
  <si>
    <t>Доля фактического участия ГАБС в судебных заседаниях в общем количестве заседаний, назначенных судом</t>
  </si>
  <si>
    <t xml:space="preserve">Доля фактического направления ГАБС в суд отзывов (возражений) на исковые заявления от количества предъявленных исковых заявлений и направленных заявителем в суд дополнений (изменений) в общем количестве исковых требований по соответствующим делам
</t>
  </si>
  <si>
    <t>Доля суммы средств, выплаченных из областного бюджета на основании предъявленных исполнительных листов, от суммы заявленных исковых требований об обращении взыскания на средства областного бюджета (в ходе судебных заседаний, по которым ГАБС являлся представителем ответчика - Ивановской области)</t>
  </si>
  <si>
    <t>Своевременность и полнота представления ГАБС в Департамент финансов в соответствии со статьей 242.2 Бюджетного кодекса Российской Федерации информации о результатах рассмотрения дела в суде и информации о наличии оснований для обжалования судебного акта</t>
  </si>
  <si>
    <t>045</t>
  </si>
  <si>
    <t>*</t>
  </si>
  <si>
    <t>Уд.вес направления</t>
  </si>
  <si>
    <t>O1.1</t>
  </si>
  <si>
    <t>P1.1</t>
  </si>
  <si>
    <t>P1.2</t>
  </si>
  <si>
    <t>O1.2</t>
  </si>
  <si>
    <t>P1.3</t>
  </si>
  <si>
    <t>O1.3</t>
  </si>
  <si>
    <t>P1.4</t>
  </si>
  <si>
    <t>O1.4</t>
  </si>
  <si>
    <t>P1.5</t>
  </si>
  <si>
    <t>O1.5</t>
  </si>
  <si>
    <t>P2.1</t>
  </si>
  <si>
    <t>O2.1</t>
  </si>
  <si>
    <t>O2.2</t>
  </si>
  <si>
    <t>P2.2</t>
  </si>
  <si>
    <t>P2.3</t>
  </si>
  <si>
    <t>O2.3</t>
  </si>
  <si>
    <t>P2.4</t>
  </si>
  <si>
    <t>O2.4</t>
  </si>
  <si>
    <t>P2.5</t>
  </si>
  <si>
    <t>O2.5</t>
  </si>
  <si>
    <t>P2.6</t>
  </si>
  <si>
    <t>O2.6</t>
  </si>
  <si>
    <t>P2.7</t>
  </si>
  <si>
    <t>O2.7</t>
  </si>
  <si>
    <t>P2.8</t>
  </si>
  <si>
    <t>O2.8</t>
  </si>
  <si>
    <t>P2.9</t>
  </si>
  <si>
    <t>O2.9</t>
  </si>
  <si>
    <t>P2.10</t>
  </si>
  <si>
    <t>O2.10</t>
  </si>
  <si>
    <t>O2.11</t>
  </si>
  <si>
    <t>P2.11</t>
  </si>
  <si>
    <t xml:space="preserve">Уд.вес направления </t>
  </si>
  <si>
    <t>d1.1</t>
  </si>
  <si>
    <t>d1.2</t>
  </si>
  <si>
    <t>d1.3</t>
  </si>
  <si>
    <t>d1.4</t>
  </si>
  <si>
    <t>d1.5</t>
  </si>
  <si>
    <t>d1</t>
  </si>
  <si>
    <t>d2.1</t>
  </si>
  <si>
    <t>d2.2</t>
  </si>
  <si>
    <t>d2.3</t>
  </si>
  <si>
    <t>d2.4</t>
  </si>
  <si>
    <t>d2.5</t>
  </si>
  <si>
    <t>d2.6</t>
  </si>
  <si>
    <t>d2.7</t>
  </si>
  <si>
    <t>d2.8</t>
  </si>
  <si>
    <t>d2.9</t>
  </si>
  <si>
    <t>d2.10</t>
  </si>
  <si>
    <t>d2.11</t>
  </si>
  <si>
    <t>d3</t>
  </si>
  <si>
    <t>P3.1</t>
  </si>
  <si>
    <t>d3.1</t>
  </si>
  <si>
    <t>O3.1</t>
  </si>
  <si>
    <t>P3.2</t>
  </si>
  <si>
    <t>d3.2</t>
  </si>
  <si>
    <t>O3.2</t>
  </si>
  <si>
    <t>O1</t>
  </si>
  <si>
    <t>O2</t>
  </si>
  <si>
    <t>O3</t>
  </si>
  <si>
    <t>* - неоцениваемый показатель/направление</t>
  </si>
  <si>
    <t>Коэффициент сложности управления финансами</t>
  </si>
  <si>
    <t>№ п/п</t>
  </si>
  <si>
    <t xml:space="preserve">Комитет Ивановской области по делам гражданской обороны и защиты населения </t>
  </si>
  <si>
    <t>Департамент образования и науки Ивановской области</t>
  </si>
  <si>
    <t>Департамент культуры Ивановской области</t>
  </si>
  <si>
    <t>Территориальная избирательная комиссия города Иваново</t>
  </si>
  <si>
    <t>Качество управления просроченной дебиторской задолженностью по платежам в бюджет</t>
  </si>
  <si>
    <t>Эффективность управления дебиторской задолженностью по доходам</t>
  </si>
  <si>
    <t>Эффективность управления просроченной дебиторской задолженностью ГАБС и подведомственных ему государственных учреждений</t>
  </si>
  <si>
    <t>Качество управления доходами</t>
  </si>
  <si>
    <t>Эффективность управления недвижимым имуществом</t>
  </si>
  <si>
    <t>Качество управления активами, ведения учета и составления бюджетной отчетности</t>
  </si>
  <si>
    <t>Полнота принятия бюджетных обязательств, связанных с закупкой товаров, работ, услуг</t>
  </si>
  <si>
    <t>P2.12</t>
  </si>
  <si>
    <t>d2.12</t>
  </si>
  <si>
    <t>O2.12</t>
  </si>
  <si>
    <t>P2.13</t>
  </si>
  <si>
    <t>d2.13</t>
  </si>
  <si>
    <t>O2.13</t>
  </si>
  <si>
    <t>P2.14</t>
  </si>
  <si>
    <t>d2.14</t>
  </si>
  <si>
    <t>O2.14</t>
  </si>
  <si>
    <t>P2.15</t>
  </si>
  <si>
    <t>d2.15</t>
  </si>
  <si>
    <t>O2.15</t>
  </si>
  <si>
    <t>P2.16</t>
  </si>
  <si>
    <t>d2.16</t>
  </si>
  <si>
    <t>O2.16</t>
  </si>
  <si>
    <t>P2.17</t>
  </si>
  <si>
    <t>d2.17</t>
  </si>
  <si>
    <t>O2.17</t>
  </si>
  <si>
    <t>P2.18</t>
  </si>
  <si>
    <t>d2.18</t>
  </si>
  <si>
    <t>O2.18</t>
  </si>
  <si>
    <t>P2.19</t>
  </si>
  <si>
    <t>d2.19</t>
  </si>
  <si>
    <t>O2.19</t>
  </si>
  <si>
    <t>P2.20</t>
  </si>
  <si>
    <t>d2.20</t>
  </si>
  <si>
    <t>O2.20</t>
  </si>
  <si>
    <t>P2.21</t>
  </si>
  <si>
    <t>d2.21</t>
  </si>
  <si>
    <t>O2.21</t>
  </si>
  <si>
    <t>P2.22</t>
  </si>
  <si>
    <t>d2.22</t>
  </si>
  <si>
    <t>O2.22</t>
  </si>
  <si>
    <t>P2.23</t>
  </si>
  <si>
    <t>d2.23</t>
  </si>
  <si>
    <t>O2.23</t>
  </si>
  <si>
    <t>P2.24</t>
  </si>
  <si>
    <t>d2.24</t>
  </si>
  <si>
    <t>O2.24</t>
  </si>
  <si>
    <t>P2.25</t>
  </si>
  <si>
    <t>d2.26</t>
  </si>
  <si>
    <t>O2.27</t>
  </si>
  <si>
    <t>d2.25</t>
  </si>
  <si>
    <t>O2.25</t>
  </si>
  <si>
    <t>P2.26</t>
  </si>
  <si>
    <t>O2.26</t>
  </si>
  <si>
    <t>P2.27</t>
  </si>
  <si>
    <t>d2.27</t>
  </si>
  <si>
    <t>P2.28</t>
  </si>
  <si>
    <t>d2.28</t>
  </si>
  <si>
    <t>O2.28</t>
  </si>
  <si>
    <t>P2.29</t>
  </si>
  <si>
    <t>d2.29</t>
  </si>
  <si>
    <t>O2.29</t>
  </si>
  <si>
    <t>Качество управления расходами, включая осуществление закупок товаров, работ и услуг для обеспечения государственных нужд</t>
  </si>
  <si>
    <t>Средние значения (в баллах):</t>
  </si>
  <si>
    <t>Целевые значения показателей качества финансового менеджмента</t>
  </si>
  <si>
    <t xml:space="preserve"> Качество управления доходами</t>
  </si>
  <si>
    <t>Баллы</t>
  </si>
  <si>
    <t>Характеристика по уровням качества финансового менеджмента</t>
  </si>
  <si>
    <t>Средний уровень качества финансового менеджмента</t>
  </si>
  <si>
    <t xml:space="preserve">Удовлетворительный уровень качества финансового менеджмента </t>
  </si>
  <si>
    <t>от 85 до 100</t>
  </si>
  <si>
    <t>от 70 до 84,9</t>
  </si>
  <si>
    <t>от 50 до 69,9</t>
  </si>
  <si>
    <t>от 0 до 49,9</t>
  </si>
  <si>
    <t>Неудовлетворительный уровень качества финансового менеджмента</t>
  </si>
  <si>
    <t>0,15</t>
  </si>
  <si>
    <t>% отклонения  итоговой оценки от целевых значений показателей качества финансового менеджмента</t>
  </si>
  <si>
    <t xml:space="preserve">Доля субсидий бюджетам муниципальных образований Ивановской области, соглашения о предоставлении которых заключены в сроки, установленные постановлением Правительства Ивановской области от 23.03.2016 № 65-п "О формировании, предоставлении и распределении субсидий из областного бюджета бюджетам муниципальных образований Ивановской области"
</t>
  </si>
  <si>
    <r>
      <t xml:space="preserve">Качество подготовки обоснований бюджетных ассигнований
</t>
    </r>
    <r>
      <rPr>
        <sz val="8"/>
        <color rgb="FFFF0000"/>
        <rFont val="Times New Roman"/>
        <family val="1"/>
        <charset val="204"/>
      </rPr>
      <t xml:space="preserve">
</t>
    </r>
    <r>
      <rPr>
        <sz val="16"/>
        <color rgb="FFFF0000"/>
        <rFont val="Times New Roman"/>
        <family val="1"/>
        <charset val="204"/>
      </rPr>
      <t/>
    </r>
  </si>
  <si>
    <t>046</t>
  </si>
  <si>
    <t>% отклонения оценки от целевых значений показателей</t>
  </si>
  <si>
    <t>% отклонения оценки от целевого значения показателя</t>
  </si>
  <si>
    <t xml:space="preserve">                                                                                 Результаты мониторинга качества финансового менеджмента главных администраторов средств областного бюджета по показателям качества финансового менеджмента за 2023 год</t>
  </si>
  <si>
    <t>Качество управления активами, ведения учета и
 составления бюджетной отчетности</t>
  </si>
  <si>
    <t>025</t>
  </si>
  <si>
    <t>Департамент туризма Ивановской области</t>
  </si>
  <si>
    <t>047</t>
  </si>
  <si>
    <t>Комитет Ивановской области по молодежной политике</t>
  </si>
  <si>
    <t>5-6</t>
  </si>
  <si>
    <t>Высокий уровень качества финансового менеджмента</t>
  </si>
  <si>
    <t xml:space="preserve">                                                                               Отчет о результатах мониторинга качества финансового менеджмента в отношении главных администраторов средств областного бюджета за 2025 год</t>
  </si>
  <si>
    <t>Оценка качества финансового менеджмента ГАБС по направлениям</t>
  </si>
  <si>
    <t xml:space="preserve">% отклонения итоговой оценки от целевого значения </t>
  </si>
  <si>
    <t>Оценка качества финансового менеджмента
ГАБС</t>
  </si>
  <si>
    <t xml:space="preserve">% отклонения оценки по  управлению активами, ведению учета и составлению бюджетной отчетности от целевого значения </t>
  </si>
  <si>
    <t xml:space="preserve">Итоговая оценка качества финансового менеджмента 
ГАБС
</t>
  </si>
  <si>
    <t>Средние значения:</t>
  </si>
  <si>
    <t>Целевые значения:</t>
  </si>
  <si>
    <t>Отклонение оценки качества финансового менеджмента от целевого значения более 25 %</t>
  </si>
  <si>
    <t>Оценка
 по управлению доходами</t>
  </si>
  <si>
    <t>Оценка
 по управлению расходами, включая осуществление закупок товаров, работ и услуг для обеспечения государственных нужд</t>
  </si>
  <si>
    <t>Оценка
 по управлению активами, ведению учета и составлению бюджетной отчетности</t>
  </si>
  <si>
    <t xml:space="preserve">                                                                               Оценка качества финансового менеджмента ГАБС по направлениям за 2025 год</t>
  </si>
  <si>
    <t xml:space="preserve"> Оценка качества финансового менеджмента ГАБС по направлениям за 2025 год</t>
  </si>
  <si>
    <t>Оценка качества финансового менеджмента ГАБС по направлениям за 2025 год</t>
  </si>
  <si>
    <t xml:space="preserve">% отклонения оценки по управлению доходами от целевого значения </t>
  </si>
  <si>
    <t xml:space="preserve">% отклонения оценки по управлению расходами, включая осуществление закупок товаров, работ и услуг для обеспечения государственных нужд от целевого значения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</si>
</sst>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00&quot;р.&quot;_-;\-* #,##0.00&quot;р.&quot;_-;_-* &quot;-&quot;??&quot;р.&quot;_-;_-@_-"/>
    <numFmt numFmtId="167" formatCode="#,##0.0"/>
  </numFmts>
  <fonts count="47" x14ac:knownFonts="1">
    <font>
      <sz val="11"/>
      <color theme="1"/>
      <name val="Calibri"/>
      <family val="2"/>
      <charset val="204"/>
      <scheme val="minor"/>
    </font>
    <font>
      <sz val="9"/>
      <color theme="1"/>
      <name val="Times New Roman"/>
      <family val="1"/>
      <charset val="204"/>
    </font>
    <font>
      <sz val="9"/>
      <name val="Times New Roman"/>
      <family val="1"/>
      <charset val="204"/>
    </font>
    <font>
      <sz val="11"/>
      <name val="Calibri"/>
      <family val="2"/>
      <charset val="204"/>
      <scheme val="minor"/>
    </font>
    <font>
      <sz val="8"/>
      <color theme="1"/>
      <name val="Times New Roman"/>
      <family val="1"/>
      <charset val="204"/>
    </font>
    <font>
      <sz val="8"/>
      <color theme="1"/>
      <name val="Calibri"/>
      <family val="2"/>
      <charset val="204"/>
      <scheme val="minor"/>
    </font>
    <font>
      <sz val="11"/>
      <color theme="1"/>
      <name val="Times New Roman"/>
      <family val="1"/>
      <charset val="204"/>
    </font>
    <font>
      <sz val="11"/>
      <name val="Times New Roman"/>
      <family val="1"/>
      <charset val="204"/>
    </font>
    <font>
      <b/>
      <sz val="9"/>
      <color theme="1"/>
      <name val="Times New Roman"/>
      <family val="1"/>
      <charset val="204"/>
    </font>
    <font>
      <sz val="11"/>
      <color theme="1"/>
      <name val="Calibri"/>
      <family val="2"/>
      <charset val="204"/>
      <scheme val="minor"/>
    </font>
    <font>
      <sz val="10"/>
      <color theme="1"/>
      <name val="Arial"/>
      <family val="2"/>
      <charset val="204"/>
    </font>
    <font>
      <sz val="14"/>
      <color theme="1"/>
      <name val="Times New Roman"/>
      <family val="1"/>
      <charset val="204"/>
    </font>
    <font>
      <sz val="14"/>
      <name val="Times New Roman"/>
      <family val="1"/>
      <charset val="204"/>
    </font>
    <font>
      <b/>
      <sz val="10"/>
      <color rgb="FF000000"/>
      <name val="Arial CYR"/>
    </font>
    <font>
      <sz val="10"/>
      <color rgb="FF000000"/>
      <name val="Arial Cyr"/>
    </font>
    <font>
      <sz val="10"/>
      <color theme="1"/>
      <name val="Times New Roman"/>
      <family val="1"/>
      <charset val="204"/>
    </font>
    <font>
      <sz val="10"/>
      <name val="Arial"/>
      <family val="2"/>
      <charset val="204"/>
    </font>
    <font>
      <sz val="11"/>
      <color rgb="FFFF0000"/>
      <name val="Times New Roman"/>
      <family val="1"/>
      <charset val="204"/>
    </font>
    <font>
      <sz val="10"/>
      <name val="Times New Roman"/>
      <family val="1"/>
      <charset val="204"/>
    </font>
    <font>
      <b/>
      <sz val="10"/>
      <color theme="1"/>
      <name val="Times New Roman"/>
      <family val="1"/>
      <charset val="204"/>
    </font>
    <font>
      <b/>
      <sz val="12"/>
      <color theme="1"/>
      <name val="Times New Roman"/>
      <family val="1"/>
      <charset val="204"/>
    </font>
    <font>
      <sz val="12"/>
      <name val="Times New Roman"/>
      <family val="1"/>
      <charset val="204"/>
    </font>
    <font>
      <sz val="9"/>
      <color indexed="81"/>
      <name val="Tahoma"/>
      <family val="2"/>
      <charset val="204"/>
    </font>
    <font>
      <b/>
      <sz val="9"/>
      <color indexed="81"/>
      <name val="Tahoma"/>
      <family val="2"/>
      <charset val="204"/>
    </font>
    <font>
      <sz val="8"/>
      <name val="Times New Roman"/>
      <family val="1"/>
      <charset val="204"/>
    </font>
    <font>
      <b/>
      <sz val="9"/>
      <name val="Times New Roman"/>
      <family val="1"/>
      <charset val="204"/>
    </font>
    <font>
      <b/>
      <sz val="11"/>
      <name val="Times New Roman"/>
      <family val="1"/>
      <charset val="204"/>
    </font>
    <font>
      <b/>
      <sz val="11"/>
      <color rgb="FFFF0000"/>
      <name val="Times New Roman"/>
      <family val="1"/>
      <charset val="204"/>
    </font>
    <font>
      <b/>
      <sz val="8"/>
      <name val="Calibri"/>
      <family val="2"/>
      <charset val="204"/>
      <scheme val="minor"/>
    </font>
    <font>
      <b/>
      <sz val="9"/>
      <color rgb="FFFF0000"/>
      <name val="Times New Roman"/>
      <family val="1"/>
      <charset val="204"/>
    </font>
    <font>
      <sz val="14"/>
      <color rgb="FFFF0000"/>
      <name val="Times New Roman"/>
      <family val="1"/>
      <charset val="204"/>
    </font>
    <font>
      <sz val="11"/>
      <color theme="1"/>
      <name val="Calibri"/>
      <family val="2"/>
      <scheme val="minor"/>
    </font>
    <font>
      <b/>
      <sz val="11"/>
      <color theme="1"/>
      <name val="Times New Roman"/>
      <family val="1"/>
      <charset val="204"/>
    </font>
    <font>
      <sz val="8"/>
      <color rgb="FFFF0000"/>
      <name val="Times New Roman"/>
      <family val="1"/>
      <charset val="204"/>
    </font>
    <font>
      <sz val="16"/>
      <color rgb="FFFF0000"/>
      <name val="Times New Roman"/>
      <family val="1"/>
      <charset val="204"/>
    </font>
    <font>
      <b/>
      <sz val="8"/>
      <name val="Arial"/>
      <family val="2"/>
      <charset val="204"/>
    </font>
    <font>
      <b/>
      <sz val="10"/>
      <name val="Arial"/>
      <family val="2"/>
      <charset val="204"/>
    </font>
    <font>
      <b/>
      <sz val="11"/>
      <color theme="1"/>
      <name val="Calibri"/>
      <family val="2"/>
      <charset val="204"/>
      <scheme val="minor"/>
    </font>
    <font>
      <b/>
      <sz val="8"/>
      <color theme="1"/>
      <name val="Times New Roman"/>
      <family val="1"/>
      <charset val="204"/>
    </font>
    <font>
      <b/>
      <i/>
      <sz val="8"/>
      <color indexed="8"/>
      <name val="Arial"/>
      <family val="2"/>
      <charset val="204"/>
    </font>
    <font>
      <b/>
      <i/>
      <sz val="11"/>
      <color theme="1"/>
      <name val="Times New Roman"/>
      <family val="1"/>
      <charset val="204"/>
    </font>
    <font>
      <b/>
      <i/>
      <sz val="11"/>
      <name val="Times New Roman"/>
      <family val="1"/>
      <charset val="204"/>
    </font>
    <font>
      <b/>
      <i/>
      <sz val="12"/>
      <color indexed="8"/>
      <name val="Times New Roman"/>
      <family val="1"/>
      <charset val="204"/>
    </font>
    <font>
      <b/>
      <i/>
      <sz val="11"/>
      <color rgb="FFFF0000"/>
      <name val="Times New Roman"/>
      <family val="1"/>
      <charset val="204"/>
    </font>
    <font>
      <i/>
      <sz val="11"/>
      <color rgb="FFFF0000"/>
      <name val="Times New Roman"/>
      <family val="1"/>
      <charset val="204"/>
    </font>
    <font>
      <b/>
      <sz val="8"/>
      <color theme="1"/>
      <name val="Calibri"/>
      <family val="2"/>
      <charset val="204"/>
      <scheme val="minor"/>
    </font>
    <font>
      <b/>
      <sz val="14"/>
      <color theme="1"/>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FFFF"/>
      </patternFill>
    </fill>
    <fill>
      <patternFill patternType="solid">
        <fgColor theme="6" tint="0.59999389629810485"/>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bgColor indexed="64"/>
      </patternFill>
    </fill>
    <fill>
      <patternFill patternType="solid">
        <fgColor rgb="FFFFFFCC"/>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12">
    <xf numFmtId="0" fontId="0" fillId="0" borderId="0"/>
    <xf numFmtId="9" fontId="9" fillId="0" borderId="0" applyFont="0" applyFill="0" applyBorder="0" applyAlignment="0" applyProtection="0"/>
    <xf numFmtId="0" fontId="10" fillId="0" borderId="0"/>
    <xf numFmtId="9" fontId="10" fillId="0" borderId="0" applyFont="0" applyFill="0" applyBorder="0" applyAlignment="0" applyProtection="0"/>
    <xf numFmtId="4" fontId="13" fillId="7" borderId="10">
      <alignment horizontal="right" vertical="top" shrinkToFit="1"/>
    </xf>
    <xf numFmtId="0" fontId="14" fillId="0" borderId="0"/>
    <xf numFmtId="0" fontId="13" fillId="0" borderId="10">
      <alignment vertical="top" wrapText="1"/>
    </xf>
    <xf numFmtId="166" fontId="31" fillId="0" borderId="0" applyFont="0" applyFill="0" applyBorder="0" applyAlignment="0" applyProtection="0"/>
    <xf numFmtId="4" fontId="13" fillId="7" borderId="10">
      <alignment horizontal="right" vertical="top" shrinkToFit="1"/>
    </xf>
    <xf numFmtId="4" fontId="13" fillId="13" borderId="10">
      <alignment horizontal="right" vertical="top" shrinkToFit="1"/>
    </xf>
    <xf numFmtId="0" fontId="14" fillId="0" borderId="10">
      <alignment horizontal="center" vertical="center" wrapText="1"/>
    </xf>
    <xf numFmtId="1" fontId="14" fillId="0" borderId="10">
      <alignment horizontal="center" vertical="top" shrinkToFit="1"/>
    </xf>
  </cellStyleXfs>
  <cellXfs count="549">
    <xf numFmtId="0" fontId="0" fillId="0" borderId="0" xfId="0"/>
    <xf numFmtId="0" fontId="0" fillId="0" borderId="0" xfId="0" applyBorder="1"/>
    <xf numFmtId="0" fontId="0" fillId="2" borderId="0" xfId="0" applyFill="1"/>
    <xf numFmtId="0" fontId="5" fillId="0" borderId="0" xfId="0" applyFont="1"/>
    <xf numFmtId="0" fontId="0" fillId="0" borderId="0" xfId="0" applyFill="1"/>
    <xf numFmtId="2" fontId="0" fillId="2" borderId="0" xfId="0" applyNumberFormat="1" applyFill="1"/>
    <xf numFmtId="0" fontId="0" fillId="6" borderId="0" xfId="0" applyFill="1"/>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0" borderId="0" xfId="0" applyFont="1" applyFill="1" applyBorder="1"/>
    <xf numFmtId="0" fontId="6" fillId="0" borderId="0" xfId="0" applyFont="1" applyFill="1" applyBorder="1"/>
    <xf numFmtId="164" fontId="0" fillId="2" borderId="0" xfId="0" applyNumberFormat="1" applyFill="1"/>
    <xf numFmtId="0" fontId="1" fillId="2" borderId="0" xfId="0" applyFont="1" applyFill="1" applyBorder="1" applyAlignment="1">
      <alignment vertical="center"/>
    </xf>
    <xf numFmtId="0" fontId="1" fillId="2" borderId="7" xfId="0" applyFont="1" applyFill="1" applyBorder="1" applyAlignment="1">
      <alignment horizontal="center" vertical="center"/>
    </xf>
    <xf numFmtId="0" fontId="8" fillId="2" borderId="0" xfId="0" applyFont="1" applyFill="1" applyBorder="1" applyAlignment="1"/>
    <xf numFmtId="0" fontId="6" fillId="2" borderId="8" xfId="0" applyFont="1" applyFill="1" applyBorder="1" applyAlignment="1">
      <alignment vertical="center"/>
    </xf>
    <xf numFmtId="0" fontId="12" fillId="2" borderId="1" xfId="0" applyFont="1" applyFill="1" applyBorder="1" applyAlignment="1">
      <alignment vertical="top" wrapText="1"/>
    </xf>
    <xf numFmtId="0" fontId="12" fillId="0" borderId="1" xfId="0" applyFont="1" applyFill="1" applyBorder="1" applyAlignment="1">
      <alignment vertical="top" wrapText="1"/>
    </xf>
    <xf numFmtId="164" fontId="1" fillId="0" borderId="0" xfId="0" applyNumberFormat="1" applyFont="1" applyFill="1" applyBorder="1"/>
    <xf numFmtId="2" fontId="1" fillId="0" borderId="0" xfId="0" applyNumberFormat="1" applyFont="1" applyFill="1" applyBorder="1"/>
    <xf numFmtId="0" fontId="8" fillId="6" borderId="0" xfId="0" applyFont="1" applyFill="1" applyBorder="1" applyAlignment="1"/>
    <xf numFmtId="0" fontId="3" fillId="2" borderId="0" xfId="0" applyFont="1" applyFill="1"/>
    <xf numFmtId="0" fontId="2" fillId="0" borderId="0" xfId="0" applyFont="1" applyFill="1" applyBorder="1"/>
    <xf numFmtId="0" fontId="12" fillId="2" borderId="1" xfId="0" applyFont="1" applyFill="1" applyBorder="1" applyAlignment="1">
      <alignment horizontal="left" vertical="top" wrapText="1"/>
    </xf>
    <xf numFmtId="2" fontId="1" fillId="0" borderId="0" xfId="0" applyNumberFormat="1" applyFont="1" applyFill="1" applyBorder="1" applyAlignment="1">
      <alignment horizontal="center" vertical="center"/>
    </xf>
    <xf numFmtId="0" fontId="0" fillId="2" borderId="0" xfId="0" applyFill="1" applyAlignment="1">
      <alignment horizontal="center"/>
    </xf>
    <xf numFmtId="49" fontId="1" fillId="2" borderId="0" xfId="0" applyNumberFormat="1" applyFont="1" applyFill="1" applyBorder="1" applyAlignment="1">
      <alignment horizontal="center" vertical="center"/>
    </xf>
    <xf numFmtId="2" fontId="0" fillId="6" borderId="0" xfId="0" applyNumberFormat="1" applyFill="1"/>
    <xf numFmtId="0" fontId="0" fillId="0" borderId="0" xfId="0" applyFill="1" applyAlignment="1">
      <alignment horizontal="center" vertical="center"/>
    </xf>
    <xf numFmtId="0" fontId="8"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2" borderId="0" xfId="0" applyFill="1" applyAlignment="1">
      <alignment horizontal="center" vertical="center"/>
    </xf>
    <xf numFmtId="2" fontId="1" fillId="0" borderId="0" xfId="0" applyNumberFormat="1" applyFont="1" applyFill="1" applyBorder="1" applyAlignment="1">
      <alignment horizontal="right"/>
    </xf>
    <xf numFmtId="0" fontId="25" fillId="0" borderId="0" xfId="0" applyFont="1" applyFill="1" applyBorder="1" applyAlignment="1"/>
    <xf numFmtId="0" fontId="2" fillId="0" borderId="1" xfId="0" applyFont="1" applyFill="1" applyBorder="1" applyAlignment="1">
      <alignment horizontal="center" vertical="top"/>
    </xf>
    <xf numFmtId="0" fontId="7" fillId="0" borderId="1" xfId="0" applyFont="1" applyFill="1" applyBorder="1" applyAlignment="1">
      <alignment horizontal="center" vertical="center"/>
    </xf>
    <xf numFmtId="0" fontId="3" fillId="0" borderId="0" xfId="0" applyFont="1" applyFill="1"/>
    <xf numFmtId="0" fontId="3" fillId="3" borderId="0" xfId="0" applyFont="1" applyFill="1"/>
    <xf numFmtId="0" fontId="7" fillId="0" borderId="0" xfId="0" applyFont="1" applyFill="1" applyBorder="1"/>
    <xf numFmtId="0" fontId="8" fillId="0" borderId="0" xfId="0" applyFont="1" applyFill="1" applyBorder="1" applyAlignment="1"/>
    <xf numFmtId="0" fontId="8"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1" xfId="0" applyFont="1" applyFill="1" applyBorder="1" applyAlignment="1">
      <alignment vertical="top" wrapText="1"/>
    </xf>
    <xf numFmtId="0" fontId="11" fillId="0" borderId="1" xfId="0" applyFont="1" applyFill="1" applyBorder="1" applyAlignment="1">
      <alignment vertical="center" wrapText="1"/>
    </xf>
    <xf numFmtId="0" fontId="0" fillId="0" borderId="0" xfId="0" applyFill="1" applyAlignment="1">
      <alignment vertical="center"/>
    </xf>
    <xf numFmtId="0" fontId="12" fillId="0" borderId="1" xfId="0" applyFont="1" applyFill="1" applyBorder="1" applyAlignment="1">
      <alignment horizontal="left" vertical="top" wrapText="1"/>
    </xf>
    <xf numFmtId="0" fontId="3" fillId="0" borderId="0" xfId="0" applyFont="1" applyFill="1" applyAlignment="1">
      <alignment horizontal="center" vertical="center"/>
    </xf>
    <xf numFmtId="0" fontId="25" fillId="2" borderId="6" xfId="0" applyFont="1" applyFill="1" applyBorder="1" applyAlignment="1">
      <alignment horizontal="center" vertical="center" wrapText="1"/>
    </xf>
    <xf numFmtId="0" fontId="26" fillId="2" borderId="6" xfId="0" applyFont="1" applyFill="1" applyBorder="1" applyAlignment="1">
      <alignment horizontal="center" vertical="center"/>
    </xf>
    <xf numFmtId="0" fontId="28" fillId="0" borderId="0" xfId="0" applyFont="1"/>
    <xf numFmtId="0" fontId="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0" xfId="0" applyFont="1" applyFill="1" applyAlignment="1">
      <alignment horizontal="center"/>
    </xf>
    <xf numFmtId="0" fontId="12" fillId="0" borderId="1" xfId="0" applyFont="1" applyFill="1" applyBorder="1" applyAlignment="1">
      <alignment horizontal="left" wrapText="1"/>
    </xf>
    <xf numFmtId="0" fontId="2" fillId="0" borderId="1" xfId="0" applyFont="1" applyFill="1" applyBorder="1" applyAlignment="1">
      <alignment horizontal="left" vertical="center"/>
    </xf>
    <xf numFmtId="0" fontId="3" fillId="0" borderId="0" xfId="0" applyFont="1" applyFill="1" applyAlignment="1">
      <alignment vertical="top"/>
    </xf>
    <xf numFmtId="2" fontId="1" fillId="2" borderId="0" xfId="0" applyNumberFormat="1" applyFont="1" applyFill="1" applyBorder="1" applyAlignment="1">
      <alignment horizontal="center" vertical="center" wrapText="1"/>
    </xf>
    <xf numFmtId="2" fontId="8" fillId="2" borderId="0" xfId="0" applyNumberFormat="1" applyFont="1" applyFill="1" applyBorder="1" applyAlignment="1">
      <alignment horizontal="center" vertical="center"/>
    </xf>
    <xf numFmtId="2" fontId="0" fillId="2" borderId="0" xfId="0" applyNumberFormat="1" applyFill="1" applyAlignment="1">
      <alignment horizontal="center" vertical="center"/>
    </xf>
    <xf numFmtId="0" fontId="2" fillId="2" borderId="1" xfId="0" applyFont="1" applyFill="1" applyBorder="1" applyAlignment="1">
      <alignment horizontal="center" vertical="center"/>
    </xf>
    <xf numFmtId="0" fontId="17" fillId="0" borderId="1" xfId="0" applyFont="1" applyFill="1" applyBorder="1" applyAlignment="1">
      <alignment horizontal="center" vertical="center"/>
    </xf>
    <xf numFmtId="0" fontId="8" fillId="2" borderId="0" xfId="0" applyFont="1" applyFill="1" applyBorder="1" applyAlignment="1">
      <alignment horizontal="center"/>
    </xf>
    <xf numFmtId="0" fontId="1" fillId="2" borderId="1" xfId="0" applyFont="1" applyFill="1" applyBorder="1" applyAlignment="1">
      <alignment horizontal="center" vertical="center" wrapText="1"/>
    </xf>
    <xf numFmtId="0" fontId="7" fillId="0" borderId="0" xfId="0" applyFont="1" applyFill="1" applyBorder="1" applyAlignment="1">
      <alignment horizontal="center" vertical="center"/>
    </xf>
    <xf numFmtId="2" fontId="17"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4" fontId="17" fillId="0" borderId="0" xfId="0" applyNumberFormat="1" applyFont="1" applyFill="1" applyBorder="1" applyAlignment="1">
      <alignment horizontal="center" vertical="center"/>
    </xf>
    <xf numFmtId="164" fontId="17" fillId="0" borderId="0" xfId="0" applyNumberFormat="1" applyFont="1" applyFill="1" applyBorder="1" applyAlignment="1">
      <alignment horizontal="center" vertical="center"/>
    </xf>
    <xf numFmtId="2" fontId="17" fillId="2" borderId="0" xfId="0" applyNumberFormat="1" applyFont="1" applyFill="1" applyBorder="1" applyAlignment="1">
      <alignment horizontal="center" vertical="top"/>
    </xf>
    <xf numFmtId="165" fontId="17" fillId="0" borderId="0" xfId="1" applyNumberFormat="1" applyFont="1" applyFill="1" applyBorder="1" applyAlignment="1">
      <alignment horizontal="center" vertical="center"/>
    </xf>
    <xf numFmtId="0" fontId="2"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8" fillId="2" borderId="0" xfId="0" applyFont="1" applyFill="1" applyBorder="1" applyAlignment="1">
      <alignment vertical="center"/>
    </xf>
    <xf numFmtId="164" fontId="17" fillId="2" borderId="0" xfId="0" applyNumberFormat="1" applyFont="1" applyFill="1" applyBorder="1" applyAlignment="1">
      <alignment horizontal="center" vertical="top"/>
    </xf>
    <xf numFmtId="164" fontId="17" fillId="0" borderId="0" xfId="0" applyNumberFormat="1" applyFont="1" applyFill="1" applyBorder="1" applyAlignment="1">
      <alignment horizontal="center" vertical="top"/>
    </xf>
    <xf numFmtId="0" fontId="1" fillId="2" borderId="5" xfId="0" applyFont="1" applyFill="1" applyBorder="1" applyAlignment="1">
      <alignment horizontal="center" vertical="center" wrapText="1"/>
    </xf>
    <xf numFmtId="0" fontId="0" fillId="2" borderId="5" xfId="0" applyFill="1" applyBorder="1"/>
    <xf numFmtId="0" fontId="8" fillId="2" borderId="5" xfId="0" applyFont="1" applyFill="1" applyBorder="1" applyAlignment="1">
      <alignment vertical="center"/>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xf>
    <xf numFmtId="0" fontId="7" fillId="10" borderId="1" xfId="2" applyFont="1" applyFill="1" applyBorder="1" applyAlignment="1">
      <alignment horizontal="center" vertical="center"/>
    </xf>
    <xf numFmtId="0" fontId="18" fillId="2" borderId="0" xfId="2" applyFont="1" applyFill="1" applyBorder="1" applyAlignment="1">
      <alignment horizontal="center" vertical="center" wrapText="1"/>
    </xf>
    <xf numFmtId="0" fontId="26" fillId="9" borderId="1" xfId="2" applyFont="1" applyFill="1" applyBorder="1" applyAlignment="1">
      <alignment horizontal="center" vertical="center" wrapText="1"/>
    </xf>
    <xf numFmtId="0" fontId="26" fillId="10" borderId="1" xfId="2"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top"/>
    </xf>
    <xf numFmtId="2" fontId="7" fillId="0" borderId="1" xfId="0" applyNumberFormat="1" applyFont="1" applyFill="1" applyBorder="1" applyAlignment="1">
      <alignment horizontal="center" vertical="center"/>
    </xf>
    <xf numFmtId="49" fontId="3" fillId="2" borderId="0" xfId="0" applyNumberFormat="1" applyFont="1" applyFill="1"/>
    <xf numFmtId="0" fontId="12" fillId="0" borderId="5" xfId="0" applyFont="1" applyFill="1" applyBorder="1" applyAlignment="1">
      <alignment horizontal="left" vertical="center" wrapText="1"/>
    </xf>
    <xf numFmtId="0" fontId="4" fillId="2" borderId="1" xfId="0" applyFont="1" applyFill="1" applyBorder="1" applyAlignment="1">
      <alignment horizontal="center" vertical="center" wrapText="1"/>
    </xf>
    <xf numFmtId="49" fontId="7" fillId="2"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top"/>
    </xf>
    <xf numFmtId="165" fontId="8" fillId="2" borderId="0" xfId="0" applyNumberFormat="1" applyFont="1" applyFill="1" applyBorder="1" applyAlignment="1"/>
    <xf numFmtId="165" fontId="17" fillId="0" borderId="0" xfId="0" applyNumberFormat="1" applyFont="1" applyFill="1" applyBorder="1" applyAlignment="1">
      <alignment horizontal="center" vertical="center"/>
    </xf>
    <xf numFmtId="165" fontId="0" fillId="2" borderId="0" xfId="0" applyNumberFormat="1" applyFill="1"/>
    <xf numFmtId="165" fontId="8"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top"/>
    </xf>
    <xf numFmtId="165" fontId="1" fillId="0" borderId="0" xfId="0" applyNumberFormat="1" applyFont="1" applyFill="1" applyBorder="1"/>
    <xf numFmtId="165" fontId="1" fillId="2" borderId="0" xfId="0" applyNumberFormat="1" applyFont="1" applyFill="1" applyBorder="1" applyAlignment="1">
      <alignment horizontal="center" vertical="center"/>
    </xf>
    <xf numFmtId="165" fontId="0" fillId="2" borderId="0" xfId="0" applyNumberFormat="1" applyFont="1" applyFill="1"/>
    <xf numFmtId="165" fontId="1" fillId="2" borderId="0" xfId="0" applyNumberFormat="1" applyFont="1" applyFill="1" applyBorder="1" applyAlignment="1">
      <alignment horizontal="center" vertical="center" wrapText="1"/>
    </xf>
    <xf numFmtId="165" fontId="0" fillId="2" borderId="0" xfId="0" applyNumberFormat="1" applyFill="1" applyAlignment="1">
      <alignment horizontal="center" vertical="center"/>
    </xf>
    <xf numFmtId="0" fontId="4" fillId="2" borderId="17" xfId="0" applyFont="1" applyFill="1" applyBorder="1" applyAlignment="1">
      <alignment horizontal="center" vertical="center" wrapText="1"/>
    </xf>
    <xf numFmtId="165" fontId="4" fillId="2" borderId="18" xfId="0" applyNumberFormat="1" applyFont="1" applyFill="1" applyBorder="1" applyAlignment="1">
      <alignment horizontal="center" vertical="center" wrapText="1"/>
    </xf>
    <xf numFmtId="4" fontId="27" fillId="2" borderId="17" xfId="0" applyNumberFormat="1" applyFont="1" applyFill="1" applyBorder="1" applyAlignment="1">
      <alignment horizontal="center" vertical="top" wrapText="1"/>
    </xf>
    <xf numFmtId="0" fontId="24" fillId="0" borderId="17" xfId="0" applyFont="1" applyFill="1" applyBorder="1" applyAlignment="1">
      <alignment horizontal="center" vertical="center" wrapText="1"/>
    </xf>
    <xf numFmtId="4" fontId="27" fillId="0" borderId="17" xfId="0" applyNumberFormat="1" applyFont="1" applyFill="1" applyBorder="1" applyAlignment="1">
      <alignment horizontal="center" vertical="top" wrapText="1"/>
    </xf>
    <xf numFmtId="165" fontId="1" fillId="2" borderId="5" xfId="0" applyNumberFormat="1"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29" fillId="2" borderId="9" xfId="0" applyFont="1" applyFill="1" applyBorder="1" applyAlignment="1">
      <alignment horizontal="center" vertical="center" wrapText="1"/>
    </xf>
    <xf numFmtId="49" fontId="7" fillId="0" borderId="11"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0" fillId="2" borderId="0" xfId="0" applyNumberFormat="1" applyFont="1" applyFill="1"/>
    <xf numFmtId="0" fontId="6" fillId="0" borderId="1" xfId="0" applyFont="1" applyFill="1" applyBorder="1" applyAlignment="1">
      <alignment horizontal="center" vertical="center"/>
    </xf>
    <xf numFmtId="49" fontId="6" fillId="0" borderId="0" xfId="0" applyNumberFormat="1" applyFont="1" applyFill="1" applyBorder="1" applyAlignment="1">
      <alignment horizontal="center" vertical="center"/>
    </xf>
    <xf numFmtId="0" fontId="0" fillId="2" borderId="0" xfId="0" applyFont="1" applyFill="1" applyAlignment="1">
      <alignment horizontal="center" vertical="center"/>
    </xf>
    <xf numFmtId="0" fontId="11" fillId="0" borderId="5" xfId="0" applyFont="1" applyFill="1" applyBorder="1" applyAlignment="1">
      <alignment horizontal="left" vertical="center" wrapText="1"/>
    </xf>
    <xf numFmtId="0" fontId="0" fillId="2" borderId="0" xfId="0" applyFont="1" applyFill="1"/>
    <xf numFmtId="2" fontId="6"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xf>
    <xf numFmtId="0" fontId="0" fillId="0" borderId="0" xfId="0" applyFont="1" applyFill="1"/>
    <xf numFmtId="0" fontId="3" fillId="2" borderId="0" xfId="0" applyFont="1" applyFill="1" applyAlignment="1">
      <alignment horizontal="center" vertical="center"/>
    </xf>
    <xf numFmtId="0" fontId="25" fillId="2" borderId="5" xfId="0" applyFont="1" applyFill="1" applyBorder="1" applyAlignment="1">
      <alignment vertical="center"/>
    </xf>
    <xf numFmtId="0" fontId="25" fillId="2" borderId="0" xfId="0" applyFont="1" applyFill="1" applyBorder="1" applyAlignment="1">
      <alignment horizontal="center" vertical="center"/>
    </xf>
    <xf numFmtId="165" fontId="7" fillId="0" borderId="0" xfId="1" applyNumberFormat="1" applyFont="1" applyFill="1" applyBorder="1" applyAlignment="1">
      <alignment horizontal="center" vertical="center"/>
    </xf>
    <xf numFmtId="0" fontId="3" fillId="2" borderId="0" xfId="0" applyFont="1" applyFill="1" applyBorder="1"/>
    <xf numFmtId="0" fontId="3" fillId="6" borderId="0" xfId="0" applyFont="1" applyFill="1"/>
    <xf numFmtId="0" fontId="2" fillId="2" borderId="5"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 fontId="1" fillId="0" borderId="0" xfId="0" applyNumberFormat="1" applyFont="1" applyFill="1" applyBorder="1"/>
    <xf numFmtId="2" fontId="25" fillId="2" borderId="5" xfId="0" applyNumberFormat="1" applyFont="1" applyFill="1" applyBorder="1" applyAlignment="1">
      <alignment vertical="center"/>
    </xf>
    <xf numFmtId="2" fontId="7" fillId="0" borderId="0" xfId="0" applyNumberFormat="1" applyFont="1" applyFill="1" applyBorder="1" applyAlignment="1">
      <alignment horizontal="center" vertical="center"/>
    </xf>
    <xf numFmtId="2" fontId="3" fillId="2" borderId="0" xfId="0" applyNumberFormat="1" applyFont="1" applyFill="1"/>
    <xf numFmtId="167" fontId="8" fillId="2" borderId="0" xfId="0" applyNumberFormat="1" applyFont="1" applyFill="1" applyBorder="1" applyAlignment="1"/>
    <xf numFmtId="167" fontId="4" fillId="2" borderId="1" xfId="0" applyNumberFormat="1" applyFont="1" applyFill="1" applyBorder="1" applyAlignment="1">
      <alignment horizontal="center" vertical="center" wrapText="1"/>
    </xf>
    <xf numFmtId="167" fontId="17" fillId="0" borderId="0" xfId="0" applyNumberFormat="1" applyFont="1" applyFill="1" applyBorder="1" applyAlignment="1">
      <alignment horizontal="center" vertical="center"/>
    </xf>
    <xf numFmtId="167" fontId="0" fillId="2" borderId="0" xfId="0" applyNumberFormat="1" applyFill="1"/>
    <xf numFmtId="167" fontId="8" fillId="2" borderId="0" xfId="0" applyNumberFormat="1" applyFont="1" applyFill="1" applyBorder="1" applyAlignment="1">
      <alignment horizontal="center" vertical="center"/>
    </xf>
    <xf numFmtId="167" fontId="1" fillId="2" borderId="0" xfId="0" applyNumberFormat="1" applyFont="1" applyFill="1" applyBorder="1" applyAlignment="1">
      <alignment horizontal="center" vertical="center" wrapText="1"/>
    </xf>
    <xf numFmtId="167" fontId="0" fillId="2" borderId="0" xfId="0" applyNumberFormat="1" applyFill="1" applyAlignment="1">
      <alignment horizontal="center" vertical="center"/>
    </xf>
    <xf numFmtId="167" fontId="1" fillId="0" borderId="0" xfId="0" applyNumberFormat="1" applyFont="1" applyFill="1" applyBorder="1"/>
    <xf numFmtId="4" fontId="7" fillId="0" borderId="1" xfId="0" applyNumberFormat="1" applyFont="1" applyFill="1" applyBorder="1" applyAlignment="1">
      <alignment horizontal="center" vertical="center"/>
    </xf>
    <xf numFmtId="165" fontId="3" fillId="0" borderId="0" xfId="0" applyNumberFormat="1" applyFont="1" applyFill="1" applyAlignment="1">
      <alignment horizontal="center" vertical="center"/>
    </xf>
    <xf numFmtId="165" fontId="0" fillId="0" borderId="0" xfId="0" applyNumberFormat="1" applyBorder="1" applyAlignment="1">
      <alignment horizontal="center" vertical="center"/>
    </xf>
    <xf numFmtId="165" fontId="0" fillId="0" borderId="0" xfId="0" applyNumberFormat="1" applyAlignment="1">
      <alignment horizontal="center" vertical="center"/>
    </xf>
    <xf numFmtId="165" fontId="17" fillId="0" borderId="1"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4" fontId="2" fillId="0" borderId="0" xfId="0" applyNumberFormat="1" applyFont="1" applyFill="1" applyBorder="1"/>
    <xf numFmtId="4" fontId="3" fillId="2" borderId="0" xfId="0" applyNumberFormat="1" applyFont="1" applyFill="1"/>
    <xf numFmtId="2" fontId="26" fillId="4" borderId="1" xfId="0" applyNumberFormat="1" applyFont="1" applyFill="1" applyBorder="1" applyAlignment="1">
      <alignment horizontal="center" vertical="center" wrapText="1"/>
    </xf>
    <xf numFmtId="0" fontId="8" fillId="0" borderId="0" xfId="0" applyFont="1" applyFill="1" applyBorder="1" applyAlignment="1">
      <alignment horizontal="center"/>
    </xf>
    <xf numFmtId="2" fontId="8" fillId="0" borderId="0" xfId="0" applyNumberFormat="1" applyFont="1" applyFill="1" applyBorder="1" applyAlignment="1">
      <alignment horizontal="center" vertical="center"/>
    </xf>
    <xf numFmtId="165" fontId="8" fillId="0" borderId="0" xfId="0" applyNumberFormat="1" applyFont="1" applyFill="1" applyBorder="1" applyAlignment="1"/>
    <xf numFmtId="165" fontId="8" fillId="0" borderId="0" xfId="0" applyNumberFormat="1" applyFont="1" applyFill="1" applyBorder="1" applyAlignment="1">
      <alignment horizontal="center" vertical="center"/>
    </xf>
    <xf numFmtId="2" fontId="8" fillId="0" borderId="0" xfId="0" applyNumberFormat="1" applyFont="1" applyFill="1" applyBorder="1" applyAlignment="1"/>
    <xf numFmtId="4" fontId="8" fillId="0" borderId="0" xfId="0" applyNumberFormat="1" applyFont="1" applyFill="1" applyBorder="1" applyAlignment="1"/>
    <xf numFmtId="0" fontId="0" fillId="0" borderId="0" xfId="0" applyFill="1" applyBorder="1"/>
    <xf numFmtId="0" fontId="8" fillId="0" borderId="1" xfId="0" applyFont="1" applyFill="1" applyBorder="1" applyAlignment="1">
      <alignment vertical="center"/>
    </xf>
    <xf numFmtId="0" fontId="5" fillId="0" borderId="0" xfId="0" applyFont="1" applyFill="1"/>
    <xf numFmtId="0" fontId="6" fillId="0" borderId="1" xfId="0" applyFont="1" applyFill="1" applyBorder="1" applyAlignment="1">
      <alignment vertical="center"/>
    </xf>
    <xf numFmtId="165" fontId="7"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3" fillId="0" borderId="0" xfId="0" applyFont="1" applyFill="1" applyAlignment="1">
      <alignment vertical="center"/>
    </xf>
    <xf numFmtId="49" fontId="1" fillId="0" borderId="0" xfId="0" applyNumberFormat="1" applyFont="1" applyFill="1" applyBorder="1" applyAlignment="1">
      <alignment horizontal="center" vertical="center"/>
    </xf>
    <xf numFmtId="0" fontId="0" fillId="0" borderId="0" xfId="0" applyFill="1" applyAlignment="1">
      <alignment horizontal="center"/>
    </xf>
    <xf numFmtId="0" fontId="0" fillId="0" borderId="0" xfId="0" applyFont="1" applyFill="1" applyAlignment="1">
      <alignment horizontal="center" vertical="center"/>
    </xf>
    <xf numFmtId="165" fontId="0" fillId="0" borderId="0" xfId="0" applyNumberFormat="1" applyFill="1"/>
    <xf numFmtId="165" fontId="0" fillId="0" borderId="0" xfId="0" applyNumberFormat="1" applyFill="1" applyAlignment="1">
      <alignment horizontal="center" vertical="center"/>
    </xf>
    <xf numFmtId="2" fontId="0" fillId="0" borderId="0" xfId="0" applyNumberFormat="1" applyFill="1"/>
    <xf numFmtId="4" fontId="0" fillId="0" borderId="0" xfId="0" applyNumberFormat="1" applyFill="1"/>
    <xf numFmtId="2" fontId="1" fillId="2" borderId="24" xfId="0" applyNumberFormat="1" applyFont="1" applyFill="1" applyBorder="1" applyAlignment="1">
      <alignment horizontal="center" vertical="top"/>
    </xf>
    <xf numFmtId="4" fontId="8" fillId="0" borderId="0" xfId="0" applyNumberFormat="1" applyFont="1" applyFill="1" applyBorder="1" applyAlignment="1">
      <alignment horizontal="center" vertical="center"/>
    </xf>
    <xf numFmtId="4" fontId="38" fillId="14" borderId="1" xfId="0" applyNumberFormat="1" applyFont="1" applyFill="1" applyBorder="1" applyAlignment="1">
      <alignment horizontal="center" vertical="top" wrapText="1"/>
    </xf>
    <xf numFmtId="4" fontId="26" fillId="14" borderId="1" xfId="0" applyNumberFormat="1" applyFont="1" applyFill="1" applyBorder="1" applyAlignment="1">
      <alignment horizontal="center" vertical="center"/>
    </xf>
    <xf numFmtId="4" fontId="27" fillId="0" borderId="0" xfId="0" applyNumberFormat="1" applyFont="1" applyFill="1" applyBorder="1" applyAlignment="1">
      <alignment horizontal="center" vertical="center"/>
    </xf>
    <xf numFmtId="4" fontId="8" fillId="0" borderId="0" xfId="0" applyNumberFormat="1" applyFont="1" applyFill="1" applyBorder="1"/>
    <xf numFmtId="4" fontId="37" fillId="0" borderId="0" xfId="0" applyNumberFormat="1" applyFont="1" applyFill="1"/>
    <xf numFmtId="0" fontId="32" fillId="0" borderId="0" xfId="0" applyFont="1" applyFill="1" applyBorder="1" applyAlignment="1">
      <alignment horizontal="center" vertical="top" wrapText="1"/>
    </xf>
    <xf numFmtId="2" fontId="1" fillId="0" borderId="0" xfId="0" applyNumberFormat="1" applyFont="1" applyFill="1" applyBorder="1" applyAlignment="1">
      <alignment horizontal="center"/>
    </xf>
    <xf numFmtId="165" fontId="6" fillId="0" borderId="1" xfId="0" applyNumberFormat="1" applyFont="1" applyFill="1" applyBorder="1" applyAlignment="1">
      <alignment horizontal="center" vertical="center"/>
    </xf>
    <xf numFmtId="4" fontId="41" fillId="14" borderId="1" xfId="0" applyNumberFormat="1" applyFont="1" applyFill="1" applyBorder="1" applyAlignment="1">
      <alignment horizontal="center" vertical="center"/>
    </xf>
    <xf numFmtId="165" fontId="41" fillId="0" borderId="1" xfId="1" applyNumberFormat="1" applyFont="1" applyFill="1" applyBorder="1" applyAlignment="1">
      <alignment horizontal="center" vertical="center"/>
    </xf>
    <xf numFmtId="165" fontId="43" fillId="0" borderId="1" xfId="1" applyNumberFormat="1" applyFont="1" applyFill="1" applyBorder="1" applyAlignment="1">
      <alignment horizontal="center" vertical="center"/>
    </xf>
    <xf numFmtId="2" fontId="40" fillId="0" borderId="1" xfId="0" applyNumberFormat="1" applyFont="1" applyFill="1" applyBorder="1" applyAlignment="1">
      <alignment horizontal="center" vertical="center"/>
    </xf>
    <xf numFmtId="2" fontId="41" fillId="0" borderId="1" xfId="0" applyNumberFormat="1" applyFont="1" applyFill="1" applyBorder="1" applyAlignment="1">
      <alignment horizontal="center" vertical="center"/>
    </xf>
    <xf numFmtId="0" fontId="18" fillId="11" borderId="1" xfId="2" applyFont="1" applyFill="1" applyBorder="1" applyAlignment="1">
      <alignment horizontal="left" vertical="top" wrapText="1"/>
    </xf>
    <xf numFmtId="0" fontId="18" fillId="12" borderId="1" xfId="2" applyFont="1" applyFill="1" applyBorder="1" applyAlignment="1">
      <alignment horizontal="left" vertical="top" wrapText="1"/>
    </xf>
    <xf numFmtId="2" fontId="18"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8" borderId="1" xfId="2" applyFont="1" applyFill="1" applyBorder="1" applyAlignment="1">
      <alignment horizontal="left" vertical="top" wrapText="1"/>
    </xf>
    <xf numFmtId="2" fontId="7" fillId="2" borderId="1" xfId="0" applyNumberFormat="1" applyFont="1" applyFill="1" applyBorder="1" applyAlignment="1">
      <alignment horizontal="center" vertical="center"/>
    </xf>
    <xf numFmtId="0" fontId="18" fillId="5" borderId="1" xfId="2" applyFont="1" applyFill="1" applyBorder="1" applyAlignment="1">
      <alignment horizontal="left" vertical="top" wrapText="1"/>
    </xf>
    <xf numFmtId="165" fontId="7" fillId="2" borderId="1" xfId="0" applyNumberFormat="1" applyFont="1" applyFill="1" applyBorder="1" applyAlignment="1">
      <alignment horizontal="center" vertical="center"/>
    </xf>
    <xf numFmtId="2" fontId="3" fillId="2" borderId="0" xfId="0" applyNumberFormat="1" applyFont="1" applyFill="1" applyAlignment="1">
      <alignment horizontal="center" vertical="center"/>
    </xf>
    <xf numFmtId="2" fontId="25" fillId="2" borderId="0" xfId="0" applyNumberFormat="1" applyFont="1" applyFill="1" applyBorder="1" applyAlignment="1">
      <alignment horizontal="center" vertical="center"/>
    </xf>
    <xf numFmtId="2" fontId="3" fillId="6" borderId="0" xfId="0" applyNumberFormat="1" applyFont="1" applyFill="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25" fillId="0" borderId="0" xfId="0" applyNumberFormat="1" applyFont="1" applyFill="1" applyBorder="1" applyAlignment="1"/>
    <xf numFmtId="2" fontId="2" fillId="0" borderId="0" xfId="0" applyNumberFormat="1" applyFont="1" applyFill="1" applyBorder="1" applyAlignment="1">
      <alignment horizontal="right"/>
    </xf>
    <xf numFmtId="2" fontId="3" fillId="0" borderId="0" xfId="0" applyNumberFormat="1" applyFont="1" applyFill="1"/>
    <xf numFmtId="165" fontId="6" fillId="0" borderId="0" xfId="0" applyNumberFormat="1" applyFont="1" applyFill="1" applyBorder="1" applyAlignment="1">
      <alignment horizontal="center" vertical="center"/>
    </xf>
    <xf numFmtId="165" fontId="0" fillId="0" borderId="0" xfId="0" applyNumberFormat="1" applyFont="1" applyFill="1"/>
    <xf numFmtId="165" fontId="25" fillId="0" borderId="0" xfId="0" applyNumberFormat="1" applyFont="1" applyFill="1" applyBorder="1" applyAlignment="1"/>
    <xf numFmtId="165" fontId="7" fillId="0" borderId="0" xfId="0" applyNumberFormat="1" applyFont="1" applyFill="1" applyBorder="1" applyAlignment="1">
      <alignment horizontal="center" vertical="center"/>
    </xf>
    <xf numFmtId="165" fontId="2" fillId="0" borderId="0" xfId="0" applyNumberFormat="1" applyFont="1" applyFill="1" applyBorder="1"/>
    <xf numFmtId="165" fontId="3" fillId="0" borderId="0" xfId="0" applyNumberFormat="1" applyFont="1" applyFill="1"/>
    <xf numFmtId="165" fontId="6" fillId="0" borderId="0" xfId="0" applyNumberFormat="1" applyFont="1" applyFill="1" applyBorder="1"/>
    <xf numFmtId="165" fontId="8" fillId="0" borderId="0" xfId="0" applyNumberFormat="1" applyFont="1" applyFill="1" applyBorder="1" applyAlignment="1">
      <alignment horizontal="center"/>
    </xf>
    <xf numFmtId="165" fontId="8" fillId="0" borderId="0" xfId="0" applyNumberFormat="1" applyFont="1" applyFill="1" applyBorder="1" applyAlignment="1">
      <alignment horizontal="center" vertical="top" wrapText="1"/>
    </xf>
    <xf numFmtId="2" fontId="2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4" fontId="38" fillId="1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5" fontId="24" fillId="0" borderId="1" xfId="0" applyNumberFormat="1" applyFont="1" applyFill="1" applyBorder="1" applyAlignment="1">
      <alignment horizontal="center" vertical="center" wrapText="1"/>
    </xf>
    <xf numFmtId="2" fontId="4" fillId="15" borderId="28" xfId="0" applyNumberFormat="1" applyFont="1" applyFill="1" applyBorder="1" applyAlignment="1">
      <alignment horizontal="center" vertical="top" wrapText="1"/>
    </xf>
    <xf numFmtId="2" fontId="27" fillId="15" borderId="26" xfId="0" applyNumberFormat="1" applyFont="1" applyFill="1" applyBorder="1" applyAlignment="1">
      <alignment horizontal="center" vertical="top" wrapText="1"/>
    </xf>
    <xf numFmtId="2" fontId="26" fillId="15" borderId="26" xfId="0" applyNumberFormat="1" applyFont="1" applyFill="1" applyBorder="1" applyAlignment="1">
      <alignment horizontal="center" vertical="top"/>
    </xf>
    <xf numFmtId="2" fontId="26" fillId="15" borderId="26" xfId="0" applyNumberFormat="1" applyFont="1" applyFill="1" applyBorder="1" applyAlignment="1">
      <alignment horizontal="center" vertical="center"/>
    </xf>
    <xf numFmtId="165" fontId="4" fillId="5" borderId="29" xfId="0" applyNumberFormat="1" applyFont="1" applyFill="1" applyBorder="1" applyAlignment="1">
      <alignment horizontal="center" vertical="top" wrapText="1"/>
    </xf>
    <xf numFmtId="165" fontId="4" fillId="5" borderId="3" xfId="0" applyNumberFormat="1" applyFont="1" applyFill="1" applyBorder="1" applyAlignment="1">
      <alignment horizontal="center" vertical="center" wrapText="1"/>
    </xf>
    <xf numFmtId="165" fontId="17" fillId="5" borderId="3" xfId="0" applyNumberFormat="1" applyFont="1" applyFill="1" applyBorder="1" applyAlignment="1">
      <alignment horizontal="center" vertical="top" wrapText="1"/>
    </xf>
    <xf numFmtId="165" fontId="7" fillId="2" borderId="3" xfId="0" applyNumberFormat="1" applyFont="1" applyFill="1" applyBorder="1" applyAlignment="1">
      <alignment horizontal="center" vertical="top"/>
    </xf>
    <xf numFmtId="165" fontId="4" fillId="0" borderId="30" xfId="0" applyNumberFormat="1" applyFont="1" applyFill="1" applyBorder="1" applyAlignment="1">
      <alignment horizontal="center" vertical="top" wrapText="1"/>
    </xf>
    <xf numFmtId="4" fontId="2" fillId="2" borderId="24" xfId="0" applyNumberFormat="1" applyFont="1" applyFill="1" applyBorder="1" applyAlignment="1">
      <alignment horizontal="center" vertical="top"/>
    </xf>
    <xf numFmtId="0" fontId="1" fillId="2" borderId="24" xfId="0" applyFont="1" applyFill="1" applyBorder="1" applyAlignment="1">
      <alignment horizontal="center" vertical="top"/>
    </xf>
    <xf numFmtId="167" fontId="1" fillId="2" borderId="24" xfId="0" applyNumberFormat="1" applyFont="1" applyFill="1" applyBorder="1" applyAlignment="1">
      <alignment horizontal="center" vertical="top"/>
    </xf>
    <xf numFmtId="165" fontId="1" fillId="2" borderId="24" xfId="0" applyNumberFormat="1" applyFont="1" applyFill="1" applyBorder="1" applyAlignment="1">
      <alignment horizontal="center" vertical="top"/>
    </xf>
    <xf numFmtId="165" fontId="4" fillId="2" borderId="30" xfId="0" applyNumberFormat="1" applyFont="1" applyFill="1" applyBorder="1" applyAlignment="1">
      <alignment horizontal="center" vertical="top" wrapText="1"/>
    </xf>
    <xf numFmtId="165" fontId="6" fillId="2" borderId="18" xfId="0" applyNumberFormat="1" applyFont="1" applyFill="1" applyBorder="1" applyAlignment="1">
      <alignment horizontal="center" vertical="center"/>
    </xf>
    <xf numFmtId="0" fontId="17" fillId="0" borderId="20" xfId="0" applyFont="1" applyFill="1" applyBorder="1" applyAlignment="1">
      <alignment horizontal="center" vertical="center"/>
    </xf>
    <xf numFmtId="4" fontId="7" fillId="0" borderId="20" xfId="0" applyNumberFormat="1" applyFont="1" applyFill="1" applyBorder="1" applyAlignment="1">
      <alignment horizontal="center" vertical="center"/>
    </xf>
    <xf numFmtId="165" fontId="6" fillId="2" borderId="21" xfId="0" applyNumberFormat="1" applyFont="1" applyFill="1" applyBorder="1" applyAlignment="1">
      <alignment horizontal="center" vertical="center"/>
    </xf>
    <xf numFmtId="165" fontId="4" fillId="2" borderId="31" xfId="0" applyNumberFormat="1" applyFont="1" applyFill="1" applyBorder="1" applyAlignment="1">
      <alignment horizontal="center" vertical="top" wrapText="1"/>
    </xf>
    <xf numFmtId="165" fontId="5" fillId="0" borderId="18" xfId="0" applyNumberFormat="1" applyFont="1" applyBorder="1" applyAlignment="1">
      <alignment horizontal="center" vertical="center"/>
    </xf>
    <xf numFmtId="165" fontId="28" fillId="0" borderId="18" xfId="0" applyNumberFormat="1" applyFont="1" applyBorder="1" applyAlignment="1">
      <alignment horizontal="center" vertical="center"/>
    </xf>
    <xf numFmtId="165" fontId="3" fillId="2" borderId="18" xfId="0" applyNumberFormat="1" applyFont="1" applyFill="1" applyBorder="1" applyAlignment="1">
      <alignment horizontal="center" vertical="center"/>
    </xf>
    <xf numFmtId="165" fontId="0" fillId="0" borderId="18" xfId="0" applyNumberFormat="1" applyFill="1" applyBorder="1" applyAlignment="1">
      <alignment horizontal="center" vertical="center"/>
    </xf>
    <xf numFmtId="165" fontId="3" fillId="0" borderId="18" xfId="0" applyNumberFormat="1" applyFont="1" applyFill="1" applyBorder="1" applyAlignment="1">
      <alignment horizontal="center" vertical="center"/>
    </xf>
    <xf numFmtId="165" fontId="3" fillId="0" borderId="21" xfId="0" applyNumberFormat="1" applyFont="1" applyFill="1" applyBorder="1" applyAlignment="1">
      <alignment horizontal="center" vertical="center"/>
    </xf>
    <xf numFmtId="0" fontId="4" fillId="4" borderId="28" xfId="0" applyFont="1" applyFill="1" applyBorder="1" applyAlignment="1">
      <alignment horizontal="center" vertical="top" wrapText="1"/>
    </xf>
    <xf numFmtId="164" fontId="1" fillId="2" borderId="24" xfId="0" applyNumberFormat="1" applyFont="1" applyFill="1" applyBorder="1" applyAlignment="1">
      <alignment horizontal="center" vertical="top"/>
    </xf>
    <xf numFmtId="164" fontId="4" fillId="15" borderId="28" xfId="0" applyNumberFormat="1" applyFont="1" applyFill="1" applyBorder="1" applyAlignment="1">
      <alignment horizontal="center" vertical="top" wrapText="1"/>
    </xf>
    <xf numFmtId="164" fontId="40" fillId="15" borderId="26" xfId="0" applyNumberFormat="1" applyFont="1" applyFill="1" applyBorder="1" applyAlignment="1">
      <alignment horizontal="center" vertical="center"/>
    </xf>
    <xf numFmtId="164" fontId="40" fillId="15" borderId="27" xfId="0" applyNumberFormat="1"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 fillId="2" borderId="17" xfId="0" applyFont="1" applyFill="1" applyBorder="1" applyAlignment="1">
      <alignment horizontal="center" vertical="center"/>
    </xf>
    <xf numFmtId="0" fontId="1" fillId="0"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7" xfId="0" applyFont="1" applyFill="1" applyBorder="1" applyAlignment="1">
      <alignment horizontal="center" vertical="top"/>
    </xf>
    <xf numFmtId="0" fontId="12" fillId="2" borderId="1" xfId="0" applyFont="1" applyFill="1" applyBorder="1" applyAlignment="1">
      <alignment horizontal="left" vertical="center" wrapText="1"/>
    </xf>
    <xf numFmtId="4" fontId="41" fillId="0" borderId="17" xfId="0" applyNumberFormat="1" applyFont="1" applyFill="1" applyBorder="1" applyAlignment="1">
      <alignment horizontal="center" vertical="center"/>
    </xf>
    <xf numFmtId="4" fontId="41" fillId="0" borderId="1" xfId="0" applyNumberFormat="1" applyFont="1" applyFill="1" applyBorder="1" applyAlignment="1">
      <alignment horizontal="center" vertical="center"/>
    </xf>
    <xf numFmtId="2" fontId="43" fillId="0" borderId="1" xfId="0" applyNumberFormat="1" applyFont="1" applyFill="1" applyBorder="1" applyAlignment="1">
      <alignment horizontal="center" vertical="center"/>
    </xf>
    <xf numFmtId="4" fontId="43" fillId="0" borderId="1" xfId="0" applyNumberFormat="1" applyFont="1" applyFill="1" applyBorder="1" applyAlignment="1">
      <alignment horizontal="center" vertical="center"/>
    </xf>
    <xf numFmtId="165" fontId="43" fillId="0" borderId="1" xfId="0" applyNumberFormat="1" applyFont="1" applyFill="1" applyBorder="1" applyAlignment="1">
      <alignment horizontal="center" vertical="center"/>
    </xf>
    <xf numFmtId="4" fontId="41" fillId="0" borderId="19" xfId="0" applyNumberFormat="1" applyFont="1" applyFill="1" applyBorder="1" applyAlignment="1">
      <alignment horizontal="center" vertical="center"/>
    </xf>
    <xf numFmtId="2" fontId="38" fillId="15" borderId="2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67" fontId="1" fillId="0" borderId="5" xfId="0" applyNumberFormat="1" applyFont="1" applyFill="1" applyBorder="1" applyAlignment="1">
      <alignment horizontal="center" vertical="center" wrapText="1"/>
    </xf>
    <xf numFmtId="165" fontId="1" fillId="0" borderId="5" xfId="0" applyNumberFormat="1" applyFont="1" applyFill="1" applyBorder="1" applyAlignment="1">
      <alignment horizontal="center" vertical="center" wrapText="1"/>
    </xf>
    <xf numFmtId="167" fontId="1" fillId="2" borderId="5" xfId="0" applyNumberFormat="1" applyFont="1" applyFill="1" applyBorder="1" applyAlignment="1">
      <alignment horizontal="center" vertical="center" wrapText="1"/>
    </xf>
    <xf numFmtId="0" fontId="8" fillId="2" borderId="6" xfId="0" applyFont="1" applyFill="1" applyBorder="1" applyAlignment="1">
      <alignment vertical="center"/>
    </xf>
    <xf numFmtId="2" fontId="8" fillId="2" borderId="9" xfId="0" applyNumberFormat="1" applyFont="1" applyFill="1" applyBorder="1" applyAlignment="1">
      <alignment vertical="center"/>
    </xf>
    <xf numFmtId="165" fontId="1" fillId="2" borderId="9" xfId="0" applyNumberFormat="1" applyFont="1" applyFill="1" applyBorder="1" applyAlignment="1">
      <alignment vertical="center"/>
    </xf>
    <xf numFmtId="165" fontId="8" fillId="2" borderId="6" xfId="0" applyNumberFormat="1" applyFont="1" applyFill="1" applyBorder="1" applyAlignment="1">
      <alignment horizontal="center" vertical="center"/>
    </xf>
    <xf numFmtId="0" fontId="8" fillId="2" borderId="5" xfId="0" applyFont="1" applyFill="1" applyBorder="1" applyAlignment="1">
      <alignment horizontal="center" vertical="top" wrapText="1"/>
    </xf>
    <xf numFmtId="4" fontId="8" fillId="2" borderId="5" xfId="0" applyNumberFormat="1" applyFont="1" applyFill="1" applyBorder="1" applyAlignment="1">
      <alignment horizontal="center" vertical="top" wrapText="1"/>
    </xf>
    <xf numFmtId="167" fontId="8" fillId="2" borderId="5" xfId="0" applyNumberFormat="1" applyFont="1" applyFill="1" applyBorder="1" applyAlignment="1">
      <alignment horizontal="center" vertical="top" wrapText="1"/>
    </xf>
    <xf numFmtId="165" fontId="8" fillId="2" borderId="5" xfId="0" applyNumberFormat="1" applyFont="1" applyFill="1" applyBorder="1" applyAlignment="1">
      <alignment horizontal="center" vertical="top" wrapText="1"/>
    </xf>
    <xf numFmtId="0" fontId="0" fillId="0" borderId="5" xfId="0" applyFill="1" applyBorder="1"/>
    <xf numFmtId="4" fontId="8" fillId="0" borderId="5" xfId="0" applyNumberFormat="1" applyFont="1" applyFill="1" applyBorder="1" applyAlignment="1">
      <alignment vertical="center"/>
    </xf>
    <xf numFmtId="2" fontId="8" fillId="0" borderId="5" xfId="0" applyNumberFormat="1" applyFont="1" applyFill="1" applyBorder="1" applyAlignment="1">
      <alignment horizontal="center" vertical="top" wrapText="1"/>
    </xf>
    <xf numFmtId="165" fontId="25" fillId="0" borderId="5" xfId="0" applyNumberFormat="1" applyFont="1" applyFill="1" applyBorder="1" applyAlignment="1">
      <alignment horizontal="center" vertical="top" wrapText="1"/>
    </xf>
    <xf numFmtId="165" fontId="8" fillId="0" borderId="5" xfId="0" applyNumberFormat="1" applyFont="1" applyFill="1" applyBorder="1" applyAlignment="1">
      <alignment horizontal="center" vertical="top" wrapText="1"/>
    </xf>
    <xf numFmtId="0" fontId="25" fillId="0" borderId="5" xfId="0" applyFont="1" applyFill="1" applyBorder="1" applyAlignment="1">
      <alignment horizontal="center" vertical="top" wrapText="1"/>
    </xf>
    <xf numFmtId="0" fontId="8" fillId="0" borderId="5" xfId="0" applyFont="1" applyFill="1" applyBorder="1" applyAlignment="1">
      <alignment horizontal="center" vertical="top" wrapText="1"/>
    </xf>
    <xf numFmtId="0" fontId="1" fillId="0" borderId="1" xfId="0" applyFont="1" applyFill="1" applyBorder="1" applyAlignment="1">
      <alignment vertical="center"/>
    </xf>
    <xf numFmtId="4" fontId="8" fillId="0" borderId="1" xfId="0" applyNumberFormat="1" applyFont="1" applyFill="1" applyBorder="1" applyAlignment="1">
      <alignment horizontal="center" vertical="top"/>
    </xf>
    <xf numFmtId="2"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top"/>
    </xf>
    <xf numFmtId="165" fontId="2" fillId="0" borderId="1" xfId="0" applyNumberFormat="1" applyFont="1" applyFill="1" applyBorder="1" applyAlignment="1">
      <alignment horizontal="center" vertical="top"/>
    </xf>
    <xf numFmtId="165" fontId="1"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2" fontId="1" fillId="4" borderId="1" xfId="0" applyNumberFormat="1" applyFont="1" applyFill="1" applyBorder="1" applyAlignment="1">
      <alignment horizontal="center" vertical="top" wrapText="1"/>
    </xf>
    <xf numFmtId="165" fontId="4" fillId="0" borderId="1" xfId="0" applyNumberFormat="1" applyFont="1" applyFill="1" applyBorder="1" applyAlignment="1">
      <alignment horizontal="center" vertical="top" wrapText="1"/>
    </xf>
    <xf numFmtId="0" fontId="24"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165" fontId="24" fillId="0" borderId="1" xfId="0"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2" fontId="32" fillId="0" borderId="1" xfId="0" applyNumberFormat="1" applyFont="1" applyFill="1" applyBorder="1" applyAlignment="1">
      <alignment horizontal="center" vertical="center" wrapText="1"/>
    </xf>
    <xf numFmtId="2" fontId="0" fillId="0" borderId="0" xfId="0" applyNumberFormat="1" applyFont="1" applyFill="1"/>
    <xf numFmtId="2" fontId="1" fillId="0" borderId="1" xfId="0" applyNumberFormat="1" applyFont="1" applyFill="1" applyBorder="1" applyAlignment="1">
      <alignment horizontal="center" vertical="top"/>
    </xf>
    <xf numFmtId="0" fontId="20" fillId="0" borderId="1" xfId="0" applyFont="1" applyFill="1" applyBorder="1" applyAlignment="1">
      <alignment vertical="center"/>
    </xf>
    <xf numFmtId="0" fontId="2" fillId="0" borderId="1" xfId="0" applyFont="1" applyFill="1" applyBorder="1" applyAlignment="1">
      <alignment horizontal="center" vertical="top"/>
    </xf>
    <xf numFmtId="0" fontId="1" fillId="0" borderId="0"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67" fontId="7" fillId="0" borderId="1" xfId="0" applyNumberFormat="1" applyFont="1" applyFill="1" applyBorder="1" applyAlignment="1">
      <alignment horizontal="center" vertical="center"/>
    </xf>
    <xf numFmtId="167" fontId="7" fillId="0" borderId="20" xfId="0" applyNumberFormat="1" applyFont="1" applyFill="1" applyBorder="1" applyAlignment="1">
      <alignment horizontal="center" vertical="center"/>
    </xf>
    <xf numFmtId="164" fontId="26" fillId="0" borderId="1" xfId="0" applyNumberFormat="1" applyFont="1" applyFill="1" applyBorder="1" applyAlignment="1">
      <alignment horizontal="center" vertical="center"/>
    </xf>
    <xf numFmtId="2" fontId="36" fillId="0" borderId="1" xfId="2" applyNumberFormat="1" applyFont="1" applyFill="1" applyBorder="1" applyAlignment="1">
      <alignment horizontal="center" vertical="center"/>
    </xf>
    <xf numFmtId="2" fontId="16" fillId="0" borderId="0" xfId="2" applyNumberFormat="1" applyFont="1" applyFill="1" applyBorder="1" applyAlignment="1">
      <alignment horizontal="center" vertical="center"/>
    </xf>
    <xf numFmtId="165" fontId="25" fillId="2" borderId="5" xfId="0" applyNumberFormat="1" applyFont="1" applyFill="1" applyBorder="1" applyAlignment="1">
      <alignment vertical="center"/>
    </xf>
    <xf numFmtId="165" fontId="3" fillId="2" borderId="0" xfId="0" applyNumberFormat="1" applyFont="1" applyFill="1"/>
    <xf numFmtId="0" fontId="25" fillId="2" borderId="0" xfId="0" applyFont="1" applyFill="1" applyBorder="1" applyAlignment="1">
      <alignment horizontal="center"/>
    </xf>
    <xf numFmtId="0" fontId="25" fillId="2" borderId="0" xfId="0" applyFont="1" applyFill="1" applyBorder="1" applyAlignment="1">
      <alignment vertical="center"/>
    </xf>
    <xf numFmtId="164" fontId="7" fillId="0" borderId="0" xfId="0" applyNumberFormat="1" applyFont="1" applyFill="1" applyBorder="1" applyAlignment="1">
      <alignment horizontal="center" vertical="center"/>
    </xf>
    <xf numFmtId="164" fontId="3" fillId="2" borderId="0" xfId="0" applyNumberFormat="1" applyFont="1" applyFill="1"/>
    <xf numFmtId="2" fontId="32" fillId="4" borderId="1" xfId="0" applyNumberFormat="1" applyFont="1" applyFill="1" applyBorder="1" applyAlignment="1">
      <alignment horizontal="center" vertical="center" wrapText="1"/>
    </xf>
    <xf numFmtId="0" fontId="12" fillId="11" borderId="1" xfId="0" applyFont="1" applyFill="1" applyBorder="1" applyAlignment="1">
      <alignment horizontal="left" vertical="center" wrapText="1"/>
    </xf>
    <xf numFmtId="49" fontId="7" fillId="11" borderId="1" xfId="0" applyNumberFormat="1" applyFont="1" applyFill="1" applyBorder="1" applyAlignment="1">
      <alignment horizontal="center" vertical="center"/>
    </xf>
    <xf numFmtId="0" fontId="12" fillId="11" borderId="1" xfId="0" applyFont="1" applyFill="1" applyBorder="1" applyAlignment="1">
      <alignment vertical="top" wrapText="1"/>
    </xf>
    <xf numFmtId="0" fontId="12" fillId="11" borderId="1" xfId="0" applyFont="1" applyFill="1" applyBorder="1" applyAlignment="1">
      <alignment vertical="center" wrapText="1"/>
    </xf>
    <xf numFmtId="49" fontId="7" fillId="14" borderId="1" xfId="0" applyNumberFormat="1" applyFont="1" applyFill="1" applyBorder="1" applyAlignment="1">
      <alignment horizontal="center" vertical="center"/>
    </xf>
    <xf numFmtId="0" fontId="12" fillId="14" borderId="1" xfId="0" applyFont="1" applyFill="1" applyBorder="1" applyAlignment="1">
      <alignment horizontal="left" vertical="center" wrapText="1"/>
    </xf>
    <xf numFmtId="4" fontId="29" fillId="0" borderId="23" xfId="0" applyNumberFormat="1"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15" fillId="2" borderId="1" xfId="0"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4" fontId="26" fillId="2" borderId="1" xfId="0" applyNumberFormat="1" applyFont="1" applyFill="1" applyBorder="1" applyAlignment="1">
      <alignment horizontal="center" vertical="top" wrapText="1"/>
    </xf>
    <xf numFmtId="167" fontId="26" fillId="2" borderId="1" xfId="0" applyNumberFormat="1" applyFont="1" applyFill="1" applyBorder="1" applyAlignment="1">
      <alignment horizontal="center" vertical="top" wrapText="1"/>
    </xf>
    <xf numFmtId="4" fontId="26" fillId="2" borderId="17" xfId="0" applyNumberFormat="1" applyFont="1" applyFill="1" applyBorder="1" applyAlignment="1">
      <alignment horizontal="center" vertical="top" wrapText="1"/>
    </xf>
    <xf numFmtId="0" fontId="32" fillId="0" borderId="1" xfId="0" applyFont="1" applyFill="1" applyBorder="1" applyAlignment="1">
      <alignment horizontal="center" vertical="center"/>
    </xf>
    <xf numFmtId="4" fontId="32" fillId="14"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0" fontId="45" fillId="0" borderId="0" xfId="0" applyFont="1" applyFill="1"/>
    <xf numFmtId="2" fontId="0" fillId="0" borderId="0" xfId="0" applyNumberFormat="1" applyFont="1" applyFill="1" applyAlignment="1">
      <alignment horizontal="center" vertical="center"/>
    </xf>
    <xf numFmtId="0" fontId="1" fillId="2" borderId="18" xfId="0" applyFont="1" applyFill="1" applyBorder="1" applyAlignment="1">
      <alignment horizontal="center" vertical="center" wrapText="1"/>
    </xf>
    <xf numFmtId="164" fontId="38" fillId="15" borderId="26" xfId="0" applyNumberFormat="1" applyFont="1" applyFill="1" applyBorder="1" applyAlignment="1">
      <alignment horizontal="center" vertical="center" wrapText="1"/>
    </xf>
    <xf numFmtId="0" fontId="4" fillId="4" borderId="26" xfId="0" applyFont="1" applyFill="1" applyBorder="1" applyAlignment="1">
      <alignment horizontal="center" vertical="center" wrapText="1"/>
    </xf>
    <xf numFmtId="4" fontId="4" fillId="2" borderId="17" xfId="0" applyNumberFormat="1" applyFont="1" applyFill="1" applyBorder="1" applyAlignment="1">
      <alignment horizontal="center" vertical="center" wrapText="1"/>
    </xf>
    <xf numFmtId="0" fontId="8" fillId="2" borderId="22" xfId="0" applyFont="1" applyFill="1" applyBorder="1" applyAlignment="1">
      <alignment horizontal="center" vertical="center" wrapText="1"/>
    </xf>
    <xf numFmtId="164" fontId="32" fillId="15" borderId="26" xfId="0" applyNumberFormat="1" applyFont="1" applyFill="1" applyBorder="1" applyAlignment="1">
      <alignment horizontal="center" vertical="center" wrapText="1"/>
    </xf>
    <xf numFmtId="0" fontId="32" fillId="4" borderId="26" xfId="0" applyFont="1" applyFill="1" applyBorder="1" applyAlignment="1">
      <alignment horizontal="center" vertical="center" wrapText="1"/>
    </xf>
    <xf numFmtId="4" fontId="32" fillId="2"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167" fontId="32" fillId="2" borderId="1" xfId="0" applyNumberFormat="1" applyFont="1" applyFill="1" applyBorder="1" applyAlignment="1">
      <alignment horizontal="center" vertical="center" wrapText="1"/>
    </xf>
    <xf numFmtId="165" fontId="32" fillId="2" borderId="18" xfId="0" applyNumberFormat="1" applyFont="1" applyFill="1" applyBorder="1" applyAlignment="1">
      <alignment horizontal="center" vertical="center" wrapText="1"/>
    </xf>
    <xf numFmtId="0" fontId="32" fillId="2" borderId="17" xfId="0" applyFont="1" applyFill="1" applyBorder="1" applyAlignment="1">
      <alignment horizontal="center" vertical="center" wrapText="1"/>
    </xf>
    <xf numFmtId="4" fontId="6" fillId="2" borderId="17"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164" fontId="32" fillId="15" borderId="26" xfId="0" applyNumberFormat="1" applyFont="1" applyFill="1" applyBorder="1" applyAlignment="1">
      <alignment horizontal="center" vertical="center"/>
    </xf>
    <xf numFmtId="167" fontId="6" fillId="2" borderId="1" xfId="0" applyNumberFormat="1" applyFont="1" applyFill="1" applyBorder="1" applyAlignment="1">
      <alignment horizontal="center" vertical="center"/>
    </xf>
    <xf numFmtId="0" fontId="6" fillId="2" borderId="17" xfId="0" applyFont="1" applyFill="1" applyBorder="1" applyAlignment="1">
      <alignment horizontal="center" vertical="center"/>
    </xf>
    <xf numFmtId="0" fontId="6" fillId="2" borderId="1" xfId="0" applyFont="1" applyFill="1" applyBorder="1" applyAlignment="1">
      <alignment horizontal="center" vertical="center"/>
    </xf>
    <xf numFmtId="49" fontId="6" fillId="0" borderId="18" xfId="0" applyNumberFormat="1" applyFont="1" applyFill="1" applyBorder="1" applyAlignment="1">
      <alignment horizontal="center" vertical="center"/>
    </xf>
    <xf numFmtId="4" fontId="6" fillId="0" borderId="17" xfId="0" applyNumberFormat="1" applyFont="1" applyFill="1" applyBorder="1" applyAlignment="1">
      <alignment horizontal="center" vertical="center"/>
    </xf>
    <xf numFmtId="167" fontId="6"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6" fillId="0" borderId="17" xfId="0" applyFont="1" applyFill="1" applyBorder="1" applyAlignment="1">
      <alignment horizontal="center" vertical="center"/>
    </xf>
    <xf numFmtId="49" fontId="6" fillId="0" borderId="18" xfId="0" applyNumberFormat="1" applyFont="1" applyFill="1" applyBorder="1" applyAlignment="1">
      <alignment horizontal="center" vertical="top"/>
    </xf>
    <xf numFmtId="49" fontId="6" fillId="0" borderId="2" xfId="0" applyNumberFormat="1" applyFont="1" applyFill="1" applyBorder="1" applyAlignment="1">
      <alignment horizontal="center" vertical="top"/>
    </xf>
    <xf numFmtId="49" fontId="6" fillId="0" borderId="32" xfId="0" applyNumberFormat="1" applyFont="1" applyFill="1" applyBorder="1" applyAlignment="1">
      <alignment horizontal="center" vertical="center"/>
    </xf>
    <xf numFmtId="164" fontId="27" fillId="0" borderId="1" xfId="0" applyNumberFormat="1" applyFont="1" applyFill="1" applyBorder="1" applyAlignment="1">
      <alignment horizontal="center" vertical="center"/>
    </xf>
    <xf numFmtId="165" fontId="27" fillId="0" borderId="1" xfId="0" applyNumberFormat="1" applyFont="1" applyFill="1" applyBorder="1" applyAlignment="1">
      <alignment horizontal="center" vertical="center"/>
    </xf>
    <xf numFmtId="0" fontId="6" fillId="0" borderId="17" xfId="0" applyFont="1" applyFill="1" applyBorder="1" applyAlignment="1">
      <alignment horizontal="center" vertical="top"/>
    </xf>
    <xf numFmtId="4" fontId="32" fillId="2" borderId="1" xfId="0" applyNumberFormat="1" applyFont="1" applyFill="1" applyBorder="1" applyAlignment="1">
      <alignment horizontal="center" vertical="top" wrapText="1"/>
    </xf>
    <xf numFmtId="2" fontId="6" fillId="2" borderId="1" xfId="0" applyNumberFormat="1" applyFont="1" applyFill="1" applyBorder="1" applyAlignment="1">
      <alignment horizontal="center" vertical="top"/>
    </xf>
    <xf numFmtId="2" fontId="6" fillId="0" borderId="1" xfId="0" applyNumberFormat="1" applyFont="1" applyFill="1" applyBorder="1" applyAlignment="1">
      <alignment horizontal="center" vertical="top"/>
    </xf>
    <xf numFmtId="2" fontId="6" fillId="0" borderId="5" xfId="0" applyNumberFormat="1" applyFont="1" applyFill="1" applyBorder="1" applyAlignment="1">
      <alignment horizontal="center" vertical="center"/>
    </xf>
    <xf numFmtId="0" fontId="2" fillId="0" borderId="1" xfId="0" applyFont="1" applyFill="1" applyBorder="1" applyAlignment="1">
      <alignment horizontal="center" vertical="top"/>
    </xf>
    <xf numFmtId="0" fontId="21"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1" fontId="21" fillId="0" borderId="1" xfId="0" applyNumberFormat="1" applyFont="1" applyFill="1" applyBorder="1" applyAlignment="1">
      <alignment horizontal="center" vertical="center"/>
    </xf>
    <xf numFmtId="1" fontId="2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top"/>
    </xf>
    <xf numFmtId="0" fontId="8" fillId="2" borderId="0" xfId="0" applyFont="1" applyFill="1" applyBorder="1" applyAlignment="1">
      <alignment horizontal="center" vertical="center"/>
    </xf>
    <xf numFmtId="0" fontId="8" fillId="2" borderId="0" xfId="0" applyFont="1" applyFill="1" applyBorder="1" applyAlignment="1">
      <alignment horizontal="center"/>
    </xf>
    <xf numFmtId="0" fontId="15" fillId="2" borderId="5" xfId="0" applyFont="1" applyFill="1" applyBorder="1" applyAlignment="1">
      <alignment horizontal="center" vertical="center" wrapText="1"/>
    </xf>
    <xf numFmtId="2" fontId="7" fillId="0" borderId="5" xfId="0"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15" fillId="2" borderId="1" xfId="0" applyFont="1" applyFill="1" applyBorder="1" applyAlignment="1">
      <alignment horizontal="center" vertical="center"/>
    </xf>
    <xf numFmtId="0" fontId="2" fillId="14" borderId="1" xfId="0" applyFont="1" applyFill="1" applyBorder="1" applyAlignment="1">
      <alignment horizontal="center" vertical="center"/>
    </xf>
    <xf numFmtId="165" fontId="7" fillId="14" borderId="1" xfId="1" applyNumberFormat="1" applyFont="1" applyFill="1" applyBorder="1" applyAlignment="1">
      <alignment horizontal="center" vertical="center"/>
    </xf>
    <xf numFmtId="0" fontId="12" fillId="14" borderId="1" xfId="0" applyFont="1" applyFill="1" applyBorder="1" applyAlignment="1">
      <alignment vertical="center" wrapText="1"/>
    </xf>
    <xf numFmtId="0" fontId="1" fillId="14" borderId="1" xfId="0" applyFont="1" applyFill="1" applyBorder="1" applyAlignment="1">
      <alignment horizontal="center" vertical="center"/>
    </xf>
    <xf numFmtId="0" fontId="12" fillId="14" borderId="1" xfId="0" applyFont="1" applyFill="1" applyBorder="1" applyAlignment="1">
      <alignment horizontal="center" vertical="center" wrapText="1"/>
    </xf>
    <xf numFmtId="0" fontId="2" fillId="11" borderId="1" xfId="0" applyFont="1" applyFill="1" applyBorder="1" applyAlignment="1">
      <alignment horizontal="center" vertical="center"/>
    </xf>
    <xf numFmtId="49" fontId="7" fillId="11" borderId="2" xfId="0" applyNumberFormat="1" applyFont="1" applyFill="1" applyBorder="1" applyAlignment="1">
      <alignment horizontal="center" vertical="top"/>
    </xf>
    <xf numFmtId="165" fontId="7" fillId="11" borderId="1" xfId="1" applyNumberFormat="1" applyFont="1" applyFill="1" applyBorder="1" applyAlignment="1">
      <alignment horizontal="center" vertical="center"/>
    </xf>
    <xf numFmtId="0" fontId="1" fillId="11" borderId="1" xfId="0" applyFont="1" applyFill="1" applyBorder="1" applyAlignment="1">
      <alignment horizontal="center" vertical="center"/>
    </xf>
    <xf numFmtId="0" fontId="12" fillId="11" borderId="5" xfId="0" applyFont="1" applyFill="1" applyBorder="1" applyAlignment="1">
      <alignment horizontal="left" vertical="center" wrapText="1"/>
    </xf>
    <xf numFmtId="49" fontId="7" fillId="11" borderId="5" xfId="0" applyNumberFormat="1" applyFont="1" applyFill="1" applyBorder="1" applyAlignment="1">
      <alignment horizontal="center" vertical="center"/>
    </xf>
    <xf numFmtId="165" fontId="7" fillId="11" borderId="5" xfId="1" applyNumberFormat="1" applyFont="1" applyFill="1" applyBorder="1" applyAlignment="1">
      <alignment horizontal="center" vertical="center"/>
    </xf>
    <xf numFmtId="0" fontId="11" fillId="11" borderId="1" xfId="0" applyFont="1" applyFill="1" applyBorder="1" applyAlignment="1">
      <alignment vertical="center" wrapText="1"/>
    </xf>
    <xf numFmtId="10" fontId="7" fillId="0" borderId="1" xfId="1" applyNumberFormat="1" applyFont="1" applyFill="1" applyBorder="1" applyAlignment="1">
      <alignment horizontal="center" vertical="center"/>
    </xf>
    <xf numFmtId="165" fontId="7" fillId="0" borderId="5" xfId="1" applyNumberFormat="1" applyFont="1" applyFill="1" applyBorder="1" applyAlignment="1">
      <alignment horizontal="center" vertical="center"/>
    </xf>
    <xf numFmtId="165" fontId="6" fillId="0" borderId="5" xfId="0" applyNumberFormat="1" applyFont="1" applyFill="1" applyBorder="1" applyAlignment="1">
      <alignment horizontal="center" vertical="center"/>
    </xf>
    <xf numFmtId="165" fontId="7" fillId="0" borderId="5" xfId="0" applyNumberFormat="1" applyFont="1" applyFill="1" applyBorder="1" applyAlignment="1">
      <alignment horizontal="center" vertical="center"/>
    </xf>
    <xf numFmtId="165" fontId="44" fillId="0" borderId="1" xfId="1" applyNumberFormat="1" applyFont="1" applyFill="1" applyBorder="1" applyAlignment="1">
      <alignment horizontal="center" vertical="center"/>
    </xf>
    <xf numFmtId="2" fontId="35" fillId="0" borderId="1" xfId="7" applyNumberFormat="1" applyFont="1" applyFill="1" applyBorder="1" applyAlignment="1" applyProtection="1">
      <alignment horizontal="center" vertical="center"/>
      <protection locked="0"/>
    </xf>
    <xf numFmtId="164" fontId="35" fillId="0" borderId="1" xfId="7" applyNumberFormat="1" applyFont="1" applyFill="1" applyBorder="1" applyAlignment="1" applyProtection="1">
      <alignment horizontal="center" vertical="center"/>
      <protection locked="0"/>
    </xf>
    <xf numFmtId="49" fontId="18" fillId="17" borderId="1" xfId="0" applyNumberFormat="1" applyFont="1" applyFill="1" applyBorder="1" applyAlignment="1">
      <alignment horizontal="center" vertical="center" wrapText="1"/>
    </xf>
    <xf numFmtId="2" fontId="3" fillId="17" borderId="1" xfId="3" applyNumberFormat="1" applyFont="1" applyFill="1" applyBorder="1" applyAlignment="1">
      <alignment horizontal="center" vertical="center"/>
    </xf>
    <xf numFmtId="2" fontId="0" fillId="6" borderId="0" xfId="0" applyNumberFormat="1" applyFill="1" applyAlignment="1">
      <alignment horizontal="center" vertical="center"/>
    </xf>
    <xf numFmtId="165" fontId="3" fillId="2" borderId="0" xfId="0" applyNumberFormat="1" applyFont="1" applyFill="1" applyAlignment="1">
      <alignment horizontal="center" vertical="center"/>
    </xf>
    <xf numFmtId="164" fontId="0" fillId="2" borderId="0" xfId="0" applyNumberFormat="1" applyFill="1" applyAlignment="1">
      <alignment horizontal="center" vertical="center"/>
    </xf>
    <xf numFmtId="49" fontId="2" fillId="14"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top"/>
    </xf>
    <xf numFmtId="4" fontId="7" fillId="0" borderId="1" xfId="0" applyNumberFormat="1" applyFont="1" applyFill="1" applyBorder="1" applyAlignment="1">
      <alignment horizontal="center" vertical="top"/>
    </xf>
    <xf numFmtId="0" fontId="11" fillId="0" borderId="1" xfId="0" applyFont="1" applyFill="1" applyBorder="1" applyAlignment="1">
      <alignment horizontal="left" vertical="center" wrapText="1"/>
    </xf>
    <xf numFmtId="0" fontId="2" fillId="18" borderId="1" xfId="0" applyFont="1" applyFill="1" applyBorder="1" applyAlignment="1">
      <alignment horizontal="center" vertical="center"/>
    </xf>
    <xf numFmtId="0" fontId="12" fillId="18" borderId="1" xfId="0" applyFont="1" applyFill="1" applyBorder="1" applyAlignment="1">
      <alignment vertical="center" wrapText="1"/>
    </xf>
    <xf numFmtId="49" fontId="7" fillId="18" borderId="1" xfId="0" applyNumberFormat="1" applyFont="1" applyFill="1" applyBorder="1" applyAlignment="1">
      <alignment horizontal="center" vertical="center"/>
    </xf>
    <xf numFmtId="165" fontId="7" fillId="18" borderId="1" xfId="1" applyNumberFormat="1" applyFont="1" applyFill="1" applyBorder="1" applyAlignment="1">
      <alignment horizontal="center" vertical="center"/>
    </xf>
    <xf numFmtId="0" fontId="12" fillId="18" borderId="1" xfId="0" applyFont="1" applyFill="1" applyBorder="1" applyAlignment="1">
      <alignment horizontal="left" vertical="center" wrapText="1"/>
    </xf>
    <xf numFmtId="0" fontId="1" fillId="18" borderId="1" xfId="0" applyFont="1" applyFill="1" applyBorder="1" applyAlignment="1">
      <alignment horizontal="center" vertical="center"/>
    </xf>
    <xf numFmtId="0" fontId="11" fillId="18" borderId="1" xfId="0" applyFont="1" applyFill="1" applyBorder="1" applyAlignment="1">
      <alignment vertical="center" wrapText="1"/>
    </xf>
    <xf numFmtId="165" fontId="4" fillId="0" borderId="15" xfId="0" applyNumberFormat="1" applyFont="1" applyFill="1" applyBorder="1" applyAlignment="1">
      <alignment horizontal="center" vertical="top" wrapText="1"/>
    </xf>
    <xf numFmtId="165" fontId="4" fillId="2" borderId="2" xfId="0" applyNumberFormat="1" applyFont="1" applyFill="1" applyBorder="1" applyAlignment="1">
      <alignment horizontal="center" vertical="center" wrapText="1"/>
    </xf>
    <xf numFmtId="165" fontId="26" fillId="2" borderId="2" xfId="0" applyNumberFormat="1" applyFont="1" applyFill="1" applyBorder="1" applyAlignment="1">
      <alignment horizontal="center" vertical="top" wrapText="1"/>
    </xf>
    <xf numFmtId="165" fontId="7" fillId="2" borderId="2" xfId="0" applyNumberFormat="1" applyFont="1" applyFill="1" applyBorder="1" applyAlignment="1">
      <alignment horizontal="center" vertical="center"/>
    </xf>
    <xf numFmtId="165" fontId="4" fillId="2" borderId="33" xfId="0" applyNumberFormat="1" applyFont="1" applyFill="1" applyBorder="1" applyAlignment="1">
      <alignment horizontal="center" vertical="center" wrapText="1"/>
    </xf>
    <xf numFmtId="165" fontId="29" fillId="2" borderId="33" xfId="0" applyNumberFormat="1" applyFont="1" applyFill="1" applyBorder="1" applyAlignment="1">
      <alignment horizontal="center" vertical="center" wrapText="1"/>
    </xf>
    <xf numFmtId="165" fontId="7" fillId="2" borderId="3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wrapText="1"/>
    </xf>
    <xf numFmtId="165" fontId="26" fillId="2" borderId="3" xfId="0" applyNumberFormat="1" applyFont="1" applyFill="1" applyBorder="1" applyAlignment="1">
      <alignment horizontal="center" vertical="top" wrapText="1"/>
    </xf>
    <xf numFmtId="165" fontId="7" fillId="2" borderId="3" xfId="0" applyNumberFormat="1" applyFont="1" applyFill="1" applyBorder="1" applyAlignment="1">
      <alignment horizontal="center" vertical="center"/>
    </xf>
    <xf numFmtId="167" fontId="4" fillId="2" borderId="18" xfId="0" applyNumberFormat="1" applyFont="1" applyFill="1" applyBorder="1" applyAlignment="1">
      <alignment horizontal="center" vertical="center" wrapText="1"/>
    </xf>
    <xf numFmtId="167" fontId="26" fillId="2" borderId="18" xfId="0" applyNumberFormat="1" applyFont="1" applyFill="1" applyBorder="1" applyAlignment="1">
      <alignment horizontal="center" vertical="top" wrapText="1"/>
    </xf>
    <xf numFmtId="4" fontId="7" fillId="2" borderId="18" xfId="0" applyNumberFormat="1" applyFont="1" applyFill="1" applyBorder="1" applyAlignment="1">
      <alignment horizontal="center" vertical="center"/>
    </xf>
    <xf numFmtId="49" fontId="7" fillId="2" borderId="19" xfId="0" applyNumberFormat="1" applyFont="1" applyFill="1" applyBorder="1" applyAlignment="1">
      <alignment horizontal="center" vertical="center"/>
    </xf>
    <xf numFmtId="2" fontId="7" fillId="0" borderId="20" xfId="0" applyNumberFormat="1" applyFont="1" applyFill="1" applyBorder="1" applyAlignment="1">
      <alignment horizontal="center" vertical="center"/>
    </xf>
    <xf numFmtId="4" fontId="7" fillId="2" borderId="21" xfId="0" applyNumberFormat="1" applyFont="1" applyFill="1" applyBorder="1" applyAlignment="1">
      <alignment horizontal="center" vertical="center"/>
    </xf>
    <xf numFmtId="0" fontId="4" fillId="2" borderId="18" xfId="0" applyFont="1" applyFill="1" applyBorder="1" applyAlignment="1">
      <alignment horizontal="center" vertical="center" wrapText="1"/>
    </xf>
    <xf numFmtId="4" fontId="25" fillId="2" borderId="18" xfId="0" applyNumberFormat="1" applyFont="1" applyFill="1" applyBorder="1" applyAlignment="1">
      <alignment horizontal="center" vertical="center" wrapText="1"/>
    </xf>
    <xf numFmtId="49" fontId="7" fillId="0" borderId="17" xfId="0" applyNumberFormat="1" applyFont="1" applyFill="1" applyBorder="1" applyAlignment="1">
      <alignment horizontal="center" vertical="top"/>
    </xf>
    <xf numFmtId="49" fontId="7" fillId="0" borderId="19"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2" fontId="1" fillId="4" borderId="35" xfId="0" applyNumberFormat="1" applyFont="1" applyFill="1" applyBorder="1" applyAlignment="1">
      <alignment horizontal="center" vertical="top" wrapText="1"/>
    </xf>
    <xf numFmtId="2" fontId="1" fillId="4" borderId="36" xfId="0" applyNumberFormat="1" applyFont="1" applyFill="1" applyBorder="1" applyAlignment="1">
      <alignment horizontal="center" vertical="center" wrapText="1"/>
    </xf>
    <xf numFmtId="4" fontId="26" fillId="4" borderId="36" xfId="0" applyNumberFormat="1" applyFont="1" applyFill="1" applyBorder="1" applyAlignment="1">
      <alignment horizontal="center" vertical="center" wrapText="1"/>
    </xf>
    <xf numFmtId="2" fontId="7" fillId="4" borderId="36" xfId="0" applyNumberFormat="1" applyFont="1" applyFill="1" applyBorder="1" applyAlignment="1">
      <alignment horizontal="center" vertical="center" wrapText="1"/>
    </xf>
    <xf numFmtId="2" fontId="7" fillId="4" borderId="2" xfId="0" applyNumberFormat="1" applyFont="1" applyFill="1" applyBorder="1" applyAlignment="1">
      <alignment horizontal="center" vertical="center" wrapText="1"/>
    </xf>
    <xf numFmtId="165" fontId="17" fillId="2" borderId="33" xfId="0" applyNumberFormat="1" applyFont="1" applyFill="1" applyBorder="1" applyAlignment="1">
      <alignment horizontal="center" vertical="top"/>
    </xf>
    <xf numFmtId="165" fontId="17" fillId="2" borderId="4" xfId="0" applyNumberFormat="1" applyFont="1" applyFill="1" applyBorder="1" applyAlignment="1">
      <alignment horizontal="center" vertical="top"/>
    </xf>
    <xf numFmtId="167" fontId="32" fillId="2" borderId="18" xfId="0" applyNumberFormat="1" applyFont="1" applyFill="1" applyBorder="1" applyAlignment="1">
      <alignment horizontal="center" vertical="top" wrapText="1"/>
    </xf>
    <xf numFmtId="4" fontId="6" fillId="2" borderId="18" xfId="0" applyNumberFormat="1" applyFont="1" applyFill="1" applyBorder="1" applyAlignment="1">
      <alignment horizontal="center" vertical="top"/>
    </xf>
    <xf numFmtId="4" fontId="6" fillId="0" borderId="18" xfId="0" applyNumberFormat="1" applyFont="1" applyFill="1" applyBorder="1" applyAlignment="1">
      <alignment horizontal="center" vertical="top"/>
    </xf>
    <xf numFmtId="4" fontId="6" fillId="0" borderId="18" xfId="0" applyNumberFormat="1" applyFont="1" applyFill="1" applyBorder="1" applyAlignment="1">
      <alignment horizontal="center" vertical="center"/>
    </xf>
    <xf numFmtId="0" fontId="6" fillId="0" borderId="19" xfId="0" applyFont="1" applyFill="1" applyBorder="1" applyAlignment="1">
      <alignment horizontal="center" vertical="center"/>
    </xf>
    <xf numFmtId="2" fontId="6" fillId="0" borderId="20" xfId="0" applyNumberFormat="1" applyFont="1" applyFill="1" applyBorder="1" applyAlignment="1">
      <alignment horizontal="center" vertical="center"/>
    </xf>
    <xf numFmtId="4" fontId="6" fillId="0" borderId="21" xfId="0" applyNumberFormat="1" applyFont="1" applyFill="1" applyBorder="1" applyAlignment="1">
      <alignment horizontal="center" vertical="center"/>
    </xf>
    <xf numFmtId="165" fontId="27" fillId="2" borderId="3" xfId="0" applyNumberFormat="1" applyFont="1" applyFill="1" applyBorder="1" applyAlignment="1">
      <alignment horizontal="center" vertical="top" wrapText="1"/>
    </xf>
    <xf numFmtId="165" fontId="17" fillId="2" borderId="3" xfId="0" applyNumberFormat="1" applyFont="1" applyFill="1" applyBorder="1" applyAlignment="1">
      <alignment horizontal="center" vertical="top"/>
    </xf>
    <xf numFmtId="165" fontId="27" fillId="2" borderId="37" xfId="0" applyNumberFormat="1" applyFont="1" applyFill="1" applyBorder="1" applyAlignment="1">
      <alignment horizontal="center" vertical="top" wrapText="1"/>
    </xf>
    <xf numFmtId="4" fontId="32" fillId="2" borderId="18" xfId="0" applyNumberFormat="1" applyFont="1" applyFill="1" applyBorder="1" applyAlignment="1">
      <alignment horizontal="center" vertical="top" wrapText="1"/>
    </xf>
    <xf numFmtId="0" fontId="6" fillId="2" borderId="18" xfId="0" applyFont="1" applyFill="1" applyBorder="1" applyAlignment="1">
      <alignment horizontal="center" vertical="top"/>
    </xf>
    <xf numFmtId="0" fontId="6" fillId="0" borderId="18" xfId="0" applyFont="1" applyFill="1" applyBorder="1" applyAlignment="1">
      <alignment horizontal="center" vertical="top"/>
    </xf>
    <xf numFmtId="0" fontId="6" fillId="0" borderId="18" xfId="0" applyFont="1" applyFill="1" applyBorder="1" applyAlignment="1">
      <alignment horizontal="center" vertical="center"/>
    </xf>
    <xf numFmtId="2" fontId="6" fillId="2" borderId="18" xfId="0" applyNumberFormat="1" applyFont="1" applyFill="1" applyBorder="1" applyAlignment="1">
      <alignment horizontal="center" vertical="top"/>
    </xf>
    <xf numFmtId="165" fontId="7" fillId="2" borderId="4" xfId="0" applyNumberFormat="1" applyFont="1" applyFill="1" applyBorder="1" applyAlignment="1">
      <alignment horizontal="center" vertical="top"/>
    </xf>
    <xf numFmtId="2" fontId="26" fillId="15" borderId="27" xfId="0" applyNumberFormat="1" applyFont="1" applyFill="1" applyBorder="1" applyAlignment="1">
      <alignment horizontal="center" vertical="center"/>
    </xf>
    <xf numFmtId="2" fontId="3" fillId="0" borderId="0" xfId="0" applyNumberFormat="1" applyFont="1" applyFill="1" applyAlignment="1">
      <alignment horizontal="center" vertical="center"/>
    </xf>
    <xf numFmtId="164" fontId="4" fillId="0" borderId="0" xfId="0" applyNumberFormat="1" applyFont="1" applyFill="1" applyBorder="1" applyAlignment="1">
      <alignment horizontal="center" vertical="top" wrapText="1"/>
    </xf>
    <xf numFmtId="0" fontId="20" fillId="0" borderId="3" xfId="0" applyFont="1" applyFill="1" applyBorder="1" applyAlignment="1">
      <alignment vertical="center" wrapText="1"/>
    </xf>
    <xf numFmtId="0" fontId="20" fillId="0" borderId="4" xfId="0" applyFont="1" applyFill="1" applyBorder="1" applyAlignment="1">
      <alignment vertical="center" wrapText="1"/>
    </xf>
    <xf numFmtId="0" fontId="8" fillId="0" borderId="3" xfId="0" applyFont="1" applyFill="1" applyBorder="1" applyAlignment="1">
      <alignment vertical="center"/>
    </xf>
    <xf numFmtId="167" fontId="42" fillId="0" borderId="1" xfId="7" applyNumberFormat="1" applyFont="1" applyFill="1" applyBorder="1" applyAlignment="1" applyProtection="1">
      <alignment horizontal="left" vertical="center"/>
      <protection locked="0"/>
    </xf>
    <xf numFmtId="164" fontId="42" fillId="0" borderId="1" xfId="7" applyNumberFormat="1" applyFont="1" applyFill="1" applyBorder="1" applyAlignment="1" applyProtection="1">
      <alignment horizontal="left" vertical="center" wrapText="1"/>
      <protection locked="0"/>
    </xf>
    <xf numFmtId="0" fontId="18" fillId="16" borderId="1" xfId="2" applyFont="1" applyFill="1" applyBorder="1" applyAlignment="1">
      <alignment horizontal="justify" vertical="top" wrapText="1"/>
    </xf>
    <xf numFmtId="0" fontId="8" fillId="2" borderId="0" xfId="0" applyFont="1" applyFill="1" applyBorder="1" applyAlignment="1">
      <alignment horizontal="center"/>
    </xf>
    <xf numFmtId="0" fontId="46" fillId="2" borderId="0"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2" fontId="18" fillId="17" borderId="5" xfId="0" applyNumberFormat="1" applyFont="1" applyFill="1" applyBorder="1" applyAlignment="1">
      <alignment horizontal="center" vertical="center" wrapText="1"/>
    </xf>
    <xf numFmtId="2" fontId="18" fillId="17" borderId="6" xfId="0" applyNumberFormat="1" applyFont="1" applyFill="1" applyBorder="1" applyAlignment="1">
      <alignment horizontal="center" vertical="center" wrapText="1"/>
    </xf>
    <xf numFmtId="2" fontId="15" fillId="0" borderId="5" xfId="0" applyNumberFormat="1" applyFont="1" applyFill="1" applyBorder="1" applyAlignment="1">
      <alignment horizontal="center" vertical="center" wrapText="1"/>
    </xf>
    <xf numFmtId="2" fontId="15" fillId="0" borderId="6" xfId="0" applyNumberFormat="1" applyFont="1" applyFill="1" applyBorder="1" applyAlignment="1">
      <alignment horizontal="center" vertical="center" wrapText="1"/>
    </xf>
    <xf numFmtId="164" fontId="19" fillId="0" borderId="2" xfId="0" applyNumberFormat="1" applyFont="1" applyFill="1" applyBorder="1" applyAlignment="1">
      <alignment horizontal="center" vertical="center" wrapText="1"/>
    </xf>
    <xf numFmtId="164" fontId="19" fillId="0" borderId="3" xfId="0" applyNumberFormat="1" applyFont="1" applyFill="1" applyBorder="1" applyAlignment="1">
      <alignment horizontal="center" vertical="center" wrapText="1"/>
    </xf>
    <xf numFmtId="164" fontId="19" fillId="0" borderId="4" xfId="0" applyNumberFormat="1" applyFont="1" applyFill="1" applyBorder="1" applyAlignment="1">
      <alignment horizontal="center" vertical="center" wrapText="1"/>
    </xf>
    <xf numFmtId="0" fontId="4"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3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30"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4" fillId="0" borderId="16"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34" xfId="0" applyFont="1" applyFill="1" applyBorder="1" applyAlignment="1">
      <alignment horizontal="center" vertical="top" wrapText="1"/>
    </xf>
    <xf numFmtId="0" fontId="4" fillId="0" borderId="31" xfId="0" applyFont="1" applyFill="1" applyBorder="1" applyAlignment="1">
      <alignment horizontal="center" vertical="top" wrapText="1"/>
    </xf>
    <xf numFmtId="0" fontId="1" fillId="2" borderId="12" xfId="0" applyFont="1" applyFill="1" applyBorder="1" applyAlignment="1">
      <alignment horizontal="center" vertical="top"/>
    </xf>
    <xf numFmtId="0" fontId="1" fillId="2" borderId="0" xfId="0" applyFont="1" applyFill="1" applyBorder="1" applyAlignment="1">
      <alignment horizontal="center" vertical="top"/>
    </xf>
    <xf numFmtId="0" fontId="1" fillId="2" borderId="13" xfId="0" applyFont="1" applyFill="1" applyBorder="1" applyAlignment="1">
      <alignment horizontal="center" vertical="top"/>
    </xf>
    <xf numFmtId="0" fontId="8" fillId="0" borderId="0" xfId="0" applyFont="1" applyFill="1" applyBorder="1" applyAlignment="1">
      <alignment horizontal="center"/>
    </xf>
    <xf numFmtId="2" fontId="8" fillId="0" borderId="5" xfId="0" applyNumberFormat="1" applyFont="1" applyFill="1" applyBorder="1" applyAlignment="1">
      <alignment horizontal="center" vertical="top" wrapText="1"/>
    </xf>
    <xf numFmtId="0" fontId="8" fillId="0" borderId="5"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1"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1" fillId="0" borderId="1" xfId="0" applyFont="1" applyFill="1" applyBorder="1" applyAlignment="1">
      <alignment horizontal="center" vertical="center"/>
    </xf>
    <xf numFmtId="0" fontId="6" fillId="0" borderId="0" xfId="0" applyFont="1" applyFill="1" applyBorder="1" applyAlignment="1">
      <alignment horizontal="left" vertical="center" wrapText="1"/>
    </xf>
    <xf numFmtId="167" fontId="39" fillId="0" borderId="1" xfId="7" applyNumberFormat="1" applyFont="1" applyFill="1" applyBorder="1" applyAlignment="1" applyProtection="1">
      <alignment horizontal="left" vertical="center"/>
      <protection locked="0"/>
    </xf>
    <xf numFmtId="164" fontId="39" fillId="0" borderId="1" xfId="7" applyNumberFormat="1" applyFont="1" applyFill="1" applyBorder="1" applyAlignment="1" applyProtection="1">
      <alignment horizontal="left" vertical="center" wrapText="1"/>
      <protection locked="0"/>
    </xf>
    <xf numFmtId="0" fontId="24" fillId="0" borderId="1" xfId="0" applyFont="1" applyFill="1" applyBorder="1" applyAlignment="1">
      <alignment horizontal="center" vertical="top" wrapText="1"/>
    </xf>
    <xf numFmtId="0" fontId="20"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4" fillId="2" borderId="16" xfId="0" applyFont="1" applyFill="1" applyBorder="1" applyAlignment="1">
      <alignment horizontal="center" vertical="top" wrapText="1"/>
    </xf>
    <xf numFmtId="167" fontId="39" fillId="0" borderId="17" xfId="7" applyNumberFormat="1" applyFont="1" applyFill="1" applyBorder="1" applyAlignment="1" applyProtection="1">
      <alignment horizontal="left" vertical="center"/>
      <protection locked="0"/>
    </xf>
    <xf numFmtId="167" fontId="39" fillId="0" borderId="18" xfId="7" applyNumberFormat="1" applyFont="1" applyFill="1" applyBorder="1" applyAlignment="1" applyProtection="1">
      <alignment horizontal="left" vertical="center"/>
      <protection locked="0"/>
    </xf>
    <xf numFmtId="164" fontId="39" fillId="0" borderId="19" xfId="7" applyNumberFormat="1" applyFont="1" applyFill="1" applyBorder="1" applyAlignment="1" applyProtection="1">
      <alignment horizontal="left" vertical="center" wrapText="1"/>
      <protection locked="0"/>
    </xf>
    <xf numFmtId="164" fontId="39" fillId="0" borderId="20" xfId="7" applyNumberFormat="1" applyFont="1" applyFill="1" applyBorder="1" applyAlignment="1" applyProtection="1">
      <alignment horizontal="left" vertical="center" wrapText="1"/>
      <protection locked="0"/>
    </xf>
    <xf numFmtId="164" fontId="39" fillId="0" borderId="21" xfId="7" applyNumberFormat="1" applyFont="1" applyFill="1" applyBorder="1" applyAlignment="1" applyProtection="1">
      <alignment horizontal="left" vertical="center" wrapText="1"/>
      <protection locked="0"/>
    </xf>
  </cellXfs>
  <cellStyles count="12">
    <cellStyle name="xl22" xfId="10" xr:uid="{00000000-0005-0000-0000-000000000000}"/>
    <cellStyle name="xl24" xfId="5" xr:uid="{00000000-0005-0000-0000-000001000000}"/>
    <cellStyle name="xl25" xfId="11" xr:uid="{00000000-0005-0000-0000-000002000000}"/>
    <cellStyle name="xl28" xfId="9" xr:uid="{00000000-0005-0000-0000-000003000000}"/>
    <cellStyle name="xl37" xfId="6" xr:uid="{00000000-0005-0000-0000-000004000000}"/>
    <cellStyle name="xl38" xfId="8" xr:uid="{00000000-0005-0000-0000-000005000000}"/>
    <cellStyle name="xl64" xfId="4" xr:uid="{00000000-0005-0000-0000-000006000000}"/>
    <cellStyle name="Денежный 2" xfId="7" xr:uid="{00000000-0005-0000-0000-000007000000}"/>
    <cellStyle name="Обычный" xfId="0" builtinId="0"/>
    <cellStyle name="Обычный 2" xfId="2" xr:uid="{00000000-0005-0000-0000-000009000000}"/>
    <cellStyle name="Процентный" xfId="1" builtinId="5"/>
    <cellStyle name="Процентный 2" xfId="3" xr:uid="{00000000-0005-0000-0000-00000B00000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8E686"/>
      <color rgb="FF79F03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A334-647B-476E-AEAC-AC23EBC5B5BE}">
  <sheetPr>
    <tabColor theme="4"/>
  </sheetPr>
  <dimension ref="A1:N51"/>
  <sheetViews>
    <sheetView tabSelected="1" view="pageBreakPreview" topLeftCell="A3" zoomScale="80" zoomScaleNormal="80" zoomScaleSheetLayoutView="80" zoomScalePageLayoutView="60" workbookViewId="0">
      <selection activeCell="P9" sqref="P9"/>
    </sheetView>
  </sheetViews>
  <sheetFormatPr defaultRowHeight="15" x14ac:dyDescent="0.25"/>
  <cols>
    <col min="1" max="1" width="6.140625" style="25" customWidth="1"/>
    <col min="2" max="2" width="63.7109375" style="2" customWidth="1"/>
    <col min="3" max="3" width="14.42578125" style="126" customWidth="1"/>
    <col min="4" max="4" width="18.7109375" style="131" customWidth="1"/>
    <col min="5" max="5" width="18.7109375" style="6" customWidth="1"/>
    <col min="6" max="6" width="14.7109375" style="202" customWidth="1"/>
    <col min="7" max="7" width="18.7109375" style="27" customWidth="1"/>
    <col min="8" max="8" width="20.5703125" style="138" customWidth="1"/>
    <col min="9" max="9" width="18.7109375" style="323" customWidth="1"/>
    <col min="10" max="10" width="23.85546875" style="138" customWidth="1"/>
    <col min="11" max="11" width="25.42578125" style="11" customWidth="1"/>
    <col min="12" max="12" width="18.7109375" style="138" customWidth="1"/>
    <col min="13" max="13" width="22.140625" style="327" customWidth="1"/>
    <col min="14" max="14" width="13.140625" style="11" customWidth="1"/>
  </cols>
  <sheetData>
    <row r="1" spans="1:14" s="1" customFormat="1" ht="18.75" hidden="1" customHeight="1" x14ac:dyDescent="0.25">
      <c r="A1" s="392" t="s">
        <v>104</v>
      </c>
      <c r="B1" s="14"/>
      <c r="C1" s="128"/>
      <c r="D1" s="128"/>
      <c r="E1" s="391"/>
      <c r="F1" s="201"/>
      <c r="G1" s="391"/>
      <c r="H1" s="486"/>
      <c r="I1" s="486"/>
      <c r="J1" s="486"/>
      <c r="K1" s="486"/>
      <c r="L1" s="486"/>
      <c r="M1" s="324"/>
      <c r="N1" s="392"/>
    </row>
    <row r="2" spans="1:14" ht="21" hidden="1" customHeight="1" x14ac:dyDescent="0.25">
      <c r="A2" s="76" t="s">
        <v>78</v>
      </c>
      <c r="B2" s="77"/>
      <c r="C2" s="132" t="s">
        <v>0</v>
      </c>
      <c r="D2" s="127"/>
      <c r="E2" s="78"/>
      <c r="F2" s="136"/>
      <c r="G2" s="78"/>
      <c r="H2" s="136" t="s">
        <v>35</v>
      </c>
      <c r="I2" s="322"/>
      <c r="J2" s="136"/>
      <c r="K2" s="78"/>
      <c r="L2" s="136"/>
      <c r="M2" s="325"/>
      <c r="N2" s="73"/>
    </row>
    <row r="3" spans="1:14" ht="21" customHeight="1" x14ac:dyDescent="0.25">
      <c r="A3" s="487" t="s">
        <v>280</v>
      </c>
      <c r="B3" s="487"/>
      <c r="C3" s="487"/>
      <c r="D3" s="487"/>
      <c r="E3" s="487"/>
      <c r="F3" s="487"/>
      <c r="G3" s="487"/>
      <c r="H3" s="487"/>
      <c r="I3" s="487"/>
      <c r="J3" s="487"/>
      <c r="K3" s="487"/>
      <c r="L3" s="487"/>
      <c r="M3" s="487"/>
      <c r="N3" s="73"/>
    </row>
    <row r="4" spans="1:14" ht="13.5" customHeight="1" x14ac:dyDescent="0.25">
      <c r="D4" s="36"/>
      <c r="E4" s="4"/>
      <c r="F4" s="478"/>
      <c r="G4" s="174"/>
      <c r="N4" s="73"/>
    </row>
    <row r="5" spans="1:14" ht="22.5" customHeight="1" x14ac:dyDescent="0.25">
      <c r="A5" s="488" t="s">
        <v>186</v>
      </c>
      <c r="B5" s="490" t="s">
        <v>38</v>
      </c>
      <c r="C5" s="492" t="s">
        <v>0</v>
      </c>
      <c r="D5" s="488" t="s">
        <v>285</v>
      </c>
      <c r="E5" s="494" t="s">
        <v>282</v>
      </c>
      <c r="F5" s="496" t="s">
        <v>185</v>
      </c>
      <c r="G5" s="498" t="s">
        <v>283</v>
      </c>
      <c r="H5" s="500" t="s">
        <v>281</v>
      </c>
      <c r="I5" s="501"/>
      <c r="J5" s="501"/>
      <c r="K5" s="501"/>
      <c r="L5" s="501"/>
      <c r="M5" s="502"/>
      <c r="N5" s="73"/>
    </row>
    <row r="6" spans="1:14" s="3" customFormat="1" ht="98.25" customHeight="1" x14ac:dyDescent="0.2">
      <c r="A6" s="489"/>
      <c r="B6" s="491"/>
      <c r="C6" s="493"/>
      <c r="D6" s="489"/>
      <c r="E6" s="495"/>
      <c r="F6" s="497"/>
      <c r="G6" s="499"/>
      <c r="H6" s="193" t="s">
        <v>255</v>
      </c>
      <c r="I6" s="193" t="s">
        <v>295</v>
      </c>
      <c r="J6" s="193" t="s">
        <v>252</v>
      </c>
      <c r="K6" s="193" t="s">
        <v>296</v>
      </c>
      <c r="L6" s="193" t="s">
        <v>196</v>
      </c>
      <c r="M6" s="193" t="s">
        <v>284</v>
      </c>
      <c r="N6" s="479"/>
    </row>
    <row r="7" spans="1:14" s="3" customFormat="1" ht="21" customHeight="1" x14ac:dyDescent="0.2">
      <c r="A7" s="79">
        <v>1</v>
      </c>
      <c r="B7" s="80">
        <v>2</v>
      </c>
      <c r="C7" s="133">
        <v>3</v>
      </c>
      <c r="D7" s="393">
        <v>4</v>
      </c>
      <c r="E7" s="194">
        <v>5</v>
      </c>
      <c r="F7" s="417">
        <v>6</v>
      </c>
      <c r="G7" s="194">
        <v>7</v>
      </c>
      <c r="H7" s="195">
        <v>8</v>
      </c>
      <c r="I7" s="195">
        <v>9</v>
      </c>
      <c r="J7" s="195">
        <v>10</v>
      </c>
      <c r="K7" s="195">
        <v>11</v>
      </c>
      <c r="L7" s="195">
        <v>12</v>
      </c>
      <c r="M7" s="195">
        <v>13</v>
      </c>
      <c r="N7" s="479"/>
    </row>
    <row r="8" spans="1:14" s="21" customFormat="1" ht="23.25" customHeight="1" x14ac:dyDescent="0.25">
      <c r="A8" s="426">
        <v>1</v>
      </c>
      <c r="B8" s="427" t="s">
        <v>2</v>
      </c>
      <c r="C8" s="428" t="s">
        <v>7</v>
      </c>
      <c r="D8" s="429">
        <v>1</v>
      </c>
      <c r="E8" s="395">
        <v>0.15024197650072946</v>
      </c>
      <c r="F8" s="418">
        <v>1.1000000000000001</v>
      </c>
      <c r="G8" s="88">
        <v>4.5999999999999996</v>
      </c>
      <c r="H8" s="122">
        <v>0.8</v>
      </c>
      <c r="I8" s="185">
        <v>-3.2093637908251482E-3</v>
      </c>
      <c r="J8" s="88">
        <v>3.3</v>
      </c>
      <c r="K8" s="166">
        <v>9.9824298403411893E-2</v>
      </c>
      <c r="L8" s="88">
        <v>0.5</v>
      </c>
      <c r="M8" s="166">
        <v>0</v>
      </c>
      <c r="N8" s="74"/>
    </row>
    <row r="9" spans="1:14" s="4" customFormat="1" ht="37.5" x14ac:dyDescent="0.25">
      <c r="A9" s="426">
        <v>2</v>
      </c>
      <c r="B9" s="430" t="s">
        <v>28</v>
      </c>
      <c r="C9" s="428" t="s">
        <v>32</v>
      </c>
      <c r="D9" s="429">
        <v>0.89499999999999991</v>
      </c>
      <c r="E9" s="395">
        <v>2.9466568968152806E-2</v>
      </c>
      <c r="F9" s="418">
        <v>1.1000000000000001</v>
      </c>
      <c r="G9" s="88">
        <v>4.0681818181818175</v>
      </c>
      <c r="H9" s="122">
        <v>0.8</v>
      </c>
      <c r="I9" s="185">
        <v>-3.2093637908251482E-3</v>
      </c>
      <c r="J9" s="88">
        <v>2.7681818181818176</v>
      </c>
      <c r="K9" s="166">
        <v>-7.7420113322758E-2</v>
      </c>
      <c r="L9" s="88">
        <v>0.5</v>
      </c>
      <c r="M9" s="166">
        <v>0</v>
      </c>
      <c r="N9" s="75"/>
    </row>
    <row r="10" spans="1:14" s="36" customFormat="1" ht="18.75" x14ac:dyDescent="0.25">
      <c r="A10" s="431">
        <v>3</v>
      </c>
      <c r="B10" s="432" t="s">
        <v>12</v>
      </c>
      <c r="C10" s="428" t="s">
        <v>15</v>
      </c>
      <c r="D10" s="429">
        <v>0.85266666666666668</v>
      </c>
      <c r="E10" s="395">
        <v>-1.9227008037044691E-2</v>
      </c>
      <c r="F10" s="418">
        <v>1</v>
      </c>
      <c r="G10" s="88">
        <v>4.2633333333333336</v>
      </c>
      <c r="H10" s="122">
        <v>0.8</v>
      </c>
      <c r="I10" s="185">
        <v>-3.2093637908251482E-3</v>
      </c>
      <c r="J10" s="88">
        <v>2.9633333333333338</v>
      </c>
      <c r="K10" s="166">
        <v>-1.2379998706431028E-2</v>
      </c>
      <c r="L10" s="88">
        <v>0.5</v>
      </c>
      <c r="M10" s="166">
        <v>0</v>
      </c>
      <c r="N10" s="75"/>
    </row>
    <row r="11" spans="1:14" s="44" customFormat="1" ht="37.5" x14ac:dyDescent="0.25">
      <c r="A11" s="397">
        <v>4</v>
      </c>
      <c r="B11" s="334" t="s">
        <v>84</v>
      </c>
      <c r="C11" s="333" t="s">
        <v>85</v>
      </c>
      <c r="D11" s="398">
        <v>0.84863636363636363</v>
      </c>
      <c r="E11" s="395">
        <v>-2.3862831760517289E-2</v>
      </c>
      <c r="F11" s="418">
        <v>1</v>
      </c>
      <c r="G11" s="88">
        <v>4.2431818181818182</v>
      </c>
      <c r="H11" s="122">
        <v>0.8</v>
      </c>
      <c r="I11" s="185">
        <v>-3.2093637908251482E-3</v>
      </c>
      <c r="J11" s="88">
        <v>2.9431818181818183</v>
      </c>
      <c r="K11" s="166">
        <v>-1.9096097498334408E-2</v>
      </c>
      <c r="L11" s="88">
        <v>0.5</v>
      </c>
      <c r="M11" s="166">
        <v>0</v>
      </c>
      <c r="N11" s="68"/>
    </row>
    <row r="12" spans="1:14" s="4" customFormat="1" ht="18.75" x14ac:dyDescent="0.25">
      <c r="A12" s="422" t="s">
        <v>278</v>
      </c>
      <c r="B12" s="399" t="s">
        <v>3</v>
      </c>
      <c r="C12" s="333" t="s">
        <v>10</v>
      </c>
      <c r="D12" s="398">
        <v>0.82954545454545447</v>
      </c>
      <c r="E12" s="395">
        <v>-4.5821996766440387E-2</v>
      </c>
      <c r="F12" s="418">
        <v>1</v>
      </c>
      <c r="G12" s="88">
        <v>4.1477272727272725</v>
      </c>
      <c r="H12" s="122">
        <v>0.8</v>
      </c>
      <c r="I12" s="185">
        <v>-3.2093637908251482E-3</v>
      </c>
      <c r="J12" s="88">
        <v>2.8477272727272727</v>
      </c>
      <c r="K12" s="166">
        <v>-5.0909197038929044E-2</v>
      </c>
      <c r="L12" s="88">
        <v>0.5</v>
      </c>
      <c r="M12" s="166">
        <v>0</v>
      </c>
      <c r="N12" s="75"/>
    </row>
    <row r="13" spans="1:14" s="46" customFormat="1" ht="36" customHeight="1" x14ac:dyDescent="0.25">
      <c r="A13" s="422" t="s">
        <v>278</v>
      </c>
      <c r="B13" s="334" t="s">
        <v>190</v>
      </c>
      <c r="C13" s="333" t="s">
        <v>269</v>
      </c>
      <c r="D13" s="398">
        <v>0.82954545454545447</v>
      </c>
      <c r="E13" s="410">
        <v>-4.5821996766440387E-2</v>
      </c>
      <c r="F13" s="418">
        <v>1</v>
      </c>
      <c r="G13" s="88">
        <v>4.1477272727272725</v>
      </c>
      <c r="H13" s="122">
        <v>0.8</v>
      </c>
      <c r="I13" s="185">
        <v>-3.2093637908251482E-3</v>
      </c>
      <c r="J13" s="88">
        <v>2.8477272727272727</v>
      </c>
      <c r="K13" s="166">
        <v>-5.0909197038929044E-2</v>
      </c>
      <c r="L13" s="88">
        <v>0.5</v>
      </c>
      <c r="M13" s="166">
        <v>0</v>
      </c>
      <c r="N13" s="68"/>
    </row>
    <row r="14" spans="1:14" s="36" customFormat="1" ht="26.25" customHeight="1" x14ac:dyDescent="0.25">
      <c r="A14" s="397">
        <v>7</v>
      </c>
      <c r="B14" s="399" t="s">
        <v>33</v>
      </c>
      <c r="C14" s="333" t="s">
        <v>4</v>
      </c>
      <c r="D14" s="398">
        <v>0.828936170212766</v>
      </c>
      <c r="E14" s="395">
        <v>-4.6522821181522955E-2</v>
      </c>
      <c r="F14" s="418">
        <v>1</v>
      </c>
      <c r="G14" s="88">
        <v>4.1446808510638302</v>
      </c>
      <c r="H14" s="122">
        <v>0.8</v>
      </c>
      <c r="I14" s="185">
        <v>-3.2093637908251482E-3</v>
      </c>
      <c r="J14" s="88">
        <v>2.8446808510638304</v>
      </c>
      <c r="K14" s="166">
        <v>-5.1924508726394647E-2</v>
      </c>
      <c r="L14" s="88">
        <v>0.5</v>
      </c>
      <c r="M14" s="166">
        <v>0</v>
      </c>
      <c r="N14" s="75"/>
    </row>
    <row r="15" spans="1:14" s="46" customFormat="1" ht="26.25" customHeight="1" x14ac:dyDescent="0.25">
      <c r="A15" s="400">
        <v>8</v>
      </c>
      <c r="B15" s="334" t="s">
        <v>277</v>
      </c>
      <c r="C15" s="333" t="s">
        <v>276</v>
      </c>
      <c r="D15" s="398">
        <v>0.82291666666666674</v>
      </c>
      <c r="E15" s="395">
        <v>-5.3446706837941282E-2</v>
      </c>
      <c r="F15" s="418">
        <v>1</v>
      </c>
      <c r="G15" s="88">
        <v>4.1145833333333339</v>
      </c>
      <c r="H15" s="122">
        <v>0.8</v>
      </c>
      <c r="I15" s="185">
        <v>-3.2093637908251482E-3</v>
      </c>
      <c r="J15" s="88">
        <v>2.8145833333333337</v>
      </c>
      <c r="K15" s="166">
        <v>-6.1955412157190914E-2</v>
      </c>
      <c r="L15" s="88">
        <v>0.5</v>
      </c>
      <c r="M15" s="166">
        <v>0</v>
      </c>
      <c r="N15" s="68"/>
    </row>
    <row r="16" spans="1:14" s="46" customFormat="1" ht="37.5" x14ac:dyDescent="0.25">
      <c r="A16" s="397">
        <v>9</v>
      </c>
      <c r="B16" s="334" t="s">
        <v>91</v>
      </c>
      <c r="C16" s="333" t="s">
        <v>92</v>
      </c>
      <c r="D16" s="398">
        <v>0.81990909090909092</v>
      </c>
      <c r="E16" s="395">
        <v>-5.6906146721810935E-2</v>
      </c>
      <c r="F16" s="418">
        <v>1</v>
      </c>
      <c r="G16" s="88">
        <v>4.0995454545454546</v>
      </c>
      <c r="H16" s="122">
        <v>0.37000000000000005</v>
      </c>
      <c r="I16" s="185">
        <v>-0.53898433075325658</v>
      </c>
      <c r="J16" s="88">
        <v>3.2295454545454541</v>
      </c>
      <c r="K16" s="166">
        <v>7.6343201123449056E-2</v>
      </c>
      <c r="L16" s="88">
        <v>0.5</v>
      </c>
      <c r="M16" s="166">
        <v>0</v>
      </c>
      <c r="N16" s="68"/>
    </row>
    <row r="17" spans="1:14" s="46" customFormat="1" ht="37.5" x14ac:dyDescent="0.25">
      <c r="A17" s="397">
        <v>10</v>
      </c>
      <c r="B17" s="334" t="s">
        <v>40</v>
      </c>
      <c r="C17" s="333" t="s">
        <v>41</v>
      </c>
      <c r="D17" s="398">
        <v>0.81363636363636349</v>
      </c>
      <c r="E17" s="395">
        <v>-6.4121300938043024E-2</v>
      </c>
      <c r="F17" s="418">
        <v>1</v>
      </c>
      <c r="G17" s="88">
        <v>4.0681818181818175</v>
      </c>
      <c r="H17" s="122">
        <v>0.8</v>
      </c>
      <c r="I17" s="185">
        <v>-3.2093637908251482E-3</v>
      </c>
      <c r="J17" s="88">
        <v>2.7681818181818176</v>
      </c>
      <c r="K17" s="166">
        <v>-7.7420113322758E-2</v>
      </c>
      <c r="L17" s="88">
        <v>0.5</v>
      </c>
      <c r="M17" s="166">
        <v>0</v>
      </c>
      <c r="N17" s="68"/>
    </row>
    <row r="18" spans="1:14" s="46" customFormat="1" ht="18.75" x14ac:dyDescent="0.25">
      <c r="A18" s="397">
        <v>11</v>
      </c>
      <c r="B18" s="399" t="s">
        <v>45</v>
      </c>
      <c r="C18" s="333" t="s">
        <v>49</v>
      </c>
      <c r="D18" s="398">
        <v>0.81270000000000009</v>
      </c>
      <c r="E18" s="395">
        <v>-6.5198345697857096E-2</v>
      </c>
      <c r="F18" s="418">
        <v>1.05</v>
      </c>
      <c r="G18" s="88">
        <v>3.87</v>
      </c>
      <c r="H18" s="122">
        <v>0.8</v>
      </c>
      <c r="I18" s="185">
        <v>-3.2093637908251482E-3</v>
      </c>
      <c r="J18" s="88">
        <v>2.57</v>
      </c>
      <c r="K18" s="166">
        <v>-0.1434701676070399</v>
      </c>
      <c r="L18" s="88">
        <v>0.5</v>
      </c>
      <c r="M18" s="166">
        <v>0</v>
      </c>
      <c r="N18" s="68"/>
    </row>
    <row r="19" spans="1:14" s="37" customFormat="1" ht="18.75" x14ac:dyDescent="0.25">
      <c r="A19" s="397">
        <v>12</v>
      </c>
      <c r="B19" s="334" t="s">
        <v>189</v>
      </c>
      <c r="C19" s="333" t="s">
        <v>9</v>
      </c>
      <c r="D19" s="398">
        <v>0.80267727272727263</v>
      </c>
      <c r="E19" s="395">
        <v>-7.6726907325966875E-2</v>
      </c>
      <c r="F19" s="418">
        <v>1.05</v>
      </c>
      <c r="G19" s="88">
        <v>3.8222727272727268</v>
      </c>
      <c r="H19" s="122">
        <v>0.91999999999999993</v>
      </c>
      <c r="I19" s="185">
        <v>0.14630923164055099</v>
      </c>
      <c r="J19" s="88">
        <v>2.4022727272727269</v>
      </c>
      <c r="K19" s="166">
        <v>-0.19937032822837042</v>
      </c>
      <c r="L19" s="88">
        <v>0.5</v>
      </c>
      <c r="M19" s="166">
        <v>0</v>
      </c>
      <c r="N19" s="75"/>
    </row>
    <row r="20" spans="1:14" s="46" customFormat="1" ht="18.75" x14ac:dyDescent="0.25">
      <c r="A20" s="397">
        <v>13</v>
      </c>
      <c r="B20" s="334" t="s">
        <v>82</v>
      </c>
      <c r="C20" s="333" t="s">
        <v>83</v>
      </c>
      <c r="D20" s="398">
        <v>0.79914893617021276</v>
      </c>
      <c r="E20" s="395">
        <v>-8.0785348141119151E-2</v>
      </c>
      <c r="F20" s="418">
        <v>1</v>
      </c>
      <c r="G20" s="88">
        <v>3.9957446808510637</v>
      </c>
      <c r="H20" s="122">
        <v>0.8</v>
      </c>
      <c r="I20" s="185">
        <v>-3.2093637908251482E-3</v>
      </c>
      <c r="J20" s="88">
        <v>2.6957446808510639</v>
      </c>
      <c r="K20" s="166">
        <v>-0.10156196900249981</v>
      </c>
      <c r="L20" s="88">
        <v>0.5</v>
      </c>
      <c r="M20" s="166">
        <v>0</v>
      </c>
      <c r="N20" s="68"/>
    </row>
    <row r="21" spans="1:14" s="53" customFormat="1" ht="18.75" x14ac:dyDescent="0.25">
      <c r="A21" s="397">
        <v>14</v>
      </c>
      <c r="B21" s="399" t="s">
        <v>80</v>
      </c>
      <c r="C21" s="333" t="s">
        <v>81</v>
      </c>
      <c r="D21" s="398">
        <v>0.79454545454545455</v>
      </c>
      <c r="E21" s="395">
        <v>-8.60804659439659E-2</v>
      </c>
      <c r="F21" s="418">
        <v>1</v>
      </c>
      <c r="G21" s="88">
        <v>3.9727272727272727</v>
      </c>
      <c r="H21" s="122">
        <v>0.8</v>
      </c>
      <c r="I21" s="185">
        <v>-3.2093637908251482E-3</v>
      </c>
      <c r="J21" s="88">
        <v>2.6727272727272728</v>
      </c>
      <c r="K21" s="166">
        <v>-0.1092332128633523</v>
      </c>
      <c r="L21" s="88">
        <v>0.5</v>
      </c>
      <c r="M21" s="166">
        <v>0</v>
      </c>
      <c r="N21" s="75"/>
    </row>
    <row r="22" spans="1:14" s="46" customFormat="1" ht="31.5" customHeight="1" x14ac:dyDescent="0.25">
      <c r="A22" s="400">
        <v>15</v>
      </c>
      <c r="B22" s="401" t="s">
        <v>27</v>
      </c>
      <c r="C22" s="333" t="s">
        <v>31</v>
      </c>
      <c r="D22" s="398">
        <v>0.77452941176470591</v>
      </c>
      <c r="E22" s="395">
        <v>-0.10910375855381738</v>
      </c>
      <c r="F22" s="418">
        <v>1.05</v>
      </c>
      <c r="G22" s="88">
        <v>3.6882352941176473</v>
      </c>
      <c r="H22" s="122">
        <v>0.8</v>
      </c>
      <c r="I22" s="185">
        <v>-3.2093637908251482E-3</v>
      </c>
      <c r="J22" s="88">
        <v>2.388235294117647</v>
      </c>
      <c r="K22" s="166">
        <v>-0.20404872521963424</v>
      </c>
      <c r="L22" s="88">
        <v>0.5</v>
      </c>
      <c r="M22" s="166">
        <v>0</v>
      </c>
      <c r="N22" s="68"/>
    </row>
    <row r="23" spans="1:14" s="46" customFormat="1" ht="37.5" x14ac:dyDescent="0.25">
      <c r="A23" s="397">
        <v>16</v>
      </c>
      <c r="B23" s="334" t="s">
        <v>47</v>
      </c>
      <c r="C23" s="333" t="s">
        <v>19</v>
      </c>
      <c r="D23" s="398">
        <v>0.7704878048780488</v>
      </c>
      <c r="E23" s="395">
        <v>-0.1137525844473648</v>
      </c>
      <c r="F23" s="418">
        <v>1</v>
      </c>
      <c r="G23" s="88">
        <v>3.852439024390244</v>
      </c>
      <c r="H23" s="122">
        <v>0.8</v>
      </c>
      <c r="I23" s="185">
        <v>-3.2093637908251482E-3</v>
      </c>
      <c r="J23" s="88">
        <v>2.5524390243902442</v>
      </c>
      <c r="K23" s="166">
        <v>-0.14932289114621533</v>
      </c>
      <c r="L23" s="88">
        <v>0.5</v>
      </c>
      <c r="M23" s="166">
        <v>0</v>
      </c>
      <c r="N23" s="68"/>
    </row>
    <row r="24" spans="1:14" s="46" customFormat="1" ht="37.5" x14ac:dyDescent="0.25">
      <c r="A24" s="397">
        <v>17</v>
      </c>
      <c r="B24" s="334" t="s">
        <v>88</v>
      </c>
      <c r="C24" s="333" t="s">
        <v>89</v>
      </c>
      <c r="D24" s="398">
        <v>0.73880000000000001</v>
      </c>
      <c r="E24" s="395">
        <v>-0.1502012277612611</v>
      </c>
      <c r="F24" s="418">
        <v>1</v>
      </c>
      <c r="G24" s="88">
        <v>3.694</v>
      </c>
      <c r="H24" s="122">
        <v>0.8</v>
      </c>
      <c r="I24" s="185">
        <v>-3.2093637908251482E-3</v>
      </c>
      <c r="J24" s="88">
        <v>2.3939999999999997</v>
      </c>
      <c r="K24" s="166">
        <v>-0.2021274635218886</v>
      </c>
      <c r="L24" s="88">
        <v>0.5</v>
      </c>
      <c r="M24" s="166">
        <v>0</v>
      </c>
      <c r="N24" s="68"/>
    </row>
    <row r="25" spans="1:14" s="46" customFormat="1" ht="37.5" x14ac:dyDescent="0.25">
      <c r="A25" s="397">
        <v>18</v>
      </c>
      <c r="B25" s="334" t="s">
        <v>86</v>
      </c>
      <c r="C25" s="333" t="s">
        <v>87</v>
      </c>
      <c r="D25" s="398">
        <v>0.72787234042553206</v>
      </c>
      <c r="E25" s="395">
        <v>-0.16277068050872423</v>
      </c>
      <c r="F25" s="418">
        <v>1</v>
      </c>
      <c r="G25" s="88">
        <v>3.6393617021276601</v>
      </c>
      <c r="H25" s="122">
        <v>0.25</v>
      </c>
      <c r="I25" s="185">
        <v>-0.68850292618463294</v>
      </c>
      <c r="J25" s="88">
        <v>2.8893617021276601</v>
      </c>
      <c r="K25" s="166">
        <v>-3.703327064356321E-2</v>
      </c>
      <c r="L25" s="88">
        <v>0.5</v>
      </c>
      <c r="M25" s="166">
        <v>0</v>
      </c>
      <c r="N25" s="68"/>
    </row>
    <row r="26" spans="1:14" s="46" customFormat="1" ht="23.25" customHeight="1" x14ac:dyDescent="0.25">
      <c r="A26" s="397">
        <v>19</v>
      </c>
      <c r="B26" s="399" t="s">
        <v>22</v>
      </c>
      <c r="C26" s="333" t="s">
        <v>23</v>
      </c>
      <c r="D26" s="398">
        <v>0.71386708860759507</v>
      </c>
      <c r="E26" s="395">
        <v>-0.17888010904117846</v>
      </c>
      <c r="F26" s="418">
        <v>1.05</v>
      </c>
      <c r="G26" s="88">
        <v>3.3993670886075953</v>
      </c>
      <c r="H26" s="122">
        <v>0.25</v>
      </c>
      <c r="I26" s="185">
        <v>-0.68850292618463294</v>
      </c>
      <c r="J26" s="88">
        <v>2.6493670886075953</v>
      </c>
      <c r="K26" s="166">
        <v>-0.11701869713910962</v>
      </c>
      <c r="L26" s="88">
        <v>0.5</v>
      </c>
      <c r="M26" s="166">
        <v>0</v>
      </c>
      <c r="N26" s="68"/>
    </row>
    <row r="27" spans="1:14" s="46" customFormat="1" ht="37.5" x14ac:dyDescent="0.25">
      <c r="A27" s="397">
        <v>20</v>
      </c>
      <c r="B27" s="334" t="s">
        <v>93</v>
      </c>
      <c r="C27" s="333" t="s">
        <v>121</v>
      </c>
      <c r="D27" s="398">
        <v>0.71297872340425539</v>
      </c>
      <c r="E27" s="395">
        <v>-0.17990194398852233</v>
      </c>
      <c r="F27" s="418">
        <v>1</v>
      </c>
      <c r="G27" s="88">
        <v>3.5648936170212768</v>
      </c>
      <c r="H27" s="122">
        <v>0.25</v>
      </c>
      <c r="I27" s="185">
        <v>-0.68850292618463294</v>
      </c>
      <c r="J27" s="88">
        <v>2.8148936170212768</v>
      </c>
      <c r="K27" s="166">
        <v>-6.185200078161579E-2</v>
      </c>
      <c r="L27" s="88">
        <v>0.5</v>
      </c>
      <c r="M27" s="166">
        <v>0</v>
      </c>
      <c r="N27" s="68"/>
    </row>
    <row r="28" spans="1:14" s="56" customFormat="1" ht="41.25" customHeight="1" x14ac:dyDescent="0.25">
      <c r="A28" s="400">
        <v>21</v>
      </c>
      <c r="B28" s="334" t="s">
        <v>24</v>
      </c>
      <c r="C28" s="333" t="s">
        <v>25</v>
      </c>
      <c r="D28" s="398">
        <v>0.70223437499999997</v>
      </c>
      <c r="E28" s="395">
        <v>-0.19226054453324559</v>
      </c>
      <c r="F28" s="418">
        <v>1</v>
      </c>
      <c r="G28" s="88">
        <v>3.5111718749999996</v>
      </c>
      <c r="H28" s="122">
        <v>0.25</v>
      </c>
      <c r="I28" s="185">
        <v>-0.68850292618463294</v>
      </c>
      <c r="J28" s="88">
        <v>2.7611718749999996</v>
      </c>
      <c r="K28" s="166">
        <v>-7.9756387820270391E-2</v>
      </c>
      <c r="L28" s="88">
        <v>0.5</v>
      </c>
      <c r="M28" s="166">
        <v>0</v>
      </c>
      <c r="N28" s="75"/>
    </row>
    <row r="29" spans="1:14" s="56" customFormat="1" ht="18.75" x14ac:dyDescent="0.25">
      <c r="A29" s="402">
        <v>22</v>
      </c>
      <c r="B29" s="331" t="s">
        <v>275</v>
      </c>
      <c r="C29" s="403" t="s">
        <v>274</v>
      </c>
      <c r="D29" s="404">
        <v>0.68779032258064521</v>
      </c>
      <c r="E29" s="395">
        <v>-0.20887469993676433</v>
      </c>
      <c r="F29" s="418">
        <v>1</v>
      </c>
      <c r="G29" s="88">
        <v>3.4389516129032263</v>
      </c>
      <c r="H29" s="122">
        <v>0.8</v>
      </c>
      <c r="I29" s="185">
        <v>-3.2093637908251482E-3</v>
      </c>
      <c r="J29" s="88">
        <v>2.138951612903226</v>
      </c>
      <c r="K29" s="166">
        <v>-0.28713001303632224</v>
      </c>
      <c r="L29" s="88">
        <v>0.5</v>
      </c>
      <c r="M29" s="166">
        <v>0</v>
      </c>
      <c r="N29" s="75"/>
    </row>
    <row r="30" spans="1:14" s="36" customFormat="1" ht="18.75" x14ac:dyDescent="0.25">
      <c r="A30" s="402">
        <v>23</v>
      </c>
      <c r="B30" s="332" t="s">
        <v>90</v>
      </c>
      <c r="C30" s="330" t="s">
        <v>18</v>
      </c>
      <c r="D30" s="404">
        <v>0.6588750000000001</v>
      </c>
      <c r="E30" s="395">
        <v>-0.24213431773308181</v>
      </c>
      <c r="F30" s="418">
        <v>1.05</v>
      </c>
      <c r="G30" s="88">
        <v>3.1375000000000002</v>
      </c>
      <c r="H30" s="122">
        <v>0.8</v>
      </c>
      <c r="I30" s="185">
        <v>-3.2093637908251482E-3</v>
      </c>
      <c r="J30" s="88">
        <v>1.8374999999999999</v>
      </c>
      <c r="K30" s="166">
        <v>-0.38759783384355484</v>
      </c>
      <c r="L30" s="88">
        <v>0.5</v>
      </c>
      <c r="M30" s="166">
        <v>0</v>
      </c>
      <c r="N30" s="75"/>
    </row>
    <row r="31" spans="1:14" s="36" customFormat="1" ht="38.25" customHeight="1" x14ac:dyDescent="0.25">
      <c r="A31" s="402">
        <v>24</v>
      </c>
      <c r="B31" s="329" t="s">
        <v>48</v>
      </c>
      <c r="C31" s="330" t="s">
        <v>11</v>
      </c>
      <c r="D31" s="404">
        <v>0.65846376811594198</v>
      </c>
      <c r="E31" s="395">
        <v>-0.24260733390820088</v>
      </c>
      <c r="F31" s="418">
        <v>1</v>
      </c>
      <c r="G31" s="88">
        <v>3.2923188405797101</v>
      </c>
      <c r="H31" s="122">
        <v>0.25</v>
      </c>
      <c r="I31" s="185">
        <v>-0.68850292618463294</v>
      </c>
      <c r="J31" s="88">
        <v>2.5423188405797101</v>
      </c>
      <c r="K31" s="166">
        <v>-0.15269574692171062</v>
      </c>
      <c r="L31" s="88">
        <v>0.5</v>
      </c>
      <c r="M31" s="166">
        <v>0</v>
      </c>
      <c r="N31" s="75"/>
    </row>
    <row r="32" spans="1:14" s="36" customFormat="1" ht="18" customHeight="1" x14ac:dyDescent="0.25">
      <c r="A32" s="402">
        <v>25</v>
      </c>
      <c r="B32" s="329" t="s">
        <v>39</v>
      </c>
      <c r="C32" s="330" t="s">
        <v>6</v>
      </c>
      <c r="D32" s="404">
        <v>0.65264864864864858</v>
      </c>
      <c r="E32" s="395">
        <v>-0.24929612841784832</v>
      </c>
      <c r="F32" s="418">
        <v>1</v>
      </c>
      <c r="G32" s="88">
        <v>3.263243243243243</v>
      </c>
      <c r="H32" s="122">
        <v>0.37000000000000005</v>
      </c>
      <c r="I32" s="185">
        <v>-0.53898433075325658</v>
      </c>
      <c r="J32" s="88">
        <v>2.3932432432432429</v>
      </c>
      <c r="K32" s="166">
        <v>-0.20237967548221047</v>
      </c>
      <c r="L32" s="88">
        <v>0.5</v>
      </c>
      <c r="M32" s="166">
        <v>0</v>
      </c>
      <c r="N32" s="75"/>
    </row>
    <row r="33" spans="1:14" s="46" customFormat="1" ht="36.75" customHeight="1" x14ac:dyDescent="0.25">
      <c r="A33" s="405">
        <v>26</v>
      </c>
      <c r="B33" s="329" t="s">
        <v>14</v>
      </c>
      <c r="C33" s="330" t="s">
        <v>17</v>
      </c>
      <c r="D33" s="404">
        <v>0.64600548387096779</v>
      </c>
      <c r="E33" s="395">
        <v>-0.25693737540194794</v>
      </c>
      <c r="F33" s="418">
        <v>1.02</v>
      </c>
      <c r="G33" s="88">
        <v>3.166693548387097</v>
      </c>
      <c r="H33" s="122">
        <v>0.25</v>
      </c>
      <c r="I33" s="185">
        <v>-0.68850292618463294</v>
      </c>
      <c r="J33" s="88">
        <v>2.416693548387097</v>
      </c>
      <c r="K33" s="166">
        <v>-0.19456415566336638</v>
      </c>
      <c r="L33" s="88">
        <v>0.5</v>
      </c>
      <c r="M33" s="166">
        <v>0</v>
      </c>
      <c r="N33" s="68"/>
    </row>
    <row r="34" spans="1:14" s="46" customFormat="1" ht="37.5" customHeight="1" x14ac:dyDescent="0.25">
      <c r="A34" s="402">
        <v>27</v>
      </c>
      <c r="B34" s="329" t="s">
        <v>187</v>
      </c>
      <c r="C34" s="330" t="s">
        <v>36</v>
      </c>
      <c r="D34" s="404">
        <v>0.6337600000000001</v>
      </c>
      <c r="E34" s="395">
        <v>-0.27102264497289763</v>
      </c>
      <c r="F34" s="418">
        <v>1.02</v>
      </c>
      <c r="G34" s="88">
        <v>3.1066666666666669</v>
      </c>
      <c r="H34" s="122">
        <v>0.25</v>
      </c>
      <c r="I34" s="185">
        <v>-0.68850292618463294</v>
      </c>
      <c r="J34" s="88">
        <v>2.3566666666666669</v>
      </c>
      <c r="K34" s="166">
        <v>-0.21456992023109878</v>
      </c>
      <c r="L34" s="88">
        <v>0.5</v>
      </c>
      <c r="M34" s="166">
        <v>0</v>
      </c>
      <c r="N34" s="68"/>
    </row>
    <row r="35" spans="1:14" s="46" customFormat="1" ht="26.25" customHeight="1" x14ac:dyDescent="0.25">
      <c r="A35" s="402">
        <v>28</v>
      </c>
      <c r="B35" s="332" t="s">
        <v>188</v>
      </c>
      <c r="C35" s="330" t="s">
        <v>30</v>
      </c>
      <c r="D35" s="404">
        <v>0.62</v>
      </c>
      <c r="E35" s="395">
        <v>-0.28684997456954775</v>
      </c>
      <c r="F35" s="418">
        <v>1.1000000000000001</v>
      </c>
      <c r="G35" s="88">
        <v>2.8181818181818179</v>
      </c>
      <c r="H35" s="122">
        <v>0.25</v>
      </c>
      <c r="I35" s="185">
        <v>-0.68850292618463294</v>
      </c>
      <c r="J35" s="88">
        <v>2.0681818181818179</v>
      </c>
      <c r="K35" s="166">
        <v>-0.31071617662045137</v>
      </c>
      <c r="L35" s="88">
        <v>0.5</v>
      </c>
      <c r="M35" s="166">
        <v>0</v>
      </c>
      <c r="N35" s="68"/>
    </row>
    <row r="36" spans="1:14" s="46" customFormat="1" ht="42.75" customHeight="1" x14ac:dyDescent="0.25">
      <c r="A36" s="405">
        <v>29</v>
      </c>
      <c r="B36" s="329" t="s">
        <v>46</v>
      </c>
      <c r="C36" s="330" t="s">
        <v>8</v>
      </c>
      <c r="D36" s="404">
        <v>0.61906185567010297</v>
      </c>
      <c r="E36" s="395">
        <v>-0.28792906755781145</v>
      </c>
      <c r="F36" s="418">
        <v>1.1000000000000001</v>
      </c>
      <c r="G36" s="88">
        <v>2.8139175257731952</v>
      </c>
      <c r="H36" s="122">
        <v>0.25</v>
      </c>
      <c r="I36" s="185">
        <v>-0.68850292618463294</v>
      </c>
      <c r="J36" s="88">
        <v>2.0639175257731952</v>
      </c>
      <c r="K36" s="166">
        <v>-0.31213738037999694</v>
      </c>
      <c r="L36" s="88">
        <v>0.5</v>
      </c>
      <c r="M36" s="166">
        <v>0</v>
      </c>
      <c r="N36" s="68"/>
    </row>
    <row r="37" spans="1:14" s="46" customFormat="1" ht="37.5" x14ac:dyDescent="0.25">
      <c r="A37" s="402">
        <v>30</v>
      </c>
      <c r="B37" s="329" t="s">
        <v>20</v>
      </c>
      <c r="C37" s="330" t="s">
        <v>21</v>
      </c>
      <c r="D37" s="404">
        <v>0.60970892307692304</v>
      </c>
      <c r="E37" s="395">
        <v>-0.29868720322986886</v>
      </c>
      <c r="F37" s="418">
        <v>1.02</v>
      </c>
      <c r="G37" s="88">
        <v>2.9887692307692308</v>
      </c>
      <c r="H37" s="122">
        <v>0.49000000000000005</v>
      </c>
      <c r="I37" s="185">
        <v>-0.38946573532188034</v>
      </c>
      <c r="J37" s="88">
        <v>1.9987692307692309</v>
      </c>
      <c r="K37" s="166">
        <v>-0.33385001002997072</v>
      </c>
      <c r="L37" s="88">
        <v>0.5</v>
      </c>
      <c r="M37" s="166">
        <v>0</v>
      </c>
      <c r="N37" s="68"/>
    </row>
    <row r="38" spans="1:14" s="46" customFormat="1" ht="37.5" x14ac:dyDescent="0.25">
      <c r="A38" s="402">
        <v>31</v>
      </c>
      <c r="B38" s="406" t="s">
        <v>13</v>
      </c>
      <c r="C38" s="407" t="s">
        <v>16</v>
      </c>
      <c r="D38" s="408">
        <v>0.60922340425531929</v>
      </c>
      <c r="E38" s="411">
        <v>-0.2992456673588586</v>
      </c>
      <c r="F38" s="418">
        <v>1.05</v>
      </c>
      <c r="G38" s="394">
        <v>2.9010638297872342</v>
      </c>
      <c r="H38" s="382">
        <v>0.8</v>
      </c>
      <c r="I38" s="412">
        <v>-3.2093637908251482E-3</v>
      </c>
      <c r="J38" s="394">
        <v>1.6010638297872339</v>
      </c>
      <c r="K38" s="413">
        <v>-0.46639730203187146</v>
      </c>
      <c r="L38" s="394">
        <v>0.5</v>
      </c>
      <c r="M38" s="413">
        <v>0</v>
      </c>
      <c r="N38" s="68"/>
    </row>
    <row r="39" spans="1:14" s="46" customFormat="1" ht="35.25" customHeight="1" x14ac:dyDescent="0.25">
      <c r="A39" s="402">
        <v>32</v>
      </c>
      <c r="B39" s="409" t="s">
        <v>1</v>
      </c>
      <c r="C39" s="330" t="s">
        <v>5</v>
      </c>
      <c r="D39" s="404">
        <v>0.55683380281690131</v>
      </c>
      <c r="E39" s="395">
        <v>-0.35950638606547003</v>
      </c>
      <c r="F39" s="418">
        <v>1.02</v>
      </c>
      <c r="G39" s="88">
        <v>2.7295774647887323</v>
      </c>
      <c r="H39" s="122">
        <v>0.8</v>
      </c>
      <c r="I39" s="185">
        <v>-3.2093637908251482E-3</v>
      </c>
      <c r="J39" s="88">
        <v>1.4295774647887323</v>
      </c>
      <c r="K39" s="166">
        <v>-0.52355029326527402</v>
      </c>
      <c r="L39" s="88">
        <v>0.5</v>
      </c>
      <c r="M39" s="166">
        <v>0</v>
      </c>
      <c r="N39" s="68"/>
    </row>
    <row r="40" spans="1:14" s="46" customFormat="1" ht="23.25" customHeight="1" x14ac:dyDescent="0.25">
      <c r="A40" s="405">
        <v>33</v>
      </c>
      <c r="B40" s="409" t="s">
        <v>26</v>
      </c>
      <c r="C40" s="330" t="s">
        <v>29</v>
      </c>
      <c r="D40" s="404">
        <v>0.53622608695652174</v>
      </c>
      <c r="E40" s="395">
        <v>-0.38321024588787844</v>
      </c>
      <c r="F40" s="418">
        <v>1.1000000000000001</v>
      </c>
      <c r="G40" s="88">
        <v>2.4373913043478259</v>
      </c>
      <c r="H40" s="122">
        <v>0.37000000000000005</v>
      </c>
      <c r="I40" s="185">
        <v>-0.53898433075325658</v>
      </c>
      <c r="J40" s="88">
        <v>1.5673913043478258</v>
      </c>
      <c r="K40" s="166">
        <v>-0.47761968435516478</v>
      </c>
      <c r="L40" s="88">
        <v>0.5</v>
      </c>
      <c r="M40" s="166">
        <v>0</v>
      </c>
      <c r="N40" s="68"/>
    </row>
    <row r="41" spans="1:14" s="46" customFormat="1" ht="18.75" customHeight="1" x14ac:dyDescent="0.25">
      <c r="A41" s="483" t="s">
        <v>286</v>
      </c>
      <c r="B41" s="483"/>
      <c r="C41" s="483"/>
      <c r="D41" s="187">
        <v>0.73876457376769333</v>
      </c>
      <c r="E41" s="414"/>
      <c r="F41" s="415"/>
      <c r="G41" s="270">
        <v>3.6061100406005888</v>
      </c>
      <c r="H41" s="189">
        <v>0.60515151515151533</v>
      </c>
      <c r="I41" s="151"/>
      <c r="J41" s="190">
        <v>2.5009585254490734</v>
      </c>
      <c r="K41" s="151"/>
      <c r="L41" s="190">
        <v>0.5</v>
      </c>
      <c r="M41" s="416"/>
      <c r="N41" s="68"/>
    </row>
    <row r="42" spans="1:14" s="46" customFormat="1" ht="21.75" customHeight="1" x14ac:dyDescent="0.25">
      <c r="A42" s="484" t="s">
        <v>287</v>
      </c>
      <c r="B42" s="484"/>
      <c r="C42" s="484"/>
      <c r="D42" s="187">
        <v>0.86938228688384667</v>
      </c>
      <c r="E42" s="188"/>
      <c r="F42" s="320"/>
      <c r="G42" s="270">
        <v>4.3030550203002944</v>
      </c>
      <c r="H42" s="189">
        <v>0.80257575757575772</v>
      </c>
      <c r="I42" s="377"/>
      <c r="J42" s="190">
        <v>3.0004792627245367</v>
      </c>
      <c r="K42" s="376"/>
      <c r="L42" s="190">
        <v>0.5</v>
      </c>
      <c r="M42" s="319"/>
      <c r="N42" s="68"/>
    </row>
    <row r="43" spans="1:14" s="46" customFormat="1" ht="31.5" customHeight="1" x14ac:dyDescent="0.25">
      <c r="A43" s="71"/>
      <c r="B43" s="72"/>
      <c r="C43" s="134"/>
      <c r="D43" s="129"/>
      <c r="E43" s="70"/>
      <c r="F43" s="321"/>
      <c r="G43" s="69"/>
      <c r="H43" s="137"/>
      <c r="I43" s="211"/>
      <c r="J43" s="137"/>
      <c r="K43" s="68"/>
      <c r="L43" s="137"/>
      <c r="M43" s="326"/>
      <c r="N43" s="68"/>
    </row>
    <row r="44" spans="1:14" ht="33" customHeight="1" x14ac:dyDescent="0.25">
      <c r="B44" s="83" t="s">
        <v>257</v>
      </c>
      <c r="C44" s="84" t="s">
        <v>256</v>
      </c>
      <c r="D44" s="130"/>
      <c r="E44" s="2"/>
      <c r="F44" s="200"/>
      <c r="G44" s="5"/>
    </row>
    <row r="45" spans="1:14" x14ac:dyDescent="0.25">
      <c r="B45" s="196" t="s">
        <v>279</v>
      </c>
      <c r="C45" s="81" t="s">
        <v>260</v>
      </c>
      <c r="D45" s="130"/>
      <c r="E45" s="2"/>
      <c r="F45" s="200"/>
      <c r="G45" s="5"/>
    </row>
    <row r="46" spans="1:14" x14ac:dyDescent="0.25">
      <c r="B46" s="198" t="s">
        <v>258</v>
      </c>
      <c r="C46" s="81" t="s">
        <v>261</v>
      </c>
      <c r="D46" s="130"/>
      <c r="E46" s="2"/>
      <c r="F46" s="200"/>
      <c r="G46" s="5"/>
    </row>
    <row r="47" spans="1:14" s="327" customFormat="1" x14ac:dyDescent="0.25">
      <c r="A47" s="25"/>
      <c r="B47" s="191" t="s">
        <v>259</v>
      </c>
      <c r="C47" s="81" t="s">
        <v>262</v>
      </c>
      <c r="D47" s="130"/>
      <c r="E47" s="2"/>
      <c r="F47" s="200"/>
      <c r="G47" s="5"/>
      <c r="H47" s="138"/>
      <c r="I47" s="323"/>
      <c r="J47" s="138"/>
      <c r="K47" s="11"/>
      <c r="L47" s="138"/>
      <c r="N47" s="11"/>
    </row>
    <row r="48" spans="1:14" s="327" customFormat="1" x14ac:dyDescent="0.25">
      <c r="A48" s="25"/>
      <c r="B48" s="192" t="s">
        <v>264</v>
      </c>
      <c r="C48" s="81" t="s">
        <v>263</v>
      </c>
      <c r="D48" s="130"/>
      <c r="E48" s="2"/>
      <c r="F48" s="200"/>
      <c r="G48" s="5"/>
      <c r="H48" s="138"/>
      <c r="I48" s="323"/>
      <c r="J48" s="138"/>
      <c r="K48" s="11"/>
      <c r="L48" s="138"/>
      <c r="N48" s="11"/>
    </row>
    <row r="49" spans="1:14" s="327" customFormat="1" ht="15.75" customHeight="1" x14ac:dyDescent="0.25">
      <c r="A49" s="25"/>
      <c r="B49" s="485" t="s">
        <v>288</v>
      </c>
      <c r="C49" s="485"/>
      <c r="D49" s="82"/>
      <c r="E49" s="2"/>
      <c r="F49" s="200"/>
      <c r="G49" s="5"/>
      <c r="H49" s="138"/>
      <c r="I49" s="323"/>
      <c r="J49" s="138"/>
      <c r="K49" s="11"/>
      <c r="L49" s="138"/>
      <c r="N49" s="11"/>
    </row>
    <row r="50" spans="1:14" s="327" customFormat="1" x14ac:dyDescent="0.25">
      <c r="A50" s="25"/>
      <c r="B50" s="2"/>
      <c r="C50" s="126"/>
      <c r="D50" s="130"/>
      <c r="E50" s="2"/>
      <c r="F50" s="200"/>
      <c r="G50" s="5"/>
      <c r="H50" s="138"/>
      <c r="I50" s="323"/>
      <c r="J50" s="138"/>
      <c r="K50" s="11"/>
      <c r="L50" s="138"/>
      <c r="N50" s="11"/>
    </row>
    <row r="51" spans="1:14" s="327" customFormat="1" x14ac:dyDescent="0.25">
      <c r="A51" s="25"/>
      <c r="B51" s="2"/>
      <c r="C51" s="126"/>
      <c r="D51" s="131"/>
      <c r="E51" s="6"/>
      <c r="F51" s="202"/>
      <c r="G51" s="419"/>
      <c r="H51" s="200"/>
      <c r="I51" s="420"/>
      <c r="J51" s="200"/>
      <c r="K51" s="421"/>
      <c r="L51" s="200"/>
      <c r="N51" s="11"/>
    </row>
  </sheetData>
  <sortState xmlns:xlrd2="http://schemas.microsoft.com/office/spreadsheetml/2017/richdata2" ref="A8:M40">
    <sortCondition descending="1" ref="D8:D40"/>
  </sortState>
  <mergeCells count="13">
    <mergeCell ref="A41:C41"/>
    <mergeCell ref="A42:C42"/>
    <mergeCell ref="B49:C49"/>
    <mergeCell ref="H1:L1"/>
    <mergeCell ref="A3:M3"/>
    <mergeCell ref="A5:A6"/>
    <mergeCell ref="B5:B6"/>
    <mergeCell ref="C5:C6"/>
    <mergeCell ref="D5:D6"/>
    <mergeCell ref="E5:E6"/>
    <mergeCell ref="F5:F6"/>
    <mergeCell ref="G5:G6"/>
    <mergeCell ref="H5:M5"/>
  </mergeCells>
  <conditionalFormatting sqref="E1:E3 E5:E1048576">
    <cfRule type="cellIs" dxfId="38" priority="1" operator="lessThan">
      <formula>-0.25</formula>
    </cfRule>
    <cfRule type="cellIs" dxfId="37" priority="2" operator="lessThan">
      <formula>-25</formula>
    </cfRule>
  </conditionalFormatting>
  <conditionalFormatting sqref="I1:I3 I5 I7:I1048576">
    <cfRule type="cellIs" dxfId="36" priority="4" operator="lessThan">
      <formula>-0.25</formula>
    </cfRule>
  </conditionalFormatting>
  <conditionalFormatting sqref="K1:K3 K5 K42:K1048576">
    <cfRule type="cellIs" dxfId="35" priority="5" operator="greaterThan">
      <formula>0.25</formula>
    </cfRule>
  </conditionalFormatting>
  <conditionalFormatting sqref="K8:K41">
    <cfRule type="cellIs" dxfId="34" priority="3" operator="lessThan">
      <formula>-0.25</formula>
    </cfRule>
  </conditionalFormatting>
  <pageMargins left="0.19685039370078741" right="0.19685039370078741" top="0.62992125984251968" bottom="0.74803149606299213" header="0.31496062992125984" footer="0.31496062992125984"/>
  <pageSetup paperSize="8" scale="56"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A41"/>
  <sheetViews>
    <sheetView view="pageBreakPreview" topLeftCell="A3" zoomScale="80" zoomScaleNormal="80" zoomScaleSheetLayoutView="80" zoomScalePageLayoutView="60" workbookViewId="0">
      <pane xSplit="6" ySplit="6" topLeftCell="G33" activePane="bottomRight" state="frozen"/>
      <selection activeCell="A3" sqref="A3"/>
      <selection pane="topRight" activeCell="G3" sqref="G3"/>
      <selection pane="bottomLeft" activeCell="A9" sqref="A9"/>
      <selection pane="bottomRight" activeCell="AF17" sqref="AF17"/>
    </sheetView>
  </sheetViews>
  <sheetFormatPr defaultRowHeight="15" x14ac:dyDescent="0.25"/>
  <cols>
    <col min="1" max="1" width="2.85546875" style="25" customWidth="1"/>
    <col min="2" max="2" width="63.7109375" style="2" customWidth="1"/>
    <col min="3" max="3" width="6.5703125" style="31" customWidth="1"/>
    <col min="4" max="4" width="9.85546875" style="5" customWidth="1"/>
    <col min="5" max="5" width="10.7109375" style="102" hidden="1" customWidth="1"/>
    <col min="6" max="6" width="9" style="59" customWidth="1"/>
    <col min="7" max="7" width="7.140625" style="6" customWidth="1"/>
    <col min="8" max="8" width="8.28515625" style="2" customWidth="1"/>
    <col min="9" max="9" width="9.28515625" style="142" customWidth="1"/>
    <col min="10" max="10" width="9" style="97" hidden="1" customWidth="1"/>
    <col min="11" max="11" width="7.5703125" style="36" customWidth="1"/>
    <col min="12" max="12" width="7.28515625" style="2" customWidth="1"/>
    <col min="13" max="13" width="7.7109375" style="2" customWidth="1"/>
    <col min="14" max="14" width="12.28515625" style="97" hidden="1" customWidth="1"/>
    <col min="15" max="15" width="6.5703125" style="28" customWidth="1"/>
    <col min="16" max="16" width="7.7109375" style="31" customWidth="1"/>
    <col min="17" max="17" width="8.7109375" style="145" customWidth="1"/>
    <col min="18" max="18" width="9.7109375" style="104" hidden="1" customWidth="1"/>
    <col min="19" max="19" width="7.28515625" style="31" customWidth="1"/>
    <col min="20" max="20" width="7.7109375" style="31" customWidth="1"/>
    <col min="21" max="21" width="9.7109375" style="145" customWidth="1"/>
    <col min="22" max="22" width="6.85546875" style="104" hidden="1" customWidth="1"/>
    <col min="23" max="23" width="7.42578125" style="31" customWidth="1"/>
    <col min="24" max="24" width="8.85546875" style="31" customWidth="1"/>
    <col min="25" max="25" width="8.5703125" style="31" customWidth="1"/>
    <col min="26" max="26" width="9.140625" style="104" hidden="1" customWidth="1"/>
  </cols>
  <sheetData>
    <row r="1" spans="1:27" s="1" customFormat="1" ht="18.75" hidden="1" customHeight="1" x14ac:dyDescent="0.25">
      <c r="A1" s="62" t="s">
        <v>104</v>
      </c>
      <c r="B1" s="14"/>
      <c r="C1" s="29"/>
      <c r="D1" s="58"/>
      <c r="E1" s="101"/>
      <c r="F1" s="58"/>
      <c r="G1" s="20"/>
      <c r="H1" s="14"/>
      <c r="I1" s="139"/>
      <c r="J1" s="95"/>
      <c r="K1" s="33"/>
      <c r="L1" s="14"/>
      <c r="M1" s="14"/>
      <c r="N1" s="95"/>
      <c r="O1" s="40"/>
      <c r="P1" s="29"/>
      <c r="Q1" s="143"/>
      <c r="R1" s="98"/>
      <c r="S1" s="29"/>
      <c r="T1" s="29"/>
      <c r="U1" s="143"/>
      <c r="V1" s="98"/>
      <c r="W1" s="29"/>
      <c r="X1" s="29"/>
      <c r="Y1" s="29"/>
      <c r="Z1" s="98"/>
    </row>
    <row r="2" spans="1:27" ht="21" hidden="1" customHeight="1" x14ac:dyDescent="0.25">
      <c r="A2" s="76" t="s">
        <v>78</v>
      </c>
      <c r="B2" s="77"/>
      <c r="C2" s="76" t="s">
        <v>0</v>
      </c>
      <c r="D2" s="276"/>
      <c r="E2" s="110"/>
      <c r="F2" s="76"/>
      <c r="G2" s="277"/>
      <c r="H2" s="277"/>
      <c r="I2" s="278"/>
      <c r="J2" s="279"/>
      <c r="K2" s="277"/>
      <c r="L2" s="277"/>
      <c r="M2" s="277"/>
      <c r="N2" s="279"/>
      <c r="O2" s="277"/>
      <c r="P2" s="76"/>
      <c r="Q2" s="280"/>
      <c r="R2" s="110"/>
      <c r="S2" s="76"/>
      <c r="T2" s="76"/>
      <c r="U2" s="280"/>
      <c r="V2" s="110"/>
      <c r="W2" s="76"/>
      <c r="X2" s="76"/>
      <c r="Y2" s="76"/>
      <c r="Z2" s="103"/>
    </row>
    <row r="3" spans="1:27" ht="35.25" customHeight="1" x14ac:dyDescent="0.25">
      <c r="A3" s="512" t="s">
        <v>292</v>
      </c>
      <c r="B3" s="513"/>
      <c r="C3" s="513"/>
      <c r="D3" s="513"/>
      <c r="E3" s="513"/>
      <c r="F3" s="513"/>
      <c r="G3" s="513"/>
      <c r="H3" s="513"/>
      <c r="I3" s="513"/>
      <c r="J3" s="513"/>
      <c r="K3" s="513"/>
      <c r="L3" s="513"/>
      <c r="M3" s="513"/>
      <c r="N3" s="513"/>
      <c r="O3" s="513"/>
      <c r="P3" s="513"/>
      <c r="Q3" s="513"/>
      <c r="R3" s="513"/>
      <c r="S3" s="513"/>
      <c r="T3" s="513"/>
      <c r="U3" s="513"/>
      <c r="V3" s="513"/>
      <c r="W3" s="513"/>
      <c r="X3" s="513"/>
      <c r="Y3" s="513"/>
      <c r="Z3" s="514"/>
    </row>
    <row r="4" spans="1:27" ht="25.5" customHeight="1" thickBot="1" x14ac:dyDescent="0.3">
      <c r="A4" s="509"/>
      <c r="B4" s="509"/>
      <c r="C4" s="281"/>
      <c r="D4" s="282"/>
      <c r="E4" s="283"/>
      <c r="F4" s="510" t="s">
        <v>194</v>
      </c>
      <c r="G4" s="511"/>
      <c r="H4" s="511"/>
      <c r="I4" s="511"/>
      <c r="J4" s="511"/>
      <c r="K4" s="511"/>
      <c r="L4" s="511"/>
      <c r="M4" s="511"/>
      <c r="N4" s="511"/>
      <c r="O4" s="511"/>
      <c r="P4" s="511"/>
      <c r="Q4" s="511"/>
      <c r="R4" s="511"/>
      <c r="S4" s="511"/>
      <c r="T4" s="511"/>
      <c r="U4" s="511"/>
      <c r="V4" s="511"/>
      <c r="W4" s="511"/>
      <c r="X4" s="511"/>
      <c r="Y4" s="511"/>
      <c r="Z4" s="284"/>
    </row>
    <row r="5" spans="1:27" ht="15.75" hidden="1" customHeight="1" x14ac:dyDescent="0.3">
      <c r="A5" s="7"/>
      <c r="B5" s="12"/>
      <c r="C5" s="7"/>
      <c r="D5" s="176" t="s">
        <v>34</v>
      </c>
      <c r="E5" s="99"/>
      <c r="F5" s="57"/>
      <c r="G5" s="519" t="s">
        <v>50</v>
      </c>
      <c r="H5" s="520"/>
      <c r="I5" s="521"/>
      <c r="J5" s="99"/>
      <c r="K5" s="519" t="s">
        <v>98</v>
      </c>
      <c r="L5" s="520"/>
      <c r="M5" s="521"/>
      <c r="N5" s="99"/>
      <c r="O5" s="314"/>
      <c r="P5" s="8"/>
      <c r="Q5" s="144"/>
      <c r="R5" s="103"/>
      <c r="S5" s="8"/>
      <c r="T5" s="8"/>
      <c r="U5" s="144"/>
      <c r="V5" s="103"/>
      <c r="W5" s="8"/>
      <c r="X5" s="8"/>
      <c r="Y5" s="8"/>
      <c r="Z5" s="110"/>
    </row>
    <row r="6" spans="1:27" s="3" customFormat="1" ht="151.5" customHeight="1" x14ac:dyDescent="0.2">
      <c r="A6" s="63" t="s">
        <v>186</v>
      </c>
      <c r="B6" s="13" t="s">
        <v>38</v>
      </c>
      <c r="C6" s="111" t="s">
        <v>0</v>
      </c>
      <c r="D6" s="228" t="s">
        <v>289</v>
      </c>
      <c r="E6" s="232" t="s">
        <v>266</v>
      </c>
      <c r="F6" s="454" t="s">
        <v>156</v>
      </c>
      <c r="G6" s="503" t="s">
        <v>42</v>
      </c>
      <c r="H6" s="504"/>
      <c r="I6" s="505"/>
      <c r="J6" s="433" t="s">
        <v>271</v>
      </c>
      <c r="K6" s="506" t="s">
        <v>99</v>
      </c>
      <c r="L6" s="507"/>
      <c r="M6" s="508"/>
      <c r="N6" s="236" t="s">
        <v>271</v>
      </c>
      <c r="O6" s="506" t="s">
        <v>191</v>
      </c>
      <c r="P6" s="507"/>
      <c r="Q6" s="515"/>
      <c r="R6" s="433" t="s">
        <v>271</v>
      </c>
      <c r="S6" s="506" t="s">
        <v>192</v>
      </c>
      <c r="T6" s="507"/>
      <c r="U6" s="508"/>
      <c r="V6" s="433" t="s">
        <v>271</v>
      </c>
      <c r="W6" s="516" t="s">
        <v>193</v>
      </c>
      <c r="X6" s="517"/>
      <c r="Y6" s="518"/>
      <c r="Z6" s="236" t="s">
        <v>271</v>
      </c>
    </row>
    <row r="7" spans="1:27" s="3" customFormat="1" ht="21.75" customHeight="1" x14ac:dyDescent="0.2">
      <c r="A7" s="63"/>
      <c r="B7" s="15"/>
      <c r="C7" s="112"/>
      <c r="D7" s="275" t="s">
        <v>181</v>
      </c>
      <c r="E7" s="233"/>
      <c r="F7" s="455" t="s">
        <v>162</v>
      </c>
      <c r="G7" s="105" t="s">
        <v>125</v>
      </c>
      <c r="H7" s="91" t="s">
        <v>157</v>
      </c>
      <c r="I7" s="443" t="s">
        <v>124</v>
      </c>
      <c r="J7" s="440"/>
      <c r="K7" s="108" t="s">
        <v>126</v>
      </c>
      <c r="L7" s="91" t="s">
        <v>158</v>
      </c>
      <c r="M7" s="449" t="s">
        <v>127</v>
      </c>
      <c r="N7" s="437"/>
      <c r="O7" s="108" t="s">
        <v>128</v>
      </c>
      <c r="P7" s="91" t="s">
        <v>159</v>
      </c>
      <c r="Q7" s="140" t="s">
        <v>129</v>
      </c>
      <c r="R7" s="434"/>
      <c r="S7" s="108" t="s">
        <v>130</v>
      </c>
      <c r="T7" s="91" t="s">
        <v>160</v>
      </c>
      <c r="U7" s="443" t="s">
        <v>131</v>
      </c>
      <c r="V7" s="440"/>
      <c r="W7" s="108" t="s">
        <v>132</v>
      </c>
      <c r="X7" s="91" t="s">
        <v>161</v>
      </c>
      <c r="Y7" s="449" t="s">
        <v>133</v>
      </c>
      <c r="Z7" s="437"/>
    </row>
    <row r="8" spans="1:27" s="49" customFormat="1" ht="14.25" customHeight="1" x14ac:dyDescent="0.2">
      <c r="A8" s="47"/>
      <c r="B8" s="48"/>
      <c r="C8" s="113"/>
      <c r="D8" s="229"/>
      <c r="E8" s="234"/>
      <c r="F8" s="456">
        <v>0.2</v>
      </c>
      <c r="G8" s="107"/>
      <c r="H8" s="379">
        <v>0.2</v>
      </c>
      <c r="I8" s="461"/>
      <c r="J8" s="468"/>
      <c r="K8" s="109"/>
      <c r="L8" s="379">
        <v>0.25</v>
      </c>
      <c r="M8" s="471"/>
      <c r="N8" s="470"/>
      <c r="O8" s="335"/>
      <c r="P8" s="341">
        <v>0.2</v>
      </c>
      <c r="Q8" s="342"/>
      <c r="R8" s="435"/>
      <c r="S8" s="343"/>
      <c r="T8" s="341">
        <v>0.2</v>
      </c>
      <c r="U8" s="444"/>
      <c r="V8" s="441"/>
      <c r="W8" s="343"/>
      <c r="X8" s="341">
        <v>0.15</v>
      </c>
      <c r="Y8" s="450"/>
      <c r="Z8" s="438"/>
    </row>
    <row r="9" spans="1:27" s="21" customFormat="1" ht="18.75" x14ac:dyDescent="0.25">
      <c r="A9" s="60">
        <v>1</v>
      </c>
      <c r="B9" s="16" t="s">
        <v>33</v>
      </c>
      <c r="C9" s="92" t="s">
        <v>4</v>
      </c>
      <c r="D9" s="230">
        <v>0.8</v>
      </c>
      <c r="E9" s="235">
        <v>-3.2093637908251482E-3</v>
      </c>
      <c r="F9" s="457">
        <v>0.2</v>
      </c>
      <c r="G9" s="366">
        <v>0</v>
      </c>
      <c r="H9" s="380">
        <v>0.2</v>
      </c>
      <c r="I9" s="462">
        <v>0</v>
      </c>
      <c r="J9" s="469" t="e">
        <v>#DIV/0!</v>
      </c>
      <c r="K9" s="378">
        <v>5</v>
      </c>
      <c r="L9" s="380">
        <v>0.25</v>
      </c>
      <c r="M9" s="472">
        <v>1.25</v>
      </c>
      <c r="N9" s="459" t="e">
        <v>#DIV/0!</v>
      </c>
      <c r="O9" s="339">
        <v>5</v>
      </c>
      <c r="P9" s="315">
        <v>0.2</v>
      </c>
      <c r="Q9" s="315">
        <v>1</v>
      </c>
      <c r="R9" s="436" t="e">
        <v>#DIV/0!</v>
      </c>
      <c r="S9" s="340">
        <v>5</v>
      </c>
      <c r="T9" s="197">
        <v>0.2</v>
      </c>
      <c r="U9" s="445">
        <v>1</v>
      </c>
      <c r="V9" s="442" t="e">
        <v>#DIV/0!</v>
      </c>
      <c r="W9" s="340">
        <v>5</v>
      </c>
      <c r="X9" s="86" t="s">
        <v>265</v>
      </c>
      <c r="Y9" s="445">
        <v>0.75</v>
      </c>
      <c r="Z9" s="439" t="e">
        <f>W9/#REF!-1</f>
        <v>#REF!</v>
      </c>
      <c r="AA9" s="89"/>
    </row>
    <row r="10" spans="1:27" s="4" customFormat="1" ht="18.75" x14ac:dyDescent="0.25">
      <c r="A10" s="41">
        <v>2</v>
      </c>
      <c r="B10" s="42" t="s">
        <v>12</v>
      </c>
      <c r="C10" s="93" t="s">
        <v>15</v>
      </c>
      <c r="D10" s="230">
        <v>0.8</v>
      </c>
      <c r="E10" s="235">
        <v>-3.2093637908251482E-3</v>
      </c>
      <c r="F10" s="457">
        <v>0.2</v>
      </c>
      <c r="G10" s="372">
        <v>0</v>
      </c>
      <c r="H10" s="381">
        <v>0.2</v>
      </c>
      <c r="I10" s="463">
        <v>0</v>
      </c>
      <c r="J10" s="469" t="e">
        <v>#DIV/0!</v>
      </c>
      <c r="K10" s="378">
        <v>5</v>
      </c>
      <c r="L10" s="381">
        <v>0.25</v>
      </c>
      <c r="M10" s="473">
        <v>1.25</v>
      </c>
      <c r="N10" s="459" t="e">
        <v>#DIV/0!</v>
      </c>
      <c r="O10" s="339">
        <v>5</v>
      </c>
      <c r="P10" s="147">
        <v>0.2</v>
      </c>
      <c r="Q10" s="315">
        <v>1</v>
      </c>
      <c r="R10" s="436" t="e">
        <v>#DIV/0!</v>
      </c>
      <c r="S10" s="340">
        <v>5</v>
      </c>
      <c r="T10" s="88">
        <v>0.2</v>
      </c>
      <c r="U10" s="445">
        <v>1</v>
      </c>
      <c r="V10" s="442" t="e">
        <v>#DIV/0!</v>
      </c>
      <c r="W10" s="339">
        <v>5</v>
      </c>
      <c r="X10" s="85" t="s">
        <v>265</v>
      </c>
      <c r="Y10" s="445">
        <v>0.75</v>
      </c>
      <c r="Z10" s="439" t="e">
        <f>W10/#REF!-1</f>
        <v>#REF!</v>
      </c>
    </row>
    <row r="11" spans="1:27" s="36" customFormat="1" ht="18.75" x14ac:dyDescent="0.25">
      <c r="A11" s="50">
        <v>3</v>
      </c>
      <c r="B11" s="17" t="s">
        <v>80</v>
      </c>
      <c r="C11" s="93" t="s">
        <v>81</v>
      </c>
      <c r="D11" s="230">
        <v>0.8</v>
      </c>
      <c r="E11" s="235">
        <v>-3.2093637908251482E-3</v>
      </c>
      <c r="F11" s="457">
        <v>0.2</v>
      </c>
      <c r="G11" s="372">
        <v>0</v>
      </c>
      <c r="H11" s="381">
        <v>0.2</v>
      </c>
      <c r="I11" s="463">
        <v>0</v>
      </c>
      <c r="J11" s="469" t="e">
        <v>#DIV/0!</v>
      </c>
      <c r="K11" s="378">
        <v>5</v>
      </c>
      <c r="L11" s="381">
        <v>0.25</v>
      </c>
      <c r="M11" s="473">
        <v>1.25</v>
      </c>
      <c r="N11" s="459" t="e">
        <v>#DIV/0!</v>
      </c>
      <c r="O11" s="339">
        <v>5</v>
      </c>
      <c r="P11" s="147">
        <v>0.2</v>
      </c>
      <c r="Q11" s="315">
        <v>1</v>
      </c>
      <c r="R11" s="436" t="e">
        <v>#DIV/0!</v>
      </c>
      <c r="S11" s="340">
        <v>5</v>
      </c>
      <c r="T11" s="88">
        <v>0.2</v>
      </c>
      <c r="U11" s="445">
        <v>1</v>
      </c>
      <c r="V11" s="442" t="e">
        <v>#DIV/0!</v>
      </c>
      <c r="W11" s="339">
        <v>5</v>
      </c>
      <c r="X11" s="85" t="s">
        <v>265</v>
      </c>
      <c r="Y11" s="445">
        <v>0.75</v>
      </c>
      <c r="Z11" s="439" t="e">
        <f>W11/#REF!-1</f>
        <v>#REF!</v>
      </c>
    </row>
    <row r="12" spans="1:27" s="44" customFormat="1" ht="37.5" x14ac:dyDescent="0.25">
      <c r="A12" s="41">
        <v>4</v>
      </c>
      <c r="B12" s="43" t="s">
        <v>1</v>
      </c>
      <c r="C12" s="93" t="s">
        <v>5</v>
      </c>
      <c r="D12" s="231">
        <v>0.8</v>
      </c>
      <c r="E12" s="235">
        <v>-3.2093637908251482E-3</v>
      </c>
      <c r="F12" s="457">
        <v>0.2</v>
      </c>
      <c r="G12" s="372">
        <v>0</v>
      </c>
      <c r="H12" s="122">
        <v>0.2</v>
      </c>
      <c r="I12" s="464">
        <v>0</v>
      </c>
      <c r="J12" s="469" t="e">
        <v>#DIV/0!</v>
      </c>
      <c r="K12" s="372">
        <v>5</v>
      </c>
      <c r="L12" s="122">
        <v>0.25</v>
      </c>
      <c r="M12" s="474">
        <v>1.25</v>
      </c>
      <c r="N12" s="459" t="e">
        <v>#DIV/0!</v>
      </c>
      <c r="O12" s="339">
        <v>5</v>
      </c>
      <c r="P12" s="147">
        <v>0.2</v>
      </c>
      <c r="Q12" s="315">
        <v>1</v>
      </c>
      <c r="R12" s="436" t="e">
        <v>#DIV/0!</v>
      </c>
      <c r="S12" s="340">
        <v>5</v>
      </c>
      <c r="T12" s="88">
        <v>0.2</v>
      </c>
      <c r="U12" s="445">
        <v>1</v>
      </c>
      <c r="V12" s="442" t="e">
        <v>#DIV/0!</v>
      </c>
      <c r="W12" s="339">
        <v>5</v>
      </c>
      <c r="X12" s="85" t="s">
        <v>265</v>
      </c>
      <c r="Y12" s="445">
        <v>0.75</v>
      </c>
      <c r="Z12" s="439" t="e">
        <f>W12/#REF!-1</f>
        <v>#REF!</v>
      </c>
    </row>
    <row r="13" spans="1:27" s="4" customFormat="1" ht="18.75" x14ac:dyDescent="0.25">
      <c r="A13" s="41">
        <v>5</v>
      </c>
      <c r="B13" s="42" t="s">
        <v>26</v>
      </c>
      <c r="C13" s="93" t="s">
        <v>29</v>
      </c>
      <c r="D13" s="230">
        <v>0.37000000000000005</v>
      </c>
      <c r="E13" s="235">
        <v>-0.53898433075325658</v>
      </c>
      <c r="F13" s="457">
        <v>0.2</v>
      </c>
      <c r="G13" s="372">
        <v>0</v>
      </c>
      <c r="H13" s="381">
        <v>0.2</v>
      </c>
      <c r="I13" s="463">
        <v>0</v>
      </c>
      <c r="J13" s="469" t="e">
        <v>#DIV/0!</v>
      </c>
      <c r="K13" s="378">
        <v>5</v>
      </c>
      <c r="L13" s="381">
        <v>0.25</v>
      </c>
      <c r="M13" s="473">
        <v>1.25</v>
      </c>
      <c r="N13" s="459" t="e">
        <v>#DIV/0!</v>
      </c>
      <c r="O13" s="339">
        <v>3</v>
      </c>
      <c r="P13" s="147">
        <v>0.2</v>
      </c>
      <c r="Q13" s="315">
        <v>0.60000000000000009</v>
      </c>
      <c r="R13" s="436" t="e">
        <v>#DIV/0!</v>
      </c>
      <c r="S13" s="340">
        <v>0</v>
      </c>
      <c r="T13" s="88">
        <v>0.2</v>
      </c>
      <c r="U13" s="445">
        <v>0</v>
      </c>
      <c r="V13" s="442" t="e">
        <v>#DIV/0!</v>
      </c>
      <c r="W13" s="339">
        <v>0</v>
      </c>
      <c r="X13" s="85" t="s">
        <v>265</v>
      </c>
      <c r="Y13" s="445">
        <v>0</v>
      </c>
      <c r="Z13" s="439" t="e">
        <f>W13/#REF!-1</f>
        <v>#REF!</v>
      </c>
    </row>
    <row r="14" spans="1:27" s="46" customFormat="1" ht="37.5" x14ac:dyDescent="0.25">
      <c r="A14" s="50">
        <v>6</v>
      </c>
      <c r="B14" s="45" t="s">
        <v>40</v>
      </c>
      <c r="C14" s="93" t="s">
        <v>41</v>
      </c>
      <c r="D14" s="231">
        <v>0.8</v>
      </c>
      <c r="E14" s="235">
        <v>-3.2093637908251482E-3</v>
      </c>
      <c r="F14" s="457">
        <v>0.2</v>
      </c>
      <c r="G14" s="372">
        <v>0</v>
      </c>
      <c r="H14" s="122">
        <v>0.2</v>
      </c>
      <c r="I14" s="464">
        <v>0</v>
      </c>
      <c r="J14" s="469" t="e">
        <v>#DIV/0!</v>
      </c>
      <c r="K14" s="372">
        <v>5</v>
      </c>
      <c r="L14" s="122">
        <v>0.25</v>
      </c>
      <c r="M14" s="474">
        <v>1.25</v>
      </c>
      <c r="N14" s="459" t="e">
        <v>#DIV/0!</v>
      </c>
      <c r="O14" s="339">
        <v>5</v>
      </c>
      <c r="P14" s="147">
        <v>0.2</v>
      </c>
      <c r="Q14" s="315">
        <v>1</v>
      </c>
      <c r="R14" s="436" t="e">
        <v>#DIV/0!</v>
      </c>
      <c r="S14" s="340">
        <v>5</v>
      </c>
      <c r="T14" s="88">
        <v>0.2</v>
      </c>
      <c r="U14" s="445">
        <v>1</v>
      </c>
      <c r="V14" s="442" t="e">
        <v>#DIV/0!</v>
      </c>
      <c r="W14" s="339">
        <v>5</v>
      </c>
      <c r="X14" s="85" t="s">
        <v>265</v>
      </c>
      <c r="Y14" s="445">
        <v>0.75</v>
      </c>
      <c r="Z14" s="439" t="e">
        <f>W14/#REF!-1</f>
        <v>#REF!</v>
      </c>
    </row>
    <row r="15" spans="1:27" s="36" customFormat="1" ht="19.5" customHeight="1" x14ac:dyDescent="0.25">
      <c r="A15" s="50">
        <v>7</v>
      </c>
      <c r="B15" s="16" t="s">
        <v>188</v>
      </c>
      <c r="C15" s="93" t="s">
        <v>30</v>
      </c>
      <c r="D15" s="230">
        <v>0.25</v>
      </c>
      <c r="E15" s="235">
        <v>-0.68850292618463294</v>
      </c>
      <c r="F15" s="457">
        <v>0.2</v>
      </c>
      <c r="G15" s="372">
        <v>0</v>
      </c>
      <c r="H15" s="381">
        <v>0.2</v>
      </c>
      <c r="I15" s="463">
        <v>0</v>
      </c>
      <c r="J15" s="469" t="e">
        <v>#DIV/0!</v>
      </c>
      <c r="K15" s="378">
        <v>5</v>
      </c>
      <c r="L15" s="381">
        <v>0.25</v>
      </c>
      <c r="M15" s="473">
        <v>1.25</v>
      </c>
      <c r="N15" s="459" t="e">
        <v>#DIV/0!</v>
      </c>
      <c r="O15" s="339">
        <v>0</v>
      </c>
      <c r="P15" s="147">
        <v>0.2</v>
      </c>
      <c r="Q15" s="315">
        <v>0</v>
      </c>
      <c r="R15" s="436" t="e">
        <v>#DIV/0!</v>
      </c>
      <c r="S15" s="340">
        <v>0</v>
      </c>
      <c r="T15" s="88">
        <v>0.2</v>
      </c>
      <c r="U15" s="445">
        <v>0</v>
      </c>
      <c r="V15" s="442" t="e">
        <v>#DIV/0!</v>
      </c>
      <c r="W15" s="339">
        <v>0</v>
      </c>
      <c r="X15" s="85" t="s">
        <v>265</v>
      </c>
      <c r="Y15" s="445">
        <v>0</v>
      </c>
      <c r="Z15" s="439" t="e">
        <f>W15/#REF!-1</f>
        <v>#REF!</v>
      </c>
    </row>
    <row r="16" spans="1:27" s="46" customFormat="1" ht="26.25" customHeight="1" x14ac:dyDescent="0.25">
      <c r="A16" s="50">
        <v>8</v>
      </c>
      <c r="B16" s="52" t="s">
        <v>27</v>
      </c>
      <c r="C16" s="93" t="s">
        <v>31</v>
      </c>
      <c r="D16" s="231">
        <v>0.8</v>
      </c>
      <c r="E16" s="235">
        <v>-3.2093637908251482E-3</v>
      </c>
      <c r="F16" s="457">
        <v>0.2</v>
      </c>
      <c r="G16" s="372">
        <v>0</v>
      </c>
      <c r="H16" s="122">
        <v>0.2</v>
      </c>
      <c r="I16" s="464">
        <v>0</v>
      </c>
      <c r="J16" s="469" t="e">
        <v>#DIV/0!</v>
      </c>
      <c r="K16" s="372">
        <v>5</v>
      </c>
      <c r="L16" s="122">
        <v>0.25</v>
      </c>
      <c r="M16" s="474">
        <v>1.25</v>
      </c>
      <c r="N16" s="459" t="e">
        <v>#DIV/0!</v>
      </c>
      <c r="O16" s="339">
        <v>5</v>
      </c>
      <c r="P16" s="147">
        <v>0.2</v>
      </c>
      <c r="Q16" s="315">
        <v>1</v>
      </c>
      <c r="R16" s="436" t="e">
        <v>#DIV/0!</v>
      </c>
      <c r="S16" s="340">
        <v>5</v>
      </c>
      <c r="T16" s="88">
        <v>0.2</v>
      </c>
      <c r="U16" s="445">
        <v>1</v>
      </c>
      <c r="V16" s="442" t="e">
        <v>#DIV/0!</v>
      </c>
      <c r="W16" s="339">
        <v>5</v>
      </c>
      <c r="X16" s="85" t="s">
        <v>265</v>
      </c>
      <c r="Y16" s="445">
        <v>0.75</v>
      </c>
      <c r="Z16" s="439" t="e">
        <f>W16/#REF!-1</f>
        <v>#REF!</v>
      </c>
    </row>
    <row r="17" spans="1:26" s="46" customFormat="1" ht="37.5" x14ac:dyDescent="0.25">
      <c r="A17" s="50">
        <v>9</v>
      </c>
      <c r="B17" s="45" t="s">
        <v>20</v>
      </c>
      <c r="C17" s="93" t="s">
        <v>21</v>
      </c>
      <c r="D17" s="231">
        <v>0.49000000000000005</v>
      </c>
      <c r="E17" s="235">
        <v>-0.38946573532188034</v>
      </c>
      <c r="F17" s="457">
        <v>0.2</v>
      </c>
      <c r="G17" s="372">
        <v>3</v>
      </c>
      <c r="H17" s="122">
        <v>0.2</v>
      </c>
      <c r="I17" s="464">
        <v>0.60000000000000009</v>
      </c>
      <c r="J17" s="469" t="e">
        <v>#DIV/0!</v>
      </c>
      <c r="K17" s="372">
        <v>5</v>
      </c>
      <c r="L17" s="122">
        <v>0.25</v>
      </c>
      <c r="M17" s="474">
        <v>1.25</v>
      </c>
      <c r="N17" s="459" t="e">
        <v>#DIV/0!</v>
      </c>
      <c r="O17" s="339">
        <v>3</v>
      </c>
      <c r="P17" s="147">
        <v>0.2</v>
      </c>
      <c r="Q17" s="315">
        <v>0.60000000000000009</v>
      </c>
      <c r="R17" s="436" t="e">
        <v>#DIV/0!</v>
      </c>
      <c r="S17" s="339">
        <v>0</v>
      </c>
      <c r="T17" s="88">
        <v>0.2</v>
      </c>
      <c r="U17" s="445">
        <v>0</v>
      </c>
      <c r="V17" s="442" t="e">
        <v>#DIV/0!</v>
      </c>
      <c r="W17" s="339">
        <v>0</v>
      </c>
      <c r="X17" s="85" t="s">
        <v>265</v>
      </c>
      <c r="Y17" s="445">
        <v>0</v>
      </c>
      <c r="Z17" s="439" t="e">
        <f>W17/#REF!-1</f>
        <v>#REF!</v>
      </c>
    </row>
    <row r="18" spans="1:26" s="46" customFormat="1" ht="37.5" x14ac:dyDescent="0.25">
      <c r="A18" s="50">
        <v>10</v>
      </c>
      <c r="B18" s="51" t="s">
        <v>13</v>
      </c>
      <c r="C18" s="93" t="s">
        <v>16</v>
      </c>
      <c r="D18" s="231">
        <v>0.8</v>
      </c>
      <c r="E18" s="235">
        <v>-3.2093637908251482E-3</v>
      </c>
      <c r="F18" s="457">
        <v>0.2</v>
      </c>
      <c r="G18" s="372">
        <v>0</v>
      </c>
      <c r="H18" s="122">
        <v>0.2</v>
      </c>
      <c r="I18" s="464">
        <v>0</v>
      </c>
      <c r="J18" s="469" t="e">
        <v>#DIV/0!</v>
      </c>
      <c r="K18" s="372">
        <v>5</v>
      </c>
      <c r="L18" s="122">
        <v>0.25</v>
      </c>
      <c r="M18" s="474">
        <v>1.25</v>
      </c>
      <c r="N18" s="459" t="e">
        <v>#DIV/0!</v>
      </c>
      <c r="O18" s="339">
        <v>5</v>
      </c>
      <c r="P18" s="147">
        <v>0.2</v>
      </c>
      <c r="Q18" s="315">
        <v>1</v>
      </c>
      <c r="R18" s="436" t="e">
        <v>#DIV/0!</v>
      </c>
      <c r="S18" s="340">
        <v>5</v>
      </c>
      <c r="T18" s="88">
        <v>0.2</v>
      </c>
      <c r="U18" s="445">
        <v>1</v>
      </c>
      <c r="V18" s="442" t="e">
        <v>#DIV/0!</v>
      </c>
      <c r="W18" s="339">
        <v>5</v>
      </c>
      <c r="X18" s="85" t="s">
        <v>265</v>
      </c>
      <c r="Y18" s="445">
        <v>0.75</v>
      </c>
      <c r="Z18" s="439" t="e">
        <f>W18/#REF!-1</f>
        <v>#REF!</v>
      </c>
    </row>
    <row r="19" spans="1:26" s="46" customFormat="1" ht="37.5" x14ac:dyDescent="0.25">
      <c r="A19" s="50">
        <v>11</v>
      </c>
      <c r="B19" s="45" t="s">
        <v>39</v>
      </c>
      <c r="C19" s="93" t="s">
        <v>6</v>
      </c>
      <c r="D19" s="231">
        <v>0.37000000000000005</v>
      </c>
      <c r="E19" s="235">
        <v>-0.53898433075325658</v>
      </c>
      <c r="F19" s="457">
        <v>0.2</v>
      </c>
      <c r="G19" s="372">
        <v>0</v>
      </c>
      <c r="H19" s="122">
        <v>0.2</v>
      </c>
      <c r="I19" s="464">
        <v>0</v>
      </c>
      <c r="J19" s="469" t="e">
        <v>#DIV/0!</v>
      </c>
      <c r="K19" s="372">
        <v>5</v>
      </c>
      <c r="L19" s="122">
        <v>0.25</v>
      </c>
      <c r="M19" s="474">
        <v>1.25</v>
      </c>
      <c r="N19" s="459" t="e">
        <v>#DIV/0!</v>
      </c>
      <c r="O19" s="339">
        <v>3</v>
      </c>
      <c r="P19" s="147">
        <v>0.2</v>
      </c>
      <c r="Q19" s="315">
        <v>0.60000000000000009</v>
      </c>
      <c r="R19" s="436" t="e">
        <v>#DIV/0!</v>
      </c>
      <c r="S19" s="339">
        <v>0</v>
      </c>
      <c r="T19" s="88">
        <v>0.2</v>
      </c>
      <c r="U19" s="445">
        <v>0</v>
      </c>
      <c r="V19" s="442" t="e">
        <v>#DIV/0!</v>
      </c>
      <c r="W19" s="339">
        <v>0</v>
      </c>
      <c r="X19" s="85" t="s">
        <v>265</v>
      </c>
      <c r="Y19" s="445">
        <v>0</v>
      </c>
      <c r="Z19" s="439" t="e">
        <f>W19/#REF!-1</f>
        <v>#REF!</v>
      </c>
    </row>
    <row r="20" spans="1:26" s="21" customFormat="1" ht="18.75" x14ac:dyDescent="0.25">
      <c r="A20" s="60">
        <v>12</v>
      </c>
      <c r="B20" s="16" t="s">
        <v>2</v>
      </c>
      <c r="C20" s="92" t="s">
        <v>7</v>
      </c>
      <c r="D20" s="230">
        <v>0.8</v>
      </c>
      <c r="E20" s="235">
        <v>-3.2093637908251482E-3</v>
      </c>
      <c r="F20" s="457">
        <v>0.2</v>
      </c>
      <c r="G20" s="366">
        <v>0</v>
      </c>
      <c r="H20" s="380">
        <v>0.2</v>
      </c>
      <c r="I20" s="462">
        <v>0</v>
      </c>
      <c r="J20" s="469" t="e">
        <v>#DIV/0!</v>
      </c>
      <c r="K20" s="378">
        <v>5</v>
      </c>
      <c r="L20" s="380">
        <v>0.25</v>
      </c>
      <c r="M20" s="475">
        <v>1.25</v>
      </c>
      <c r="N20" s="459" t="e">
        <v>#DIV/0!</v>
      </c>
      <c r="O20" s="339">
        <v>5</v>
      </c>
      <c r="P20" s="315">
        <v>0.2</v>
      </c>
      <c r="Q20" s="315">
        <v>1</v>
      </c>
      <c r="R20" s="436" t="e">
        <v>#DIV/0!</v>
      </c>
      <c r="S20" s="340">
        <v>5</v>
      </c>
      <c r="T20" s="197">
        <v>0.2</v>
      </c>
      <c r="U20" s="445">
        <v>1</v>
      </c>
      <c r="V20" s="442" t="e">
        <v>#DIV/0!</v>
      </c>
      <c r="W20" s="340">
        <v>5</v>
      </c>
      <c r="X20" s="86" t="s">
        <v>265</v>
      </c>
      <c r="Y20" s="445">
        <v>0.75</v>
      </c>
      <c r="Z20" s="439" t="e">
        <f>W20/#REF!-1</f>
        <v>#REF!</v>
      </c>
    </row>
    <row r="21" spans="1:26" s="46" customFormat="1" ht="37.5" x14ac:dyDescent="0.25">
      <c r="A21" s="50">
        <v>13</v>
      </c>
      <c r="B21" s="51" t="s">
        <v>14</v>
      </c>
      <c r="C21" s="93" t="s">
        <v>17</v>
      </c>
      <c r="D21" s="231">
        <v>0.25</v>
      </c>
      <c r="E21" s="235">
        <v>-0.68850292618463294</v>
      </c>
      <c r="F21" s="457">
        <v>0.2</v>
      </c>
      <c r="G21" s="372">
        <v>0</v>
      </c>
      <c r="H21" s="122">
        <v>0.2</v>
      </c>
      <c r="I21" s="464">
        <v>0</v>
      </c>
      <c r="J21" s="469" t="e">
        <v>#DIV/0!</v>
      </c>
      <c r="K21" s="372">
        <v>5</v>
      </c>
      <c r="L21" s="122">
        <v>0.25</v>
      </c>
      <c r="M21" s="474">
        <v>1.25</v>
      </c>
      <c r="N21" s="459" t="e">
        <v>#DIV/0!</v>
      </c>
      <c r="O21" s="339">
        <v>0</v>
      </c>
      <c r="P21" s="147">
        <v>0.2</v>
      </c>
      <c r="Q21" s="315">
        <v>0</v>
      </c>
      <c r="R21" s="436" t="e">
        <v>#DIV/0!</v>
      </c>
      <c r="S21" s="339">
        <v>0</v>
      </c>
      <c r="T21" s="88">
        <v>0.2</v>
      </c>
      <c r="U21" s="445">
        <v>0</v>
      </c>
      <c r="V21" s="442" t="e">
        <v>#DIV/0!</v>
      </c>
      <c r="W21" s="339">
        <v>0</v>
      </c>
      <c r="X21" s="85" t="s">
        <v>265</v>
      </c>
      <c r="Y21" s="445">
        <v>0</v>
      </c>
      <c r="Z21" s="439" t="e">
        <f>W21/#REF!-1</f>
        <v>#REF!</v>
      </c>
    </row>
    <row r="22" spans="1:26" s="53" customFormat="1" ht="18.75" x14ac:dyDescent="0.25">
      <c r="A22" s="50">
        <v>14</v>
      </c>
      <c r="B22" s="45" t="s">
        <v>82</v>
      </c>
      <c r="C22" s="93" t="s">
        <v>83</v>
      </c>
      <c r="D22" s="230">
        <v>0.8</v>
      </c>
      <c r="E22" s="235">
        <v>-3.2093637908251482E-3</v>
      </c>
      <c r="F22" s="457">
        <v>0.2</v>
      </c>
      <c r="G22" s="372">
        <v>0</v>
      </c>
      <c r="H22" s="381">
        <v>0.2</v>
      </c>
      <c r="I22" s="463">
        <v>0</v>
      </c>
      <c r="J22" s="469" t="e">
        <v>#DIV/0!</v>
      </c>
      <c r="K22" s="378">
        <v>5</v>
      </c>
      <c r="L22" s="381">
        <v>0.25</v>
      </c>
      <c r="M22" s="473">
        <v>1.25</v>
      </c>
      <c r="N22" s="459" t="e">
        <v>#DIV/0!</v>
      </c>
      <c r="O22" s="339">
        <v>5</v>
      </c>
      <c r="P22" s="147">
        <v>0.2</v>
      </c>
      <c r="Q22" s="315">
        <v>1</v>
      </c>
      <c r="R22" s="436" t="e">
        <v>#DIV/0!</v>
      </c>
      <c r="S22" s="340">
        <v>5</v>
      </c>
      <c r="T22" s="88">
        <v>0.2</v>
      </c>
      <c r="U22" s="445">
        <v>1</v>
      </c>
      <c r="V22" s="442" t="e">
        <v>#DIV/0!</v>
      </c>
      <c r="W22" s="339">
        <v>5</v>
      </c>
      <c r="X22" s="85" t="s">
        <v>265</v>
      </c>
      <c r="Y22" s="445">
        <v>0.75</v>
      </c>
      <c r="Z22" s="439" t="e">
        <f>W22/#REF!-1</f>
        <v>#REF!</v>
      </c>
    </row>
    <row r="23" spans="1:26" s="46" customFormat="1" ht="31.5" customHeight="1" x14ac:dyDescent="0.25">
      <c r="A23" s="50">
        <v>15</v>
      </c>
      <c r="B23" s="51" t="s">
        <v>84</v>
      </c>
      <c r="C23" s="93" t="s">
        <v>85</v>
      </c>
      <c r="D23" s="231">
        <v>0.8</v>
      </c>
      <c r="E23" s="235">
        <v>-3.2093637908251482E-3</v>
      </c>
      <c r="F23" s="457">
        <v>0.2</v>
      </c>
      <c r="G23" s="372">
        <v>0</v>
      </c>
      <c r="H23" s="122">
        <v>0.2</v>
      </c>
      <c r="I23" s="464">
        <v>0</v>
      </c>
      <c r="J23" s="469" t="e">
        <v>#DIV/0!</v>
      </c>
      <c r="K23" s="372">
        <v>5</v>
      </c>
      <c r="L23" s="122">
        <v>0.25</v>
      </c>
      <c r="M23" s="474">
        <v>1.25</v>
      </c>
      <c r="N23" s="459" t="e">
        <v>#DIV/0!</v>
      </c>
      <c r="O23" s="339">
        <v>5</v>
      </c>
      <c r="P23" s="147">
        <v>0.2</v>
      </c>
      <c r="Q23" s="315">
        <v>1</v>
      </c>
      <c r="R23" s="436" t="e">
        <v>#DIV/0!</v>
      </c>
      <c r="S23" s="340">
        <v>5</v>
      </c>
      <c r="T23" s="88">
        <v>0.2</v>
      </c>
      <c r="U23" s="445">
        <v>1</v>
      </c>
      <c r="V23" s="442" t="e">
        <v>#DIV/0!</v>
      </c>
      <c r="W23" s="339">
        <v>5</v>
      </c>
      <c r="X23" s="85" t="s">
        <v>265</v>
      </c>
      <c r="Y23" s="445">
        <v>0.75</v>
      </c>
      <c r="Z23" s="439" t="e">
        <f>W23/#REF!-1</f>
        <v>#REF!</v>
      </c>
    </row>
    <row r="24" spans="1:26" s="46" customFormat="1" ht="37.5" x14ac:dyDescent="0.3">
      <c r="A24" s="50">
        <v>16</v>
      </c>
      <c r="B24" s="54" t="s">
        <v>86</v>
      </c>
      <c r="C24" s="93" t="s">
        <v>87</v>
      </c>
      <c r="D24" s="231">
        <v>0.25</v>
      </c>
      <c r="E24" s="235">
        <v>-0.68850292618463294</v>
      </c>
      <c r="F24" s="457">
        <v>0.2</v>
      </c>
      <c r="G24" s="372">
        <v>0</v>
      </c>
      <c r="H24" s="122">
        <v>0.2</v>
      </c>
      <c r="I24" s="464">
        <v>0</v>
      </c>
      <c r="J24" s="469" t="e">
        <v>#DIV/0!</v>
      </c>
      <c r="K24" s="372">
        <v>5</v>
      </c>
      <c r="L24" s="122">
        <v>0.25</v>
      </c>
      <c r="M24" s="474">
        <v>1.25</v>
      </c>
      <c r="N24" s="459" t="e">
        <v>#DIV/0!</v>
      </c>
      <c r="O24" s="339">
        <v>0</v>
      </c>
      <c r="P24" s="147">
        <v>0.2</v>
      </c>
      <c r="Q24" s="315">
        <v>0</v>
      </c>
      <c r="R24" s="436" t="e">
        <v>#DIV/0!</v>
      </c>
      <c r="S24" s="340">
        <v>0</v>
      </c>
      <c r="T24" s="88">
        <v>0.2</v>
      </c>
      <c r="U24" s="445">
        <v>0</v>
      </c>
      <c r="V24" s="442" t="e">
        <v>#DIV/0!</v>
      </c>
      <c r="W24" s="339">
        <v>0</v>
      </c>
      <c r="X24" s="85" t="s">
        <v>265</v>
      </c>
      <c r="Y24" s="445">
        <v>0</v>
      </c>
      <c r="Z24" s="439" t="e">
        <f>W24/#REF!-1</f>
        <v>#REF!</v>
      </c>
    </row>
    <row r="25" spans="1:26" s="46" customFormat="1" ht="37.5" x14ac:dyDescent="0.25">
      <c r="A25" s="50">
        <v>17</v>
      </c>
      <c r="B25" s="51" t="s">
        <v>88</v>
      </c>
      <c r="C25" s="93" t="s">
        <v>89</v>
      </c>
      <c r="D25" s="231">
        <v>0.8</v>
      </c>
      <c r="E25" s="235">
        <v>-3.2093637908251482E-3</v>
      </c>
      <c r="F25" s="457">
        <v>0.2</v>
      </c>
      <c r="G25" s="372">
        <v>0</v>
      </c>
      <c r="H25" s="122">
        <v>0.2</v>
      </c>
      <c r="I25" s="464">
        <v>0</v>
      </c>
      <c r="J25" s="469" t="e">
        <v>#DIV/0!</v>
      </c>
      <c r="K25" s="372">
        <v>5</v>
      </c>
      <c r="L25" s="122">
        <v>0.25</v>
      </c>
      <c r="M25" s="474">
        <v>1.25</v>
      </c>
      <c r="N25" s="459" t="e">
        <v>#DIV/0!</v>
      </c>
      <c r="O25" s="339">
        <v>5</v>
      </c>
      <c r="P25" s="147">
        <v>0.2</v>
      </c>
      <c r="Q25" s="315">
        <v>1</v>
      </c>
      <c r="R25" s="436" t="e">
        <v>#DIV/0!</v>
      </c>
      <c r="S25" s="340">
        <v>5</v>
      </c>
      <c r="T25" s="88">
        <v>0.2</v>
      </c>
      <c r="U25" s="445">
        <v>1</v>
      </c>
      <c r="V25" s="442" t="e">
        <v>#DIV/0!</v>
      </c>
      <c r="W25" s="339">
        <v>5</v>
      </c>
      <c r="X25" s="85" t="s">
        <v>265</v>
      </c>
      <c r="Y25" s="445">
        <v>0.75</v>
      </c>
      <c r="Z25" s="439" t="e">
        <f>W25/#REF!-1</f>
        <v>#REF!</v>
      </c>
    </row>
    <row r="26" spans="1:26" s="46" customFormat="1" ht="37.5" x14ac:dyDescent="0.25">
      <c r="A26" s="50">
        <v>18</v>
      </c>
      <c r="B26" s="45" t="s">
        <v>46</v>
      </c>
      <c r="C26" s="93" t="s">
        <v>8</v>
      </c>
      <c r="D26" s="231">
        <v>0.25</v>
      </c>
      <c r="E26" s="235">
        <v>-0.68850292618463294</v>
      </c>
      <c r="F26" s="457">
        <v>0.2</v>
      </c>
      <c r="G26" s="372">
        <v>0</v>
      </c>
      <c r="H26" s="122">
        <v>0.2</v>
      </c>
      <c r="I26" s="464">
        <v>0</v>
      </c>
      <c r="J26" s="469" t="e">
        <v>#DIV/0!</v>
      </c>
      <c r="K26" s="372">
        <v>5</v>
      </c>
      <c r="L26" s="122">
        <v>0.25</v>
      </c>
      <c r="M26" s="474">
        <v>1.25</v>
      </c>
      <c r="N26" s="459" t="e">
        <v>#DIV/0!</v>
      </c>
      <c r="O26" s="339">
        <v>0</v>
      </c>
      <c r="P26" s="147">
        <v>0.2</v>
      </c>
      <c r="Q26" s="315">
        <v>0</v>
      </c>
      <c r="R26" s="436" t="e">
        <v>#DIV/0!</v>
      </c>
      <c r="S26" s="339">
        <v>0</v>
      </c>
      <c r="T26" s="88">
        <v>0.2</v>
      </c>
      <c r="U26" s="445">
        <v>0</v>
      </c>
      <c r="V26" s="442" t="e">
        <v>#DIV/0!</v>
      </c>
      <c r="W26" s="339">
        <v>0</v>
      </c>
      <c r="X26" s="85" t="s">
        <v>265</v>
      </c>
      <c r="Y26" s="445">
        <v>0</v>
      </c>
      <c r="Z26" s="439" t="e">
        <f>W26/#REF!-1</f>
        <v>#REF!</v>
      </c>
    </row>
    <row r="27" spans="1:26" s="46" customFormat="1" ht="23.25" customHeight="1" x14ac:dyDescent="0.25">
      <c r="A27" s="50">
        <v>19</v>
      </c>
      <c r="B27" s="23" t="s">
        <v>189</v>
      </c>
      <c r="C27" s="93" t="s">
        <v>9</v>
      </c>
      <c r="D27" s="231">
        <v>0.91999999999999993</v>
      </c>
      <c r="E27" s="235">
        <v>0.14630923164055099</v>
      </c>
      <c r="F27" s="457">
        <v>0.2</v>
      </c>
      <c r="G27" s="372">
        <v>3</v>
      </c>
      <c r="H27" s="122">
        <v>0.2</v>
      </c>
      <c r="I27" s="464">
        <v>0.60000000000000009</v>
      </c>
      <c r="J27" s="469" t="e">
        <v>#DIV/0!</v>
      </c>
      <c r="K27" s="372">
        <v>5</v>
      </c>
      <c r="L27" s="122">
        <v>0.25</v>
      </c>
      <c r="M27" s="474">
        <v>1.25</v>
      </c>
      <c r="N27" s="459" t="e">
        <v>#DIV/0!</v>
      </c>
      <c r="O27" s="339">
        <v>5</v>
      </c>
      <c r="P27" s="147">
        <v>0.2</v>
      </c>
      <c r="Q27" s="315">
        <v>1</v>
      </c>
      <c r="R27" s="436" t="e">
        <v>#DIV/0!</v>
      </c>
      <c r="S27" s="340">
        <v>5</v>
      </c>
      <c r="T27" s="88">
        <v>0.2</v>
      </c>
      <c r="U27" s="445">
        <v>1</v>
      </c>
      <c r="V27" s="442" t="e">
        <v>#DIV/0!</v>
      </c>
      <c r="W27" s="339">
        <v>5</v>
      </c>
      <c r="X27" s="85" t="s">
        <v>265</v>
      </c>
      <c r="Y27" s="445">
        <v>0.75</v>
      </c>
      <c r="Z27" s="439" t="e">
        <f>W27/#REF!-1</f>
        <v>#REF!</v>
      </c>
    </row>
    <row r="28" spans="1:26" s="46" customFormat="1" ht="37.5" x14ac:dyDescent="0.25">
      <c r="A28" s="55">
        <v>20</v>
      </c>
      <c r="B28" s="51" t="s">
        <v>28</v>
      </c>
      <c r="C28" s="93" t="s">
        <v>32</v>
      </c>
      <c r="D28" s="231">
        <v>0.8</v>
      </c>
      <c r="E28" s="235">
        <v>-3.2093637908251482E-3</v>
      </c>
      <c r="F28" s="457">
        <v>0.2</v>
      </c>
      <c r="G28" s="372">
        <v>0</v>
      </c>
      <c r="H28" s="122">
        <v>0.2</v>
      </c>
      <c r="I28" s="464">
        <v>0</v>
      </c>
      <c r="J28" s="469" t="e">
        <v>#DIV/0!</v>
      </c>
      <c r="K28" s="372">
        <v>5</v>
      </c>
      <c r="L28" s="122">
        <v>0.25</v>
      </c>
      <c r="M28" s="474">
        <v>1.25</v>
      </c>
      <c r="N28" s="459" t="e">
        <v>#DIV/0!</v>
      </c>
      <c r="O28" s="339">
        <v>5</v>
      </c>
      <c r="P28" s="147">
        <v>0.2</v>
      </c>
      <c r="Q28" s="315">
        <v>1</v>
      </c>
      <c r="R28" s="436" t="e">
        <v>#DIV/0!</v>
      </c>
      <c r="S28" s="340">
        <v>5</v>
      </c>
      <c r="T28" s="88">
        <v>0.2</v>
      </c>
      <c r="U28" s="445">
        <v>1</v>
      </c>
      <c r="V28" s="442" t="e">
        <v>#DIV/0!</v>
      </c>
      <c r="W28" s="339">
        <v>5</v>
      </c>
      <c r="X28" s="85" t="s">
        <v>265</v>
      </c>
      <c r="Y28" s="445">
        <v>0.75</v>
      </c>
      <c r="Z28" s="439" t="e">
        <f>W28/#REF!-1</f>
        <v>#REF!</v>
      </c>
    </row>
    <row r="29" spans="1:26" s="56" customFormat="1" ht="18.75" x14ac:dyDescent="0.25">
      <c r="A29" s="34">
        <v>21</v>
      </c>
      <c r="B29" s="17" t="s">
        <v>90</v>
      </c>
      <c r="C29" s="94" t="s">
        <v>18</v>
      </c>
      <c r="D29" s="230">
        <v>0.8</v>
      </c>
      <c r="E29" s="235">
        <v>-3.2093637908251482E-3</v>
      </c>
      <c r="F29" s="457">
        <v>0.2</v>
      </c>
      <c r="G29" s="378">
        <v>0</v>
      </c>
      <c r="H29" s="381">
        <v>0.2</v>
      </c>
      <c r="I29" s="463">
        <v>0</v>
      </c>
      <c r="J29" s="469" t="e">
        <v>#DIV/0!</v>
      </c>
      <c r="K29" s="378">
        <v>5</v>
      </c>
      <c r="L29" s="381">
        <v>0.25</v>
      </c>
      <c r="M29" s="473">
        <v>1.25</v>
      </c>
      <c r="N29" s="459" t="e">
        <v>#DIV/0!</v>
      </c>
      <c r="O29" s="339">
        <v>5</v>
      </c>
      <c r="P29" s="424">
        <v>0.2</v>
      </c>
      <c r="Q29" s="315">
        <v>1</v>
      </c>
      <c r="R29" s="436" t="e">
        <v>#DIV/0!</v>
      </c>
      <c r="S29" s="340">
        <v>5</v>
      </c>
      <c r="T29" s="423">
        <v>0.2</v>
      </c>
      <c r="U29" s="445">
        <v>1</v>
      </c>
      <c r="V29" s="442" t="e">
        <v>#DIV/0!</v>
      </c>
      <c r="W29" s="451">
        <v>5</v>
      </c>
      <c r="X29" s="87" t="s">
        <v>265</v>
      </c>
      <c r="Y29" s="445">
        <v>0.75</v>
      </c>
      <c r="Z29" s="439" t="e">
        <f>W29/#REF!-1</f>
        <v>#REF!</v>
      </c>
    </row>
    <row r="30" spans="1:26" s="56" customFormat="1" ht="18.75" x14ac:dyDescent="0.25">
      <c r="A30" s="55">
        <v>22</v>
      </c>
      <c r="B30" s="17" t="s">
        <v>275</v>
      </c>
      <c r="C30" s="94" t="s">
        <v>274</v>
      </c>
      <c r="D30" s="230">
        <v>0.8</v>
      </c>
      <c r="E30" s="235">
        <v>-3.2093637908251482E-3</v>
      </c>
      <c r="F30" s="457">
        <v>0.2</v>
      </c>
      <c r="G30" s="378">
        <v>0</v>
      </c>
      <c r="H30" s="381">
        <v>0.2</v>
      </c>
      <c r="I30" s="463">
        <v>0</v>
      </c>
      <c r="J30" s="469" t="e">
        <v>#DIV/0!</v>
      </c>
      <c r="K30" s="378">
        <v>5</v>
      </c>
      <c r="L30" s="381">
        <v>0.25</v>
      </c>
      <c r="M30" s="473">
        <v>1.25</v>
      </c>
      <c r="N30" s="459" t="e">
        <v>#DIV/0!</v>
      </c>
      <c r="O30" s="339">
        <v>5</v>
      </c>
      <c r="P30" s="424">
        <v>0.2</v>
      </c>
      <c r="Q30" s="315">
        <v>1</v>
      </c>
      <c r="R30" s="436" t="e">
        <v>#DIV/0!</v>
      </c>
      <c r="S30" s="340">
        <v>5</v>
      </c>
      <c r="T30" s="423">
        <v>0.2</v>
      </c>
      <c r="U30" s="445">
        <v>1</v>
      </c>
      <c r="V30" s="442" t="e">
        <v>#DIV/0!</v>
      </c>
      <c r="W30" s="451">
        <v>5</v>
      </c>
      <c r="X30" s="87" t="s">
        <v>265</v>
      </c>
      <c r="Y30" s="445">
        <v>0.75</v>
      </c>
      <c r="Z30" s="439"/>
    </row>
    <row r="31" spans="1:26" s="36" customFormat="1" ht="18.75" x14ac:dyDescent="0.25">
      <c r="A31" s="55">
        <v>23</v>
      </c>
      <c r="B31" s="17" t="s">
        <v>45</v>
      </c>
      <c r="C31" s="93" t="s">
        <v>49</v>
      </c>
      <c r="D31" s="230">
        <v>0.8</v>
      </c>
      <c r="E31" s="235">
        <v>-3.2093637908251482E-3</v>
      </c>
      <c r="F31" s="457">
        <v>0.2</v>
      </c>
      <c r="G31" s="372">
        <v>0</v>
      </c>
      <c r="H31" s="381">
        <v>0.2</v>
      </c>
      <c r="I31" s="463">
        <v>0</v>
      </c>
      <c r="J31" s="469" t="e">
        <v>#DIV/0!</v>
      </c>
      <c r="K31" s="378">
        <v>5</v>
      </c>
      <c r="L31" s="381">
        <v>0.25</v>
      </c>
      <c r="M31" s="473">
        <v>1.25</v>
      </c>
      <c r="N31" s="459" t="e">
        <v>#DIV/0!</v>
      </c>
      <c r="O31" s="339">
        <v>5</v>
      </c>
      <c r="P31" s="147">
        <v>0.2</v>
      </c>
      <c r="Q31" s="315">
        <v>1</v>
      </c>
      <c r="R31" s="436" t="e">
        <v>#DIV/0!</v>
      </c>
      <c r="S31" s="340">
        <v>5</v>
      </c>
      <c r="T31" s="88">
        <v>0.2</v>
      </c>
      <c r="U31" s="445">
        <v>1</v>
      </c>
      <c r="V31" s="442" t="e">
        <v>#DIV/0!</v>
      </c>
      <c r="W31" s="339">
        <v>5</v>
      </c>
      <c r="X31" s="85" t="s">
        <v>265</v>
      </c>
      <c r="Y31" s="445">
        <v>0.75</v>
      </c>
      <c r="Z31" s="439" t="e">
        <f>W31/#REF!-1</f>
        <v>#REF!</v>
      </c>
    </row>
    <row r="32" spans="1:26" s="36" customFormat="1" ht="21" customHeight="1" x14ac:dyDescent="0.25">
      <c r="A32" s="313">
        <v>24</v>
      </c>
      <c r="B32" s="17" t="s">
        <v>3</v>
      </c>
      <c r="C32" s="93" t="s">
        <v>10</v>
      </c>
      <c r="D32" s="230">
        <v>0.8</v>
      </c>
      <c r="E32" s="235">
        <v>-3.2093637908251482E-3</v>
      </c>
      <c r="F32" s="457">
        <v>0.2</v>
      </c>
      <c r="G32" s="372">
        <v>0</v>
      </c>
      <c r="H32" s="381">
        <v>0.2</v>
      </c>
      <c r="I32" s="463">
        <v>0</v>
      </c>
      <c r="J32" s="469" t="e">
        <v>#DIV/0!</v>
      </c>
      <c r="K32" s="378">
        <v>5</v>
      </c>
      <c r="L32" s="381">
        <v>0.25</v>
      </c>
      <c r="M32" s="473">
        <v>1.25</v>
      </c>
      <c r="N32" s="459" t="e">
        <v>#DIV/0!</v>
      </c>
      <c r="O32" s="339">
        <v>5</v>
      </c>
      <c r="P32" s="147">
        <v>0.2</v>
      </c>
      <c r="Q32" s="315">
        <v>1</v>
      </c>
      <c r="R32" s="436" t="e">
        <v>#DIV/0!</v>
      </c>
      <c r="S32" s="340">
        <v>5</v>
      </c>
      <c r="T32" s="88">
        <v>0.2</v>
      </c>
      <c r="U32" s="445">
        <v>1</v>
      </c>
      <c r="V32" s="442" t="e">
        <v>#DIV/0!</v>
      </c>
      <c r="W32" s="339">
        <v>5</v>
      </c>
      <c r="X32" s="85" t="s">
        <v>265</v>
      </c>
      <c r="Y32" s="445">
        <v>0.75</v>
      </c>
      <c r="Z32" s="439" t="e">
        <f>W32/#REF!-1</f>
        <v>#REF!</v>
      </c>
    </row>
    <row r="33" spans="1:26" s="36" customFormat="1" ht="18" customHeight="1" x14ac:dyDescent="0.25">
      <c r="A33" s="55">
        <v>25</v>
      </c>
      <c r="B33" s="17" t="s">
        <v>22</v>
      </c>
      <c r="C33" s="93" t="s">
        <v>23</v>
      </c>
      <c r="D33" s="230">
        <v>0.25</v>
      </c>
      <c r="E33" s="235">
        <v>-0.68850292618463294</v>
      </c>
      <c r="F33" s="457">
        <v>0.2</v>
      </c>
      <c r="G33" s="372">
        <v>0</v>
      </c>
      <c r="H33" s="381">
        <v>0.2</v>
      </c>
      <c r="I33" s="463">
        <v>0</v>
      </c>
      <c r="J33" s="469" t="e">
        <v>#DIV/0!</v>
      </c>
      <c r="K33" s="378">
        <v>5</v>
      </c>
      <c r="L33" s="381">
        <v>0.25</v>
      </c>
      <c r="M33" s="473">
        <v>1.25</v>
      </c>
      <c r="N33" s="459" t="e">
        <v>#DIV/0!</v>
      </c>
      <c r="O33" s="339">
        <v>0</v>
      </c>
      <c r="P33" s="147">
        <v>0.2</v>
      </c>
      <c r="Q33" s="315">
        <v>0</v>
      </c>
      <c r="R33" s="436" t="e">
        <v>#DIV/0!</v>
      </c>
      <c r="S33" s="339">
        <v>0</v>
      </c>
      <c r="T33" s="88">
        <v>0.2</v>
      </c>
      <c r="U33" s="445">
        <v>0</v>
      </c>
      <c r="V33" s="442" t="e">
        <v>#DIV/0!</v>
      </c>
      <c r="W33" s="339">
        <v>0</v>
      </c>
      <c r="X33" s="85" t="s">
        <v>265</v>
      </c>
      <c r="Y33" s="445">
        <v>0</v>
      </c>
      <c r="Z33" s="439" t="e">
        <f>W33/#REF!-1</f>
        <v>#REF!</v>
      </c>
    </row>
    <row r="34" spans="1:26" s="46" customFormat="1" ht="36.75" customHeight="1" x14ac:dyDescent="0.25">
      <c r="A34" s="55">
        <v>26</v>
      </c>
      <c r="B34" s="45" t="s">
        <v>24</v>
      </c>
      <c r="C34" s="93" t="s">
        <v>25</v>
      </c>
      <c r="D34" s="231">
        <v>0.25</v>
      </c>
      <c r="E34" s="235">
        <v>-0.68850292618463294</v>
      </c>
      <c r="F34" s="457">
        <v>0.2</v>
      </c>
      <c r="G34" s="372">
        <v>0</v>
      </c>
      <c r="H34" s="122">
        <v>0.2</v>
      </c>
      <c r="I34" s="464">
        <v>0</v>
      </c>
      <c r="J34" s="469" t="e">
        <v>#DIV/0!</v>
      </c>
      <c r="K34" s="372">
        <v>5</v>
      </c>
      <c r="L34" s="122">
        <v>0.25</v>
      </c>
      <c r="M34" s="474">
        <v>1.25</v>
      </c>
      <c r="N34" s="459" t="e">
        <v>#DIV/0!</v>
      </c>
      <c r="O34" s="339">
        <v>0</v>
      </c>
      <c r="P34" s="147">
        <v>0.2</v>
      </c>
      <c r="Q34" s="315">
        <v>0</v>
      </c>
      <c r="R34" s="436" t="e">
        <v>#DIV/0!</v>
      </c>
      <c r="S34" s="339">
        <v>0</v>
      </c>
      <c r="T34" s="88">
        <v>0.2</v>
      </c>
      <c r="U34" s="445">
        <v>0</v>
      </c>
      <c r="V34" s="442" t="e">
        <v>#DIV/0!</v>
      </c>
      <c r="W34" s="339">
        <v>0</v>
      </c>
      <c r="X34" s="85" t="s">
        <v>265</v>
      </c>
      <c r="Y34" s="445">
        <v>0</v>
      </c>
      <c r="Z34" s="439" t="e">
        <f>W34/#REF!-1</f>
        <v>#REF!</v>
      </c>
    </row>
    <row r="35" spans="1:26" s="46" customFormat="1" ht="37.5" customHeight="1" x14ac:dyDescent="0.25">
      <c r="A35" s="313">
        <v>27</v>
      </c>
      <c r="B35" s="45" t="s">
        <v>47</v>
      </c>
      <c r="C35" s="93" t="s">
        <v>19</v>
      </c>
      <c r="D35" s="231">
        <v>0.8</v>
      </c>
      <c r="E35" s="235">
        <v>-3.2093637908251482E-3</v>
      </c>
      <c r="F35" s="457">
        <v>0.2</v>
      </c>
      <c r="G35" s="372">
        <v>0</v>
      </c>
      <c r="H35" s="122">
        <v>0.2</v>
      </c>
      <c r="I35" s="464">
        <v>0</v>
      </c>
      <c r="J35" s="469" t="e">
        <v>#DIV/0!</v>
      </c>
      <c r="K35" s="372">
        <v>5</v>
      </c>
      <c r="L35" s="122">
        <v>0.25</v>
      </c>
      <c r="M35" s="474">
        <v>1.25</v>
      </c>
      <c r="N35" s="459" t="e">
        <v>#DIV/0!</v>
      </c>
      <c r="O35" s="339">
        <v>5</v>
      </c>
      <c r="P35" s="147">
        <v>0.2</v>
      </c>
      <c r="Q35" s="315">
        <v>1</v>
      </c>
      <c r="R35" s="436" t="e">
        <v>#DIV/0!</v>
      </c>
      <c r="S35" s="340">
        <v>5</v>
      </c>
      <c r="T35" s="88">
        <v>0.2</v>
      </c>
      <c r="U35" s="445">
        <v>1</v>
      </c>
      <c r="V35" s="442" t="e">
        <v>#DIV/0!</v>
      </c>
      <c r="W35" s="339">
        <v>5</v>
      </c>
      <c r="X35" s="85" t="s">
        <v>265</v>
      </c>
      <c r="Y35" s="445">
        <v>0.75</v>
      </c>
      <c r="Z35" s="439" t="e">
        <f>W35/#REF!-1</f>
        <v>#REF!</v>
      </c>
    </row>
    <row r="36" spans="1:26" s="46" customFormat="1" ht="37.5" customHeight="1" x14ac:dyDescent="0.25">
      <c r="A36" s="55">
        <v>28</v>
      </c>
      <c r="B36" s="51" t="s">
        <v>48</v>
      </c>
      <c r="C36" s="93" t="s">
        <v>11</v>
      </c>
      <c r="D36" s="231">
        <v>0.25</v>
      </c>
      <c r="E36" s="235">
        <v>-0.68850292618463294</v>
      </c>
      <c r="F36" s="457">
        <v>0.2</v>
      </c>
      <c r="G36" s="372">
        <v>0</v>
      </c>
      <c r="H36" s="122">
        <v>0.2</v>
      </c>
      <c r="I36" s="464">
        <v>0</v>
      </c>
      <c r="J36" s="469" t="e">
        <v>#DIV/0!</v>
      </c>
      <c r="K36" s="372">
        <v>5</v>
      </c>
      <c r="L36" s="122">
        <v>0.25</v>
      </c>
      <c r="M36" s="474">
        <v>1.25</v>
      </c>
      <c r="N36" s="459" t="e">
        <v>#DIV/0!</v>
      </c>
      <c r="O36" s="339">
        <v>0</v>
      </c>
      <c r="P36" s="147">
        <v>0.2</v>
      </c>
      <c r="Q36" s="315">
        <v>0</v>
      </c>
      <c r="R36" s="436" t="e">
        <v>#DIV/0!</v>
      </c>
      <c r="S36" s="340">
        <v>0</v>
      </c>
      <c r="T36" s="88">
        <v>0.2</v>
      </c>
      <c r="U36" s="445">
        <v>0</v>
      </c>
      <c r="V36" s="442" t="e">
        <v>#DIV/0!</v>
      </c>
      <c r="W36" s="339">
        <v>0</v>
      </c>
      <c r="X36" s="85" t="s">
        <v>265</v>
      </c>
      <c r="Y36" s="445">
        <v>0</v>
      </c>
      <c r="Z36" s="439" t="e">
        <f>W36/#REF!-1</f>
        <v>#REF!</v>
      </c>
    </row>
    <row r="37" spans="1:26" s="46" customFormat="1" ht="42.75" customHeight="1" x14ac:dyDescent="0.25">
      <c r="A37" s="55">
        <v>29</v>
      </c>
      <c r="B37" s="45" t="s">
        <v>187</v>
      </c>
      <c r="C37" s="93" t="s">
        <v>36</v>
      </c>
      <c r="D37" s="231">
        <v>0.25</v>
      </c>
      <c r="E37" s="235">
        <v>-0.68850292618463294</v>
      </c>
      <c r="F37" s="457">
        <v>0.2</v>
      </c>
      <c r="G37" s="372">
        <v>0</v>
      </c>
      <c r="H37" s="122">
        <v>0.2</v>
      </c>
      <c r="I37" s="464">
        <v>0</v>
      </c>
      <c r="J37" s="469" t="e">
        <v>#DIV/0!</v>
      </c>
      <c r="K37" s="372">
        <v>5</v>
      </c>
      <c r="L37" s="122">
        <v>0.25</v>
      </c>
      <c r="M37" s="474">
        <v>1.25</v>
      </c>
      <c r="N37" s="459" t="e">
        <v>#DIV/0!</v>
      </c>
      <c r="O37" s="339">
        <v>0</v>
      </c>
      <c r="P37" s="147">
        <v>0.2</v>
      </c>
      <c r="Q37" s="315">
        <v>0</v>
      </c>
      <c r="R37" s="436" t="e">
        <v>#DIV/0!</v>
      </c>
      <c r="S37" s="340">
        <v>0</v>
      </c>
      <c r="T37" s="88">
        <v>0.2</v>
      </c>
      <c r="U37" s="445">
        <v>0</v>
      </c>
      <c r="V37" s="442" t="e">
        <v>#DIV/0!</v>
      </c>
      <c r="W37" s="339">
        <v>0</v>
      </c>
      <c r="X37" s="85" t="s">
        <v>265</v>
      </c>
      <c r="Y37" s="445">
        <v>0</v>
      </c>
      <c r="Z37" s="439" t="e">
        <f>W37/#REF!-1</f>
        <v>#REF!</v>
      </c>
    </row>
    <row r="38" spans="1:26" s="46" customFormat="1" ht="37.5" x14ac:dyDescent="0.25">
      <c r="A38" s="313">
        <v>30</v>
      </c>
      <c r="B38" s="51" t="s">
        <v>91</v>
      </c>
      <c r="C38" s="93" t="s">
        <v>92</v>
      </c>
      <c r="D38" s="231">
        <v>0.37000000000000005</v>
      </c>
      <c r="E38" s="235">
        <v>-0.53898433075325658</v>
      </c>
      <c r="F38" s="457">
        <v>0.2</v>
      </c>
      <c r="G38" s="372">
        <v>0</v>
      </c>
      <c r="H38" s="122">
        <v>0.2</v>
      </c>
      <c r="I38" s="464">
        <v>0</v>
      </c>
      <c r="J38" s="469" t="e">
        <v>#DIV/0!</v>
      </c>
      <c r="K38" s="372">
        <v>5</v>
      </c>
      <c r="L38" s="122">
        <v>0.25</v>
      </c>
      <c r="M38" s="474">
        <v>1.25</v>
      </c>
      <c r="N38" s="459" t="e">
        <v>#DIV/0!</v>
      </c>
      <c r="O38" s="339">
        <v>3</v>
      </c>
      <c r="P38" s="147">
        <v>0.2</v>
      </c>
      <c r="Q38" s="315">
        <v>0.60000000000000009</v>
      </c>
      <c r="R38" s="436" t="e">
        <v>#DIV/0!</v>
      </c>
      <c r="S38" s="339">
        <v>0</v>
      </c>
      <c r="T38" s="88">
        <v>0.2</v>
      </c>
      <c r="U38" s="445">
        <v>0</v>
      </c>
      <c r="V38" s="442" t="e">
        <v>#DIV/0!</v>
      </c>
      <c r="W38" s="339">
        <v>0</v>
      </c>
      <c r="X38" s="85" t="s">
        <v>265</v>
      </c>
      <c r="Y38" s="445">
        <v>0</v>
      </c>
      <c r="Z38" s="439" t="e">
        <f>W38/#REF!-1</f>
        <v>#REF!</v>
      </c>
    </row>
    <row r="39" spans="1:26" s="46" customFormat="1" ht="37.5" x14ac:dyDescent="0.25">
      <c r="A39" s="55">
        <v>31</v>
      </c>
      <c r="B39" s="51" t="s">
        <v>93</v>
      </c>
      <c r="C39" s="93" t="s">
        <v>121</v>
      </c>
      <c r="D39" s="231">
        <v>0.25</v>
      </c>
      <c r="E39" s="235">
        <v>-0.68850292618463294</v>
      </c>
      <c r="F39" s="457">
        <v>0.2</v>
      </c>
      <c r="G39" s="372">
        <v>0</v>
      </c>
      <c r="H39" s="122">
        <v>0.2</v>
      </c>
      <c r="I39" s="464">
        <v>0</v>
      </c>
      <c r="J39" s="469" t="e">
        <v>#DIV/0!</v>
      </c>
      <c r="K39" s="372">
        <v>5</v>
      </c>
      <c r="L39" s="122">
        <v>0.25</v>
      </c>
      <c r="M39" s="474">
        <v>1.25</v>
      </c>
      <c r="N39" s="459" t="e">
        <v>#DIV/0!</v>
      </c>
      <c r="O39" s="339">
        <v>0</v>
      </c>
      <c r="P39" s="147">
        <v>0.2</v>
      </c>
      <c r="Q39" s="315">
        <v>0</v>
      </c>
      <c r="R39" s="436" t="e">
        <v>#DIV/0!</v>
      </c>
      <c r="S39" s="340">
        <v>0</v>
      </c>
      <c r="T39" s="88">
        <v>0.2</v>
      </c>
      <c r="U39" s="445">
        <v>0</v>
      </c>
      <c r="V39" s="442" t="e">
        <v>#DIV/0!</v>
      </c>
      <c r="W39" s="339">
        <v>0</v>
      </c>
      <c r="X39" s="85" t="s">
        <v>265</v>
      </c>
      <c r="Y39" s="445">
        <v>0</v>
      </c>
      <c r="Z39" s="439" t="e">
        <f>W39/#REF!-1</f>
        <v>#REF!</v>
      </c>
    </row>
    <row r="40" spans="1:26" s="46" customFormat="1" ht="37.5" x14ac:dyDescent="0.25">
      <c r="A40" s="55">
        <v>32</v>
      </c>
      <c r="B40" s="90" t="s">
        <v>190</v>
      </c>
      <c r="C40" s="114" t="s">
        <v>269</v>
      </c>
      <c r="D40" s="231">
        <v>0.8</v>
      </c>
      <c r="E40" s="235">
        <v>-3.2093637908251482E-3</v>
      </c>
      <c r="F40" s="457">
        <v>0.2</v>
      </c>
      <c r="G40" s="372">
        <v>0</v>
      </c>
      <c r="H40" s="122">
        <v>0.2</v>
      </c>
      <c r="I40" s="464">
        <v>0</v>
      </c>
      <c r="J40" s="469" t="e">
        <v>#DIV/0!</v>
      </c>
      <c r="K40" s="372">
        <v>5</v>
      </c>
      <c r="L40" s="122">
        <v>0.25</v>
      </c>
      <c r="M40" s="474">
        <v>1.25</v>
      </c>
      <c r="N40" s="459" t="e">
        <v>#DIV/0!</v>
      </c>
      <c r="O40" s="339">
        <v>5</v>
      </c>
      <c r="P40" s="147">
        <v>0.2</v>
      </c>
      <c r="Q40" s="315">
        <v>1</v>
      </c>
      <c r="R40" s="436" t="e">
        <v>#DIV/0!</v>
      </c>
      <c r="S40" s="340">
        <v>5</v>
      </c>
      <c r="T40" s="88">
        <v>0.2</v>
      </c>
      <c r="U40" s="445">
        <v>1</v>
      </c>
      <c r="V40" s="442" t="e">
        <v>#DIV/0!</v>
      </c>
      <c r="W40" s="339">
        <v>5</v>
      </c>
      <c r="X40" s="85" t="s">
        <v>265</v>
      </c>
      <c r="Y40" s="445">
        <v>0.75</v>
      </c>
      <c r="Z40" s="439" t="e">
        <f>W40/#REF!-1</f>
        <v>#REF!</v>
      </c>
    </row>
    <row r="41" spans="1:26" s="46" customFormat="1" ht="25.5" customHeight="1" thickBot="1" x14ac:dyDescent="0.3">
      <c r="A41" s="55">
        <v>33</v>
      </c>
      <c r="B41" s="51" t="s">
        <v>277</v>
      </c>
      <c r="C41" s="93" t="s">
        <v>276</v>
      </c>
      <c r="D41" s="477">
        <v>0.8</v>
      </c>
      <c r="E41" s="476">
        <v>-3.2093637908251482E-3</v>
      </c>
      <c r="F41" s="458">
        <v>0.2</v>
      </c>
      <c r="G41" s="465">
        <v>0</v>
      </c>
      <c r="H41" s="466">
        <v>0.2</v>
      </c>
      <c r="I41" s="467">
        <v>0</v>
      </c>
      <c r="J41" s="469" t="e">
        <v>#DIV/0!</v>
      </c>
      <c r="K41" s="465">
        <v>5</v>
      </c>
      <c r="L41" s="466">
        <v>0.25</v>
      </c>
      <c r="M41" s="467">
        <v>1.25</v>
      </c>
      <c r="N41" s="460" t="e">
        <v>#DIV/0!</v>
      </c>
      <c r="O41" s="85">
        <v>5</v>
      </c>
      <c r="P41" s="147">
        <v>0.2</v>
      </c>
      <c r="Q41" s="315">
        <v>1</v>
      </c>
      <c r="R41" s="436"/>
      <c r="S41" s="446">
        <v>5</v>
      </c>
      <c r="T41" s="447">
        <v>0.2</v>
      </c>
      <c r="U41" s="448">
        <v>1</v>
      </c>
      <c r="V41" s="442"/>
      <c r="W41" s="452">
        <v>5</v>
      </c>
      <c r="X41" s="453" t="s">
        <v>265</v>
      </c>
      <c r="Y41" s="448">
        <v>0.75</v>
      </c>
      <c r="Z41" s="439"/>
    </row>
  </sheetData>
  <mergeCells count="10">
    <mergeCell ref="G6:I6"/>
    <mergeCell ref="K6:M6"/>
    <mergeCell ref="A4:B4"/>
    <mergeCell ref="F4:Y4"/>
    <mergeCell ref="A3:Z3"/>
    <mergeCell ref="O6:Q6"/>
    <mergeCell ref="S6:U6"/>
    <mergeCell ref="W6:Y6"/>
    <mergeCell ref="G5:I5"/>
    <mergeCell ref="K5:M5"/>
  </mergeCells>
  <conditionalFormatting sqref="E1:E2 E4:E1048576">
    <cfRule type="cellIs" dxfId="33" priority="26" operator="lessThan">
      <formula>-0.25</formula>
    </cfRule>
    <cfRule type="cellIs" dxfId="32" priority="27" operator="greaterThan">
      <formula>0.25</formula>
    </cfRule>
  </conditionalFormatting>
  <conditionalFormatting sqref="J1:J2 J4:J1048576 N4:N1048576 R4:R1048576 V4:V1048576 Z4:Z1048576">
    <cfRule type="cellIs" dxfId="31" priority="25" operator="lessThan">
      <formula>-0.25</formula>
    </cfRule>
  </conditionalFormatting>
  <conditionalFormatting sqref="N1:N2">
    <cfRule type="cellIs" dxfId="30" priority="24" operator="lessThan">
      <formula>-0.25</formula>
    </cfRule>
  </conditionalFormatting>
  <conditionalFormatting sqref="R1:R2">
    <cfRule type="cellIs" dxfId="29" priority="23" operator="lessThan">
      <formula>-0.25</formula>
    </cfRule>
  </conditionalFormatting>
  <conditionalFormatting sqref="V1:V2">
    <cfRule type="cellIs" dxfId="28" priority="22" operator="lessThan">
      <formula>-0.25</formula>
    </cfRule>
  </conditionalFormatting>
  <conditionalFormatting sqref="Z1:Z2">
    <cfRule type="cellIs" dxfId="27" priority="21" operator="lessThan">
      <formula>-0.25</formula>
    </cfRule>
  </conditionalFormatting>
  <pageMargins left="0.19685039370078741" right="0.19685039370078741" top="0.62992125984251968" bottom="0.74803149606299213" header="0.31496062992125984" footer="0.31496062992125984"/>
  <pageSetup paperSize="8" scale="60" fitToWidth="0" orientation="landscape" r:id="rId1"/>
  <headerFooter scaleWithDoc="0"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DQ45"/>
  <sheetViews>
    <sheetView view="pageBreakPreview" topLeftCell="A3" zoomScale="90" zoomScaleNormal="80" zoomScaleSheetLayoutView="90" zoomScalePageLayoutView="60" workbookViewId="0">
      <selection activeCell="AJ19" sqref="AJ19"/>
    </sheetView>
  </sheetViews>
  <sheetFormatPr defaultRowHeight="15" x14ac:dyDescent="0.25"/>
  <cols>
    <col min="1" max="1" width="2.85546875" style="170" customWidth="1"/>
    <col min="2" max="2" width="63.7109375" style="4" customWidth="1"/>
    <col min="3" max="3" width="6.5703125" style="171" customWidth="1"/>
    <col min="4" max="4" width="11.28515625" style="182" customWidth="1"/>
    <col min="5" max="5" width="7.42578125" style="349" customWidth="1"/>
    <col min="6" max="6" width="5.42578125" style="4" customWidth="1"/>
    <col min="7" max="7" width="6.42578125" style="4" customWidth="1"/>
    <col min="8" max="8" width="6" style="4" customWidth="1"/>
    <col min="9" max="9" width="9" style="172" hidden="1" customWidth="1"/>
    <col min="10" max="10" width="5.42578125" style="4" customWidth="1"/>
    <col min="11" max="11" width="5.140625" style="4" customWidth="1"/>
    <col min="12" max="12" width="5.7109375" style="4" customWidth="1"/>
    <col min="13" max="13" width="7.85546875" style="172" hidden="1" customWidth="1"/>
    <col min="14" max="14" width="5.7109375" style="4" customWidth="1"/>
    <col min="15" max="15" width="5.28515625" style="4" customWidth="1"/>
    <col min="16" max="16" width="5.140625" style="4" customWidth="1"/>
    <col min="17" max="17" width="10" style="172" hidden="1" customWidth="1"/>
    <col min="18" max="18" width="5.5703125" style="28" customWidth="1"/>
    <col min="19" max="19" width="6.5703125" style="28" customWidth="1"/>
    <col min="20" max="20" width="6.140625" style="28" customWidth="1"/>
    <col min="21" max="21" width="8.28515625" style="173" hidden="1" customWidth="1"/>
    <col min="22" max="22" width="6.28515625" style="28" customWidth="1"/>
    <col min="23" max="23" width="7.140625" style="174" customWidth="1"/>
    <col min="24" max="24" width="6.85546875" style="174" customWidth="1"/>
    <col min="25" max="25" width="10.28515625" style="207" hidden="1" customWidth="1"/>
    <col min="26" max="26" width="5.5703125" style="4" customWidth="1"/>
    <col min="27" max="27" width="5.42578125" style="4" customWidth="1"/>
    <col min="28" max="28" width="8.7109375" style="4" customWidth="1"/>
    <col min="29" max="29" width="8.7109375" style="4" hidden="1" customWidth="1"/>
    <col min="30" max="30" width="7.42578125" style="36" customWidth="1"/>
    <col min="31" max="31" width="5.7109375" style="4" customWidth="1"/>
    <col min="32" max="32" width="5.140625" style="4" customWidth="1"/>
    <col min="33" max="33" width="8.7109375" style="172" hidden="1" customWidth="1"/>
    <col min="34" max="34" width="5.7109375" style="125" customWidth="1"/>
    <col min="35" max="35" width="5.140625" style="125" customWidth="1"/>
    <col min="36" max="36" width="8.7109375" style="310" customWidth="1"/>
    <col min="37" max="37" width="9.42578125" style="209" hidden="1" customWidth="1"/>
    <col min="38" max="38" width="6.28515625" style="36" customWidth="1"/>
    <col min="39" max="39" width="5.7109375" style="4" customWidth="1"/>
    <col min="40" max="40" width="5.140625" style="175" customWidth="1"/>
    <col min="41" max="41" width="8.7109375" style="172" hidden="1" customWidth="1"/>
    <col min="42" max="42" width="7.5703125" style="36" customWidth="1"/>
    <col min="43" max="43" width="6.140625" style="4" customWidth="1"/>
    <col min="44" max="44" width="6.7109375" style="4" customWidth="1"/>
    <col min="45" max="45" width="10.140625" style="172" hidden="1" customWidth="1"/>
    <col min="46" max="46" width="6.28515625" style="36" customWidth="1"/>
    <col min="47" max="47" width="6.42578125" style="4" customWidth="1"/>
    <col min="48" max="48" width="8" style="175" customWidth="1"/>
    <col min="49" max="49" width="8.7109375" style="175" hidden="1" customWidth="1"/>
    <col min="50" max="50" width="7.28515625" style="4" customWidth="1"/>
    <col min="51" max="51" width="9.7109375" style="4" customWidth="1"/>
    <col min="52" max="52" width="8" style="4" customWidth="1"/>
    <col min="53" max="53" width="10" style="213" hidden="1" customWidth="1"/>
    <col min="54" max="54" width="5.42578125" style="36" customWidth="1"/>
    <col min="55" max="55" width="5.7109375" style="4" customWidth="1"/>
    <col min="56" max="56" width="6" style="4" customWidth="1"/>
    <col min="57" max="57" width="8.85546875" style="172" hidden="1" customWidth="1"/>
    <col min="58" max="58" width="5.42578125" style="36" customWidth="1"/>
    <col min="59" max="59" width="5.42578125" style="4" customWidth="1"/>
    <col min="60" max="60" width="5.5703125" style="4" customWidth="1"/>
    <col min="61" max="61" width="9.7109375" style="172" hidden="1" customWidth="1"/>
    <col min="62" max="62" width="5.7109375" style="4" customWidth="1"/>
    <col min="63" max="63" width="6.140625" style="4" customWidth="1"/>
    <col min="64" max="64" width="5.28515625" style="4" customWidth="1"/>
    <col min="65" max="65" width="10.140625" style="213" hidden="1" customWidth="1"/>
    <col min="66" max="66" width="5.5703125" style="4" customWidth="1"/>
    <col min="67" max="67" width="5.28515625" style="4" customWidth="1"/>
    <col min="68" max="68" width="6.140625" style="4" customWidth="1"/>
    <col min="69" max="69" width="8.7109375" style="213" hidden="1" customWidth="1"/>
    <col min="70" max="70" width="7" style="4" customWidth="1"/>
    <col min="71" max="71" width="5.140625" style="4" customWidth="1"/>
    <col min="72" max="72" width="5.85546875" style="4" customWidth="1"/>
    <col min="73" max="73" width="9.28515625" style="213" hidden="1" customWidth="1"/>
    <col min="74" max="74" width="5.5703125" style="36" customWidth="1"/>
    <col min="75" max="75" width="6" style="4" customWidth="1"/>
    <col min="76" max="76" width="5.7109375" style="4" customWidth="1"/>
    <col min="77" max="77" width="6.28515625" style="172" hidden="1" customWidth="1"/>
    <col min="78" max="78" width="5.85546875" style="4" customWidth="1"/>
    <col min="79" max="79" width="6.28515625" style="4" customWidth="1"/>
    <col min="80" max="80" width="5.42578125" style="4" customWidth="1"/>
    <col min="81" max="81" width="9.7109375" style="213" hidden="1" customWidth="1"/>
    <col min="82" max="82" width="5.85546875" style="36" customWidth="1"/>
    <col min="83" max="83" width="5.5703125" style="4" customWidth="1"/>
    <col min="84" max="84" width="5.7109375" style="4" customWidth="1"/>
    <col min="85" max="85" width="9.42578125" style="172" hidden="1" customWidth="1"/>
    <col min="86" max="86" width="5.5703125" style="4" customWidth="1"/>
    <col min="87" max="87" width="5.42578125" style="4" customWidth="1"/>
    <col min="88" max="88" width="6.140625" style="4" customWidth="1"/>
    <col min="89" max="89" width="10.5703125" style="213" hidden="1" customWidth="1"/>
    <col min="90" max="90" width="5.42578125" style="36" customWidth="1"/>
    <col min="91" max="92" width="5.140625" style="4" customWidth="1"/>
    <col min="93" max="93" width="8.85546875" style="172" hidden="1" customWidth="1"/>
    <col min="94" max="94" width="7.42578125" style="4" customWidth="1"/>
    <col min="95" max="95" width="6.140625" style="4" customWidth="1"/>
    <col min="96" max="96" width="7" style="4" customWidth="1"/>
    <col min="97" max="97" width="10.85546875" style="172" hidden="1" customWidth="1"/>
    <col min="98" max="98" width="9" style="4" customWidth="1"/>
    <col min="99" max="99" width="9" style="36" customWidth="1"/>
    <col min="100" max="100" width="7.85546875" style="36" customWidth="1"/>
    <col min="101" max="101" width="10.42578125" style="213" hidden="1" customWidth="1"/>
    <col min="102" max="102" width="5.7109375" style="36" customWidth="1"/>
    <col min="103" max="103" width="6.140625" style="4" customWidth="1"/>
    <col min="104" max="104" width="5.5703125" style="4" customWidth="1"/>
    <col min="105" max="105" width="9.7109375" style="172" hidden="1" customWidth="1"/>
    <col min="106" max="106" width="6.42578125" style="36" customWidth="1"/>
    <col min="107" max="107" width="5.42578125" style="4" customWidth="1"/>
    <col min="108" max="108" width="5.28515625" style="4" customWidth="1"/>
    <col min="109" max="109" width="8.5703125" style="172" hidden="1" customWidth="1"/>
    <col min="110" max="110" width="7.7109375" style="36" customWidth="1"/>
    <col min="111" max="112" width="6" style="4" customWidth="1"/>
    <col min="113" max="113" width="8.42578125" style="172" hidden="1" customWidth="1"/>
    <col min="114" max="114" width="5.140625" style="36" customWidth="1"/>
    <col min="115" max="115" width="6" style="4" customWidth="1"/>
    <col min="116" max="116" width="5.85546875" style="4" customWidth="1"/>
    <col min="117" max="117" width="12.140625" style="172" hidden="1" customWidth="1"/>
    <col min="118" max="118" width="5.5703125" style="36" customWidth="1"/>
    <col min="119" max="119" width="6.140625" style="4" customWidth="1"/>
    <col min="120" max="120" width="5.42578125" style="174" customWidth="1"/>
    <col min="121" max="121" width="8" style="172" hidden="1" customWidth="1"/>
    <col min="122" max="16384" width="9.140625" style="4"/>
  </cols>
  <sheetData>
    <row r="1" spans="1:121" s="162" customFormat="1" ht="18.75" hidden="1" customHeight="1" x14ac:dyDescent="0.25">
      <c r="A1" s="156" t="s">
        <v>104</v>
      </c>
      <c r="B1" s="39"/>
      <c r="C1" s="40"/>
      <c r="D1" s="177"/>
      <c r="E1" s="157"/>
      <c r="F1" s="39"/>
      <c r="G1" s="39"/>
      <c r="H1" s="39"/>
      <c r="I1" s="158"/>
      <c r="J1" s="39"/>
      <c r="K1" s="39"/>
      <c r="L1" s="39"/>
      <c r="M1" s="158"/>
      <c r="N1" s="39"/>
      <c r="O1" s="39"/>
      <c r="P1" s="39"/>
      <c r="Q1" s="158"/>
      <c r="R1" s="40"/>
      <c r="S1" s="40"/>
      <c r="T1" s="40"/>
      <c r="U1" s="159"/>
      <c r="V1" s="40"/>
      <c r="W1" s="160"/>
      <c r="X1" s="160"/>
      <c r="Y1" s="205"/>
      <c r="Z1" s="39"/>
      <c r="AA1" s="39"/>
      <c r="AB1" s="39"/>
      <c r="AC1" s="39"/>
      <c r="AD1" s="33"/>
      <c r="AE1" s="39"/>
      <c r="AF1" s="39"/>
      <c r="AG1" s="158"/>
      <c r="AH1" s="39"/>
      <c r="AI1" s="39"/>
      <c r="AJ1" s="160"/>
      <c r="AK1" s="158"/>
      <c r="AL1" s="33"/>
      <c r="AM1" s="39"/>
      <c r="AN1" s="161"/>
      <c r="AO1" s="158"/>
      <c r="AP1" s="33"/>
      <c r="AQ1" s="39"/>
      <c r="AR1" s="39"/>
      <c r="AS1" s="158"/>
      <c r="AT1" s="33"/>
      <c r="AU1" s="39"/>
      <c r="AV1" s="161"/>
      <c r="AW1" s="161"/>
      <c r="AX1" s="39"/>
      <c r="AY1" s="39"/>
      <c r="AZ1" s="39"/>
      <c r="BA1" s="210"/>
      <c r="BB1" s="33"/>
      <c r="BC1" s="39"/>
      <c r="BD1" s="39"/>
      <c r="BE1" s="158"/>
      <c r="BF1" s="33"/>
      <c r="BG1" s="39"/>
      <c r="BH1" s="39"/>
      <c r="BI1" s="158"/>
      <c r="BJ1" s="39"/>
      <c r="BK1" s="39"/>
      <c r="BL1" s="39"/>
      <c r="BM1" s="210"/>
      <c r="BN1" s="39"/>
      <c r="BO1" s="39"/>
      <c r="BP1" s="39"/>
      <c r="BQ1" s="210"/>
      <c r="BR1" s="39"/>
      <c r="BS1" s="39"/>
      <c r="BT1" s="39"/>
      <c r="BU1" s="210"/>
      <c r="BV1" s="522" t="s">
        <v>104</v>
      </c>
      <c r="BW1" s="522"/>
      <c r="BX1" s="522"/>
      <c r="BY1" s="522"/>
      <c r="BZ1" s="522"/>
      <c r="CA1" s="522"/>
      <c r="CB1" s="522"/>
      <c r="CC1" s="522"/>
      <c r="CD1" s="522"/>
      <c r="CE1" s="522"/>
      <c r="CF1" s="522"/>
      <c r="CG1" s="522"/>
      <c r="CH1" s="522"/>
      <c r="CI1" s="522"/>
      <c r="CJ1" s="522"/>
      <c r="CK1" s="522"/>
      <c r="CL1" s="522"/>
      <c r="CM1" s="522"/>
      <c r="CN1" s="522"/>
      <c r="CO1" s="522"/>
      <c r="CP1" s="522"/>
      <c r="CQ1" s="522"/>
      <c r="CR1" s="522"/>
      <c r="CS1" s="522"/>
      <c r="CT1" s="522"/>
      <c r="CU1" s="522"/>
      <c r="CV1" s="522"/>
      <c r="CW1" s="522"/>
      <c r="CX1" s="522"/>
      <c r="CY1" s="522"/>
      <c r="CZ1" s="522"/>
      <c r="DA1" s="522"/>
      <c r="DB1" s="522"/>
      <c r="DC1" s="522"/>
      <c r="DD1" s="522"/>
      <c r="DE1" s="522"/>
      <c r="DF1" s="522"/>
      <c r="DG1" s="522"/>
      <c r="DH1" s="522"/>
      <c r="DI1" s="522"/>
      <c r="DJ1" s="522"/>
      <c r="DK1" s="522"/>
      <c r="DL1" s="522"/>
      <c r="DM1" s="522"/>
      <c r="DN1" s="522"/>
      <c r="DO1" s="522"/>
      <c r="DP1" s="522"/>
      <c r="DQ1" s="215"/>
    </row>
    <row r="2" spans="1:121" ht="21" hidden="1" customHeight="1" x14ac:dyDescent="0.25">
      <c r="A2" s="277" t="s">
        <v>78</v>
      </c>
      <c r="B2" s="289"/>
      <c r="C2" s="277" t="s">
        <v>0</v>
      </c>
      <c r="D2" s="290"/>
      <c r="E2" s="523" t="s">
        <v>37</v>
      </c>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523"/>
      <c r="BC2" s="523"/>
      <c r="BD2" s="523"/>
      <c r="BE2" s="523"/>
      <c r="BF2" s="523"/>
      <c r="BG2" s="523"/>
      <c r="BH2" s="523"/>
      <c r="BI2" s="523"/>
      <c r="BJ2" s="523"/>
      <c r="BK2" s="523"/>
      <c r="BL2" s="523"/>
      <c r="BM2" s="523"/>
      <c r="BN2" s="523"/>
      <c r="BO2" s="523"/>
      <c r="BP2" s="523"/>
      <c r="BQ2" s="523"/>
      <c r="BR2" s="523"/>
      <c r="BS2" s="523"/>
      <c r="BT2" s="523"/>
      <c r="BU2" s="292"/>
      <c r="BV2" s="524" t="s">
        <v>37</v>
      </c>
      <c r="BW2" s="524"/>
      <c r="BX2" s="524"/>
      <c r="BY2" s="524"/>
      <c r="BZ2" s="524"/>
      <c r="CA2" s="524"/>
      <c r="CB2" s="524"/>
      <c r="CC2" s="524"/>
      <c r="CD2" s="524"/>
      <c r="CE2" s="524"/>
      <c r="CF2" s="524"/>
      <c r="CG2" s="524"/>
      <c r="CH2" s="524"/>
      <c r="CI2" s="524"/>
      <c r="CJ2" s="524"/>
      <c r="CK2" s="524"/>
      <c r="CL2" s="524"/>
      <c r="CM2" s="524"/>
      <c r="CN2" s="524"/>
      <c r="CO2" s="524"/>
      <c r="CP2" s="524"/>
      <c r="CQ2" s="524"/>
      <c r="CR2" s="524"/>
      <c r="CS2" s="524"/>
      <c r="CT2" s="524"/>
      <c r="CU2" s="524"/>
      <c r="CV2" s="524"/>
      <c r="CW2" s="524"/>
      <c r="CX2" s="524"/>
      <c r="CY2" s="524"/>
      <c r="CZ2" s="524"/>
      <c r="DA2" s="524"/>
      <c r="DB2" s="524"/>
      <c r="DC2" s="524"/>
      <c r="DD2" s="524"/>
      <c r="DE2" s="524"/>
      <c r="DF2" s="524"/>
      <c r="DG2" s="524"/>
      <c r="DH2" s="524"/>
      <c r="DI2" s="524"/>
      <c r="DJ2" s="524"/>
      <c r="DK2" s="524"/>
      <c r="DL2" s="524"/>
      <c r="DM2" s="293"/>
      <c r="DN2" s="294"/>
      <c r="DO2" s="295"/>
      <c r="DP2" s="291"/>
      <c r="DQ2" s="216"/>
    </row>
    <row r="3" spans="1:121" ht="39.75" customHeight="1" x14ac:dyDescent="0.25">
      <c r="A3" s="312" t="s">
        <v>272</v>
      </c>
      <c r="B3" s="527" t="s">
        <v>293</v>
      </c>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528"/>
      <c r="BB3" s="528"/>
      <c r="BC3" s="528"/>
      <c r="BD3" s="528"/>
      <c r="BE3" s="528"/>
      <c r="BF3" s="528"/>
      <c r="BG3" s="528"/>
      <c r="BH3" s="528"/>
      <c r="BI3" s="528"/>
      <c r="BJ3" s="528"/>
      <c r="BK3" s="528"/>
      <c r="BL3" s="528"/>
      <c r="BM3" s="480"/>
      <c r="BN3" s="526" t="s">
        <v>294</v>
      </c>
      <c r="BO3" s="526"/>
      <c r="BP3" s="526"/>
      <c r="BQ3" s="526"/>
      <c r="BR3" s="526"/>
      <c r="BS3" s="526"/>
      <c r="BT3" s="526"/>
      <c r="BU3" s="526"/>
      <c r="BV3" s="526"/>
      <c r="BW3" s="526"/>
      <c r="BX3" s="526"/>
      <c r="BY3" s="526"/>
      <c r="BZ3" s="526"/>
      <c r="CA3" s="526"/>
      <c r="CB3" s="526"/>
      <c r="CC3" s="526"/>
      <c r="CD3" s="526"/>
      <c r="CE3" s="526"/>
      <c r="CF3" s="526"/>
      <c r="CG3" s="526"/>
      <c r="CH3" s="526"/>
      <c r="CI3" s="526"/>
      <c r="CJ3" s="526"/>
      <c r="CK3" s="526"/>
      <c r="CL3" s="526"/>
      <c r="CM3" s="526"/>
      <c r="CN3" s="526"/>
      <c r="CO3" s="526"/>
      <c r="CP3" s="526"/>
      <c r="CQ3" s="526"/>
      <c r="CR3" s="526"/>
      <c r="CS3" s="526"/>
      <c r="CT3" s="526"/>
      <c r="CU3" s="526"/>
      <c r="CV3" s="526"/>
      <c r="CW3" s="526"/>
      <c r="CX3" s="526"/>
      <c r="CY3" s="526"/>
      <c r="CZ3" s="526"/>
      <c r="DA3" s="526"/>
      <c r="DB3" s="526"/>
      <c r="DC3" s="526"/>
      <c r="DD3" s="526"/>
      <c r="DE3" s="526"/>
      <c r="DF3" s="526"/>
      <c r="DG3" s="526"/>
      <c r="DH3" s="526"/>
      <c r="DI3" s="526"/>
      <c r="DJ3" s="526"/>
      <c r="DK3" s="526"/>
      <c r="DL3" s="526"/>
      <c r="DM3" s="526"/>
      <c r="DN3" s="526"/>
      <c r="DO3" s="526"/>
      <c r="DP3" s="526"/>
      <c r="DQ3" s="481"/>
    </row>
    <row r="4" spans="1:121" ht="25.5" customHeight="1" x14ac:dyDescent="0.25">
      <c r="A4" s="525"/>
      <c r="B4" s="525"/>
      <c r="C4" s="163"/>
      <c r="D4" s="531" t="s">
        <v>252</v>
      </c>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c r="BD4" s="529"/>
      <c r="BE4" s="529"/>
      <c r="BF4" s="529"/>
      <c r="BG4" s="529"/>
      <c r="BH4" s="529"/>
      <c r="BI4" s="529"/>
      <c r="BJ4" s="529"/>
      <c r="BK4" s="529"/>
      <c r="BL4" s="529"/>
      <c r="BM4" s="482"/>
      <c r="BN4" s="529" t="s">
        <v>252</v>
      </c>
      <c r="BO4" s="529"/>
      <c r="BP4" s="529"/>
      <c r="BQ4" s="529"/>
      <c r="BR4" s="529"/>
      <c r="BS4" s="529"/>
      <c r="BT4" s="529"/>
      <c r="BU4" s="529"/>
      <c r="BV4" s="529"/>
      <c r="BW4" s="529"/>
      <c r="BX4" s="529"/>
      <c r="BY4" s="529"/>
      <c r="BZ4" s="529"/>
      <c r="CA4" s="529"/>
      <c r="CB4" s="529"/>
      <c r="CC4" s="529"/>
      <c r="CD4" s="529"/>
      <c r="CE4" s="529"/>
      <c r="CF4" s="529"/>
      <c r="CG4" s="529"/>
      <c r="CH4" s="529"/>
      <c r="CI4" s="529"/>
      <c r="CJ4" s="529"/>
      <c r="CK4" s="529"/>
      <c r="CL4" s="529"/>
      <c r="CM4" s="529"/>
      <c r="CN4" s="529"/>
      <c r="CO4" s="529"/>
      <c r="CP4" s="529"/>
      <c r="CQ4" s="529"/>
      <c r="CR4" s="529"/>
      <c r="CS4" s="529"/>
      <c r="CT4" s="529"/>
      <c r="CU4" s="529"/>
      <c r="CV4" s="529"/>
      <c r="CW4" s="529"/>
      <c r="CX4" s="529"/>
      <c r="CY4" s="529"/>
      <c r="CZ4" s="529"/>
      <c r="DA4" s="529"/>
      <c r="DB4" s="529"/>
      <c r="DC4" s="529"/>
      <c r="DD4" s="529"/>
      <c r="DE4" s="529"/>
      <c r="DF4" s="529"/>
      <c r="DG4" s="529"/>
      <c r="DH4" s="529"/>
      <c r="DI4" s="529"/>
      <c r="DJ4" s="529"/>
      <c r="DK4" s="529"/>
      <c r="DL4" s="529"/>
      <c r="DM4" s="529"/>
      <c r="DN4" s="529"/>
      <c r="DO4" s="529"/>
      <c r="DP4" s="530"/>
      <c r="DQ4" s="163"/>
    </row>
    <row r="5" spans="1:121" ht="15.75" hidden="1" customHeight="1" x14ac:dyDescent="0.25">
      <c r="A5" s="204"/>
      <c r="B5" s="296"/>
      <c r="C5" s="204"/>
      <c r="D5" s="297"/>
      <c r="E5" s="298"/>
      <c r="F5" s="532" t="s">
        <v>51</v>
      </c>
      <c r="G5" s="532"/>
      <c r="H5" s="532"/>
      <c r="I5" s="299"/>
      <c r="J5" s="532" t="s">
        <v>53</v>
      </c>
      <c r="K5" s="532"/>
      <c r="L5" s="532"/>
      <c r="M5" s="299"/>
      <c r="N5" s="534" t="s">
        <v>54</v>
      </c>
      <c r="O5" s="534"/>
      <c r="P5" s="534"/>
      <c r="Q5" s="300"/>
      <c r="R5" s="535" t="s">
        <v>56</v>
      </c>
      <c r="S5" s="535"/>
      <c r="T5" s="535"/>
      <c r="U5" s="301"/>
      <c r="V5" s="532" t="s">
        <v>57</v>
      </c>
      <c r="W5" s="532"/>
      <c r="X5" s="532"/>
      <c r="Y5" s="34"/>
      <c r="Z5" s="532" t="s">
        <v>58</v>
      </c>
      <c r="AA5" s="532"/>
      <c r="AB5" s="532"/>
      <c r="AC5" s="302"/>
      <c r="AD5" s="532" t="s">
        <v>59</v>
      </c>
      <c r="AE5" s="532"/>
      <c r="AF5" s="532"/>
      <c r="AG5" s="299"/>
      <c r="AH5" s="532" t="s">
        <v>98</v>
      </c>
      <c r="AI5" s="532"/>
      <c r="AJ5" s="532"/>
      <c r="AK5" s="299"/>
      <c r="AL5" s="532" t="s">
        <v>100</v>
      </c>
      <c r="AM5" s="532"/>
      <c r="AN5" s="532"/>
      <c r="AO5" s="299"/>
      <c r="AP5" s="532" t="s">
        <v>101</v>
      </c>
      <c r="AQ5" s="532"/>
      <c r="AR5" s="532"/>
      <c r="AS5" s="299"/>
      <c r="AT5" s="532" t="s">
        <v>102</v>
      </c>
      <c r="AU5" s="532"/>
      <c r="AV5" s="532"/>
      <c r="AW5" s="302"/>
      <c r="AX5" s="532" t="s">
        <v>105</v>
      </c>
      <c r="AY5" s="532"/>
      <c r="AZ5" s="532"/>
      <c r="BA5" s="300"/>
      <c r="BB5" s="34" t="s">
        <v>60</v>
      </c>
      <c r="BC5" s="302"/>
      <c r="BD5" s="302"/>
      <c r="BE5" s="299"/>
      <c r="BF5" s="34" t="s">
        <v>62</v>
      </c>
      <c r="BG5" s="302"/>
      <c r="BH5" s="302"/>
      <c r="BI5" s="299"/>
      <c r="BJ5" s="302" t="s">
        <v>64</v>
      </c>
      <c r="BK5" s="302"/>
      <c r="BL5" s="302"/>
      <c r="BM5" s="300"/>
      <c r="BN5" s="302" t="s">
        <v>66</v>
      </c>
      <c r="BO5" s="302"/>
      <c r="BP5" s="302"/>
      <c r="BQ5" s="300"/>
      <c r="BR5" s="302" t="s">
        <v>67</v>
      </c>
      <c r="BS5" s="302"/>
      <c r="BT5" s="302"/>
      <c r="BU5" s="300"/>
      <c r="BV5" s="383" t="s">
        <v>69</v>
      </c>
      <c r="BW5" s="302"/>
      <c r="BX5" s="302"/>
      <c r="BY5" s="299"/>
      <c r="BZ5" s="302" t="s">
        <v>71</v>
      </c>
      <c r="CA5" s="302"/>
      <c r="CB5" s="302"/>
      <c r="CC5" s="300"/>
      <c r="CD5" s="34" t="s">
        <v>72</v>
      </c>
      <c r="CE5" s="34"/>
      <c r="CF5" s="34"/>
      <c r="CG5" s="300"/>
      <c r="CH5" s="302" t="s">
        <v>73</v>
      </c>
      <c r="CI5" s="302"/>
      <c r="CJ5" s="302"/>
      <c r="CK5" s="300"/>
      <c r="CL5" s="34" t="s">
        <v>109</v>
      </c>
      <c r="CM5" s="302"/>
      <c r="CN5" s="302"/>
      <c r="CO5" s="299"/>
      <c r="CP5" s="302" t="s">
        <v>111</v>
      </c>
      <c r="CQ5" s="302"/>
      <c r="CR5" s="302"/>
      <c r="CS5" s="299"/>
      <c r="CT5" s="302" t="s">
        <v>77</v>
      </c>
      <c r="CU5" s="34"/>
      <c r="CV5" s="34"/>
      <c r="CW5" s="300"/>
      <c r="CX5" s="383" t="s">
        <v>113</v>
      </c>
      <c r="CY5" s="302"/>
      <c r="CZ5" s="302"/>
      <c r="DA5" s="299"/>
      <c r="DB5" s="383" t="s">
        <v>114</v>
      </c>
      <c r="DC5" s="302"/>
      <c r="DD5" s="302"/>
      <c r="DE5" s="299"/>
      <c r="DF5" s="34" t="s">
        <v>115</v>
      </c>
      <c r="DG5" s="302"/>
      <c r="DH5" s="302"/>
      <c r="DI5" s="299"/>
      <c r="DJ5" s="34" t="s">
        <v>116</v>
      </c>
      <c r="DK5" s="302"/>
      <c r="DL5" s="302"/>
      <c r="DM5" s="299"/>
      <c r="DN5" s="34"/>
      <c r="DO5" s="302"/>
      <c r="DP5" s="311"/>
      <c r="DQ5" s="299"/>
    </row>
    <row r="6" spans="1:121" s="164" customFormat="1" ht="273.75" customHeight="1" x14ac:dyDescent="0.2">
      <c r="A6" s="204" t="s">
        <v>186</v>
      </c>
      <c r="B6" s="41" t="s">
        <v>38</v>
      </c>
      <c r="C6" s="204" t="s">
        <v>0</v>
      </c>
      <c r="D6" s="178" t="s">
        <v>290</v>
      </c>
      <c r="E6" s="303" t="s">
        <v>156</v>
      </c>
      <c r="F6" s="533" t="s">
        <v>94</v>
      </c>
      <c r="G6" s="533"/>
      <c r="H6" s="533"/>
      <c r="I6" s="304" t="s">
        <v>271</v>
      </c>
      <c r="J6" s="533" t="s">
        <v>52</v>
      </c>
      <c r="K6" s="533"/>
      <c r="L6" s="533"/>
      <c r="M6" s="304" t="s">
        <v>271</v>
      </c>
      <c r="N6" s="533" t="s">
        <v>79</v>
      </c>
      <c r="O6" s="533"/>
      <c r="P6" s="533"/>
      <c r="Q6" s="304" t="s">
        <v>271</v>
      </c>
      <c r="R6" s="533" t="s">
        <v>55</v>
      </c>
      <c r="S6" s="533"/>
      <c r="T6" s="533"/>
      <c r="U6" s="304" t="s">
        <v>271</v>
      </c>
      <c r="V6" s="533" t="s">
        <v>95</v>
      </c>
      <c r="W6" s="533"/>
      <c r="X6" s="533"/>
      <c r="Y6" s="305" t="s">
        <v>271</v>
      </c>
      <c r="Z6" s="533" t="s">
        <v>96</v>
      </c>
      <c r="AA6" s="533"/>
      <c r="AB6" s="533"/>
      <c r="AC6" s="306" t="s">
        <v>271</v>
      </c>
      <c r="AD6" s="533" t="s">
        <v>97</v>
      </c>
      <c r="AE6" s="533"/>
      <c r="AF6" s="533"/>
      <c r="AG6" s="304" t="s">
        <v>271</v>
      </c>
      <c r="AH6" s="533" t="s">
        <v>99</v>
      </c>
      <c r="AI6" s="533"/>
      <c r="AJ6" s="533"/>
      <c r="AK6" s="304" t="s">
        <v>271</v>
      </c>
      <c r="AL6" s="533" t="s">
        <v>268</v>
      </c>
      <c r="AM6" s="533"/>
      <c r="AN6" s="533"/>
      <c r="AO6" s="304" t="s">
        <v>271</v>
      </c>
      <c r="AP6" s="533" t="s">
        <v>267</v>
      </c>
      <c r="AQ6" s="533"/>
      <c r="AR6" s="533"/>
      <c r="AS6" s="304" t="s">
        <v>271</v>
      </c>
      <c r="AT6" s="533" t="s">
        <v>103</v>
      </c>
      <c r="AU6" s="533"/>
      <c r="AV6" s="533"/>
      <c r="AW6" s="304" t="s">
        <v>271</v>
      </c>
      <c r="AX6" s="533" t="s">
        <v>106</v>
      </c>
      <c r="AY6" s="533"/>
      <c r="AZ6" s="533"/>
      <c r="BA6" s="307" t="s">
        <v>271</v>
      </c>
      <c r="BB6" s="533" t="s">
        <v>43</v>
      </c>
      <c r="BC6" s="533"/>
      <c r="BD6" s="533"/>
      <c r="BE6" s="304" t="s">
        <v>271</v>
      </c>
      <c r="BF6" s="533" t="s">
        <v>61</v>
      </c>
      <c r="BG6" s="533"/>
      <c r="BH6" s="533"/>
      <c r="BI6" s="304" t="s">
        <v>271</v>
      </c>
      <c r="BJ6" s="533" t="s">
        <v>63</v>
      </c>
      <c r="BK6" s="533"/>
      <c r="BL6" s="533"/>
      <c r="BM6" s="307" t="s">
        <v>271</v>
      </c>
      <c r="BN6" s="533" t="s">
        <v>65</v>
      </c>
      <c r="BO6" s="533"/>
      <c r="BP6" s="533"/>
      <c r="BQ6" s="307" t="s">
        <v>271</v>
      </c>
      <c r="BR6" s="533" t="s">
        <v>44</v>
      </c>
      <c r="BS6" s="533"/>
      <c r="BT6" s="533"/>
      <c r="BU6" s="307" t="s">
        <v>271</v>
      </c>
      <c r="BV6" s="533" t="s">
        <v>68</v>
      </c>
      <c r="BW6" s="533"/>
      <c r="BX6" s="533"/>
      <c r="BY6" s="304" t="s">
        <v>271</v>
      </c>
      <c r="BZ6" s="533" t="s">
        <v>70</v>
      </c>
      <c r="CA6" s="533"/>
      <c r="CB6" s="533"/>
      <c r="CC6" s="307" t="s">
        <v>271</v>
      </c>
      <c r="CD6" s="533" t="s">
        <v>74</v>
      </c>
      <c r="CE6" s="533"/>
      <c r="CF6" s="533"/>
      <c r="CG6" s="304" t="s">
        <v>271</v>
      </c>
      <c r="CH6" s="533" t="s">
        <v>107</v>
      </c>
      <c r="CI6" s="533"/>
      <c r="CJ6" s="533"/>
      <c r="CK6" s="307" t="s">
        <v>271</v>
      </c>
      <c r="CL6" s="533" t="s">
        <v>108</v>
      </c>
      <c r="CM6" s="533"/>
      <c r="CN6" s="533"/>
      <c r="CO6" s="304" t="s">
        <v>271</v>
      </c>
      <c r="CP6" s="533" t="s">
        <v>110</v>
      </c>
      <c r="CQ6" s="533"/>
      <c r="CR6" s="533"/>
      <c r="CS6" s="304" t="s">
        <v>271</v>
      </c>
      <c r="CT6" s="533" t="s">
        <v>112</v>
      </c>
      <c r="CU6" s="533"/>
      <c r="CV6" s="533"/>
      <c r="CW6" s="307" t="s">
        <v>271</v>
      </c>
      <c r="CX6" s="539" t="s">
        <v>117</v>
      </c>
      <c r="CY6" s="539"/>
      <c r="CZ6" s="539"/>
      <c r="DA6" s="304" t="s">
        <v>271</v>
      </c>
      <c r="DB6" s="533" t="s">
        <v>118</v>
      </c>
      <c r="DC6" s="533"/>
      <c r="DD6" s="533"/>
      <c r="DE6" s="304" t="s">
        <v>271</v>
      </c>
      <c r="DF6" s="533" t="s">
        <v>119</v>
      </c>
      <c r="DG6" s="533"/>
      <c r="DH6" s="533"/>
      <c r="DI6" s="304" t="s">
        <v>271</v>
      </c>
      <c r="DJ6" s="533" t="s">
        <v>120</v>
      </c>
      <c r="DK6" s="533"/>
      <c r="DL6" s="533"/>
      <c r="DM6" s="304" t="s">
        <v>271</v>
      </c>
      <c r="DN6" s="533" t="s">
        <v>197</v>
      </c>
      <c r="DO6" s="533"/>
      <c r="DP6" s="533"/>
      <c r="DQ6" s="304" t="s">
        <v>271</v>
      </c>
    </row>
    <row r="7" spans="1:121" s="164" customFormat="1" ht="21.75" customHeight="1" x14ac:dyDescent="0.2">
      <c r="A7" s="204"/>
      <c r="B7" s="165"/>
      <c r="C7" s="204"/>
      <c r="D7" s="219" t="s">
        <v>182</v>
      </c>
      <c r="E7" s="220" t="s">
        <v>162</v>
      </c>
      <c r="F7" s="221" t="s">
        <v>134</v>
      </c>
      <c r="G7" s="221" t="s">
        <v>163</v>
      </c>
      <c r="H7" s="221" t="s">
        <v>135</v>
      </c>
      <c r="I7" s="222"/>
      <c r="J7" s="221" t="s">
        <v>137</v>
      </c>
      <c r="K7" s="221" t="s">
        <v>164</v>
      </c>
      <c r="L7" s="221" t="s">
        <v>136</v>
      </c>
      <c r="M7" s="222"/>
      <c r="N7" s="221" t="s">
        <v>138</v>
      </c>
      <c r="O7" s="221" t="s">
        <v>165</v>
      </c>
      <c r="P7" s="221" t="s">
        <v>139</v>
      </c>
      <c r="Q7" s="222"/>
      <c r="R7" s="221" t="s">
        <v>140</v>
      </c>
      <c r="S7" s="221" t="s">
        <v>166</v>
      </c>
      <c r="T7" s="221" t="s">
        <v>141</v>
      </c>
      <c r="U7" s="222"/>
      <c r="V7" s="221" t="s">
        <v>142</v>
      </c>
      <c r="W7" s="223" t="s">
        <v>167</v>
      </c>
      <c r="X7" s="223" t="s">
        <v>143</v>
      </c>
      <c r="Y7" s="224"/>
      <c r="Z7" s="225" t="s">
        <v>144</v>
      </c>
      <c r="AA7" s="221" t="s">
        <v>168</v>
      </c>
      <c r="AB7" s="221" t="s">
        <v>145</v>
      </c>
      <c r="AC7" s="221"/>
      <c r="AD7" s="225" t="s">
        <v>146</v>
      </c>
      <c r="AE7" s="221" t="s">
        <v>169</v>
      </c>
      <c r="AF7" s="221" t="s">
        <v>147</v>
      </c>
      <c r="AG7" s="222"/>
      <c r="AH7" s="221" t="s">
        <v>148</v>
      </c>
      <c r="AI7" s="221" t="s">
        <v>170</v>
      </c>
      <c r="AJ7" s="223" t="s">
        <v>149</v>
      </c>
      <c r="AK7" s="222"/>
      <c r="AL7" s="225" t="s">
        <v>150</v>
      </c>
      <c r="AM7" s="221" t="s">
        <v>171</v>
      </c>
      <c r="AN7" s="226" t="s">
        <v>151</v>
      </c>
      <c r="AO7" s="222"/>
      <c r="AP7" s="225" t="s">
        <v>152</v>
      </c>
      <c r="AQ7" s="221" t="s">
        <v>172</v>
      </c>
      <c r="AR7" s="221" t="s">
        <v>153</v>
      </c>
      <c r="AS7" s="222"/>
      <c r="AT7" s="225" t="s">
        <v>155</v>
      </c>
      <c r="AU7" s="221" t="s">
        <v>173</v>
      </c>
      <c r="AV7" s="226" t="s">
        <v>154</v>
      </c>
      <c r="AW7" s="226"/>
      <c r="AX7" s="221" t="s">
        <v>198</v>
      </c>
      <c r="AY7" s="221" t="s">
        <v>199</v>
      </c>
      <c r="AZ7" s="221" t="s">
        <v>200</v>
      </c>
      <c r="BA7" s="227"/>
      <c r="BB7" s="225" t="s">
        <v>201</v>
      </c>
      <c r="BC7" s="221" t="s">
        <v>202</v>
      </c>
      <c r="BD7" s="221" t="s">
        <v>203</v>
      </c>
      <c r="BE7" s="222"/>
      <c r="BF7" s="225" t="s">
        <v>204</v>
      </c>
      <c r="BG7" s="221" t="s">
        <v>205</v>
      </c>
      <c r="BH7" s="221" t="s">
        <v>206</v>
      </c>
      <c r="BI7" s="222"/>
      <c r="BJ7" s="221" t="s">
        <v>207</v>
      </c>
      <c r="BK7" s="221" t="s">
        <v>208</v>
      </c>
      <c r="BL7" s="221" t="s">
        <v>209</v>
      </c>
      <c r="BM7" s="227"/>
      <c r="BN7" s="221" t="s">
        <v>210</v>
      </c>
      <c r="BO7" s="221" t="s">
        <v>211</v>
      </c>
      <c r="BP7" s="221" t="s">
        <v>212</v>
      </c>
      <c r="BQ7" s="227"/>
      <c r="BR7" s="221" t="s">
        <v>213</v>
      </c>
      <c r="BS7" s="221" t="s">
        <v>214</v>
      </c>
      <c r="BT7" s="221" t="s">
        <v>215</v>
      </c>
      <c r="BU7" s="227"/>
      <c r="BV7" s="225" t="s">
        <v>216</v>
      </c>
      <c r="BW7" s="221" t="s">
        <v>217</v>
      </c>
      <c r="BX7" s="221" t="s">
        <v>218</v>
      </c>
      <c r="BY7" s="222"/>
      <c r="BZ7" s="221" t="s">
        <v>219</v>
      </c>
      <c r="CA7" s="221" t="s">
        <v>220</v>
      </c>
      <c r="CB7" s="221" t="s">
        <v>221</v>
      </c>
      <c r="CC7" s="227"/>
      <c r="CD7" s="225" t="s">
        <v>222</v>
      </c>
      <c r="CE7" s="221" t="s">
        <v>223</v>
      </c>
      <c r="CF7" s="221" t="s">
        <v>224</v>
      </c>
      <c r="CG7" s="222"/>
      <c r="CH7" s="221" t="s">
        <v>225</v>
      </c>
      <c r="CI7" s="221" t="s">
        <v>226</v>
      </c>
      <c r="CJ7" s="221" t="s">
        <v>227</v>
      </c>
      <c r="CK7" s="227"/>
      <c r="CL7" s="225" t="s">
        <v>228</v>
      </c>
      <c r="CM7" s="221" t="s">
        <v>229</v>
      </c>
      <c r="CN7" s="221" t="s">
        <v>230</v>
      </c>
      <c r="CO7" s="222"/>
      <c r="CP7" s="221" t="s">
        <v>231</v>
      </c>
      <c r="CQ7" s="221" t="s">
        <v>232</v>
      </c>
      <c r="CR7" s="221" t="s">
        <v>233</v>
      </c>
      <c r="CS7" s="222"/>
      <c r="CT7" s="221" t="s">
        <v>234</v>
      </c>
      <c r="CU7" s="225" t="s">
        <v>235</v>
      </c>
      <c r="CV7" s="225" t="s">
        <v>236</v>
      </c>
      <c r="CW7" s="227"/>
      <c r="CX7" s="225" t="s">
        <v>237</v>
      </c>
      <c r="CY7" s="221" t="s">
        <v>240</v>
      </c>
      <c r="CZ7" s="221" t="s">
        <v>241</v>
      </c>
      <c r="DA7" s="222"/>
      <c r="DB7" s="225" t="s">
        <v>242</v>
      </c>
      <c r="DC7" s="221" t="s">
        <v>238</v>
      </c>
      <c r="DD7" s="221" t="s">
        <v>243</v>
      </c>
      <c r="DE7" s="222"/>
      <c r="DF7" s="225" t="s">
        <v>244</v>
      </c>
      <c r="DG7" s="221" t="s">
        <v>245</v>
      </c>
      <c r="DH7" s="221" t="s">
        <v>239</v>
      </c>
      <c r="DI7" s="222"/>
      <c r="DJ7" s="225" t="s">
        <v>246</v>
      </c>
      <c r="DK7" s="221" t="s">
        <v>247</v>
      </c>
      <c r="DL7" s="221" t="s">
        <v>248</v>
      </c>
      <c r="DM7" s="222"/>
      <c r="DN7" s="225" t="s">
        <v>249</v>
      </c>
      <c r="DO7" s="221" t="s">
        <v>250</v>
      </c>
      <c r="DP7" s="223" t="s">
        <v>251</v>
      </c>
      <c r="DQ7" s="222"/>
    </row>
    <row r="8" spans="1:121" s="348" customFormat="1" ht="21.75" customHeight="1" x14ac:dyDescent="0.2">
      <c r="A8" s="308"/>
      <c r="B8" s="344"/>
      <c r="C8" s="308"/>
      <c r="D8" s="345"/>
      <c r="E8" s="328">
        <v>0.7</v>
      </c>
      <c r="F8" s="346"/>
      <c r="G8" s="309">
        <v>0.04</v>
      </c>
      <c r="H8" s="309"/>
      <c r="I8" s="309"/>
      <c r="J8" s="309"/>
      <c r="K8" s="309">
        <v>0.04</v>
      </c>
      <c r="L8" s="309"/>
      <c r="M8" s="309"/>
      <c r="N8" s="309"/>
      <c r="O8" s="309">
        <v>0.04</v>
      </c>
      <c r="P8" s="309"/>
      <c r="Q8" s="309"/>
      <c r="R8" s="309"/>
      <c r="S8" s="309">
        <v>0.03</v>
      </c>
      <c r="T8" s="309"/>
      <c r="U8" s="309"/>
      <c r="V8" s="309"/>
      <c r="W8" s="309">
        <v>0.03</v>
      </c>
      <c r="X8" s="309"/>
      <c r="Y8" s="309"/>
      <c r="Z8" s="309"/>
      <c r="AA8" s="309">
        <v>0.04</v>
      </c>
      <c r="AB8" s="309"/>
      <c r="AC8" s="309"/>
      <c r="AD8" s="309"/>
      <c r="AE8" s="309">
        <v>0.04</v>
      </c>
      <c r="AF8" s="309"/>
      <c r="AG8" s="309"/>
      <c r="AH8" s="309"/>
      <c r="AI8" s="309">
        <v>0.04</v>
      </c>
      <c r="AJ8" s="309"/>
      <c r="AK8" s="309"/>
      <c r="AL8" s="309"/>
      <c r="AM8" s="309">
        <v>0.03</v>
      </c>
      <c r="AN8" s="309"/>
      <c r="AO8" s="309"/>
      <c r="AP8" s="309"/>
      <c r="AQ8" s="309">
        <v>0.04</v>
      </c>
      <c r="AR8" s="309"/>
      <c r="AS8" s="309"/>
      <c r="AT8" s="309"/>
      <c r="AU8" s="309">
        <v>0.04</v>
      </c>
      <c r="AV8" s="309"/>
      <c r="AW8" s="309"/>
      <c r="AX8" s="309"/>
      <c r="AY8" s="309">
        <v>0.04</v>
      </c>
      <c r="AZ8" s="309"/>
      <c r="BA8" s="309"/>
      <c r="BB8" s="309"/>
      <c r="BC8" s="309">
        <v>0.03</v>
      </c>
      <c r="BD8" s="309"/>
      <c r="BE8" s="309"/>
      <c r="BF8" s="309"/>
      <c r="BG8" s="309">
        <v>0.04</v>
      </c>
      <c r="BH8" s="309"/>
      <c r="BI8" s="309"/>
      <c r="BJ8" s="309"/>
      <c r="BK8" s="309">
        <v>0.03</v>
      </c>
      <c r="BL8" s="309"/>
      <c r="BM8" s="309"/>
      <c r="BN8" s="309"/>
      <c r="BO8" s="309">
        <v>0.03</v>
      </c>
      <c r="BP8" s="309"/>
      <c r="BQ8" s="309"/>
      <c r="BR8" s="309"/>
      <c r="BS8" s="309">
        <v>0.03</v>
      </c>
      <c r="BT8" s="309"/>
      <c r="BU8" s="309"/>
      <c r="BV8" s="217"/>
      <c r="BW8" s="309">
        <v>0.04</v>
      </c>
      <c r="BX8" s="309"/>
      <c r="BY8" s="309"/>
      <c r="BZ8" s="309"/>
      <c r="CA8" s="309">
        <v>0.04</v>
      </c>
      <c r="CB8" s="309"/>
      <c r="CC8" s="309"/>
      <c r="CD8" s="309"/>
      <c r="CE8" s="309">
        <v>0.03</v>
      </c>
      <c r="CF8" s="309"/>
      <c r="CG8" s="309"/>
      <c r="CH8" s="309"/>
      <c r="CI8" s="309">
        <v>0.03</v>
      </c>
      <c r="CJ8" s="309"/>
      <c r="CK8" s="309"/>
      <c r="CL8" s="309"/>
      <c r="CM8" s="309">
        <v>0.03</v>
      </c>
      <c r="CN8" s="309"/>
      <c r="CO8" s="309"/>
      <c r="CP8" s="309"/>
      <c r="CQ8" s="309">
        <v>0.03</v>
      </c>
      <c r="CR8" s="309"/>
      <c r="CS8" s="309"/>
      <c r="CT8" s="309"/>
      <c r="CU8" s="309">
        <v>0.04</v>
      </c>
      <c r="CV8" s="309"/>
      <c r="CW8" s="309"/>
      <c r="CX8" s="309"/>
      <c r="CY8" s="309">
        <v>0.03</v>
      </c>
      <c r="CZ8" s="309"/>
      <c r="DA8" s="309"/>
      <c r="DB8" s="309"/>
      <c r="DC8" s="309">
        <v>0.03</v>
      </c>
      <c r="DD8" s="309"/>
      <c r="DE8" s="309"/>
      <c r="DF8" s="309"/>
      <c r="DG8" s="309">
        <v>0.03</v>
      </c>
      <c r="DH8" s="309"/>
      <c r="DI8" s="309"/>
      <c r="DJ8" s="309"/>
      <c r="DK8" s="309">
        <v>0.03</v>
      </c>
      <c r="DL8" s="309"/>
      <c r="DM8" s="309"/>
      <c r="DN8" s="309"/>
      <c r="DO8" s="309">
        <v>0.03</v>
      </c>
      <c r="DP8" s="309"/>
      <c r="DQ8" s="347"/>
    </row>
    <row r="9" spans="1:121" s="36" customFormat="1" ht="22.5" customHeight="1" x14ac:dyDescent="0.25">
      <c r="A9" s="50">
        <v>1</v>
      </c>
      <c r="B9" s="17" t="s">
        <v>33</v>
      </c>
      <c r="C9" s="85" t="s">
        <v>4</v>
      </c>
      <c r="D9" s="179">
        <v>2.8446808510638304</v>
      </c>
      <c r="E9" s="155">
        <v>0.7</v>
      </c>
      <c r="F9" s="35">
        <v>4</v>
      </c>
      <c r="G9" s="88">
        <v>8.5106382978723416E-2</v>
      </c>
      <c r="H9" s="147">
        <v>0.34042553191489366</v>
      </c>
      <c r="I9" s="166" t="e">
        <v>#DIV/0!</v>
      </c>
      <c r="J9" s="35">
        <v>4</v>
      </c>
      <c r="K9" s="88">
        <v>8.5106382978723416E-2</v>
      </c>
      <c r="L9" s="88">
        <v>0.34042553191489366</v>
      </c>
      <c r="M9" s="166" t="e">
        <v>#DIV/0!</v>
      </c>
      <c r="N9" s="35">
        <v>4</v>
      </c>
      <c r="O9" s="88">
        <v>8.5106382978723416E-2</v>
      </c>
      <c r="P9" s="88">
        <v>0.34042553191489366</v>
      </c>
      <c r="Q9" s="166" t="e">
        <v>#DIV/0!</v>
      </c>
      <c r="R9" s="218" t="s">
        <v>122</v>
      </c>
      <c r="S9" s="88">
        <v>6.3829787234042548E-2</v>
      </c>
      <c r="T9" s="88"/>
      <c r="U9" s="166"/>
      <c r="V9" s="218" t="s">
        <v>122</v>
      </c>
      <c r="W9" s="88">
        <v>6.3829787234042548E-2</v>
      </c>
      <c r="X9" s="88"/>
      <c r="Y9" s="166"/>
      <c r="Z9" s="35">
        <v>5</v>
      </c>
      <c r="AA9" s="88">
        <v>8.5106382978723416E-2</v>
      </c>
      <c r="AB9" s="88">
        <v>0.42553191489361708</v>
      </c>
      <c r="AC9" s="166" t="e">
        <v>#DIV/0!</v>
      </c>
      <c r="AD9" s="35">
        <v>5</v>
      </c>
      <c r="AE9" s="88">
        <v>8.5106382978723416E-2</v>
      </c>
      <c r="AF9" s="88">
        <v>0.42553191489361708</v>
      </c>
      <c r="AG9" s="166" t="e">
        <v>#DIV/0!</v>
      </c>
      <c r="AH9" s="384">
        <v>5</v>
      </c>
      <c r="AI9" s="88">
        <v>8.5106382978723416E-2</v>
      </c>
      <c r="AJ9" s="88">
        <v>0.42553191489361708</v>
      </c>
      <c r="AK9" s="166" t="e">
        <v>#DIV/0!</v>
      </c>
      <c r="AL9" s="218">
        <v>3</v>
      </c>
      <c r="AM9" s="88">
        <v>6.3829787234042548E-2</v>
      </c>
      <c r="AN9" s="147">
        <v>0.19148936170212766</v>
      </c>
      <c r="AO9" s="166" t="e">
        <v>#DIV/0!</v>
      </c>
      <c r="AP9" s="35" t="s">
        <v>122</v>
      </c>
      <c r="AQ9" s="88">
        <v>8.7659574468085116E-2</v>
      </c>
      <c r="AR9" s="35"/>
      <c r="AS9" s="166"/>
      <c r="AT9" s="35" t="s">
        <v>122</v>
      </c>
      <c r="AU9" s="88">
        <v>8.5106382978723416E-2</v>
      </c>
      <c r="AV9" s="147"/>
      <c r="AW9" s="166"/>
      <c r="AX9" s="35" t="s">
        <v>122</v>
      </c>
      <c r="AY9" s="88">
        <v>8.5106382978723416E-2</v>
      </c>
      <c r="AZ9" s="88"/>
      <c r="BA9" s="166"/>
      <c r="BB9" s="384">
        <v>0</v>
      </c>
      <c r="BC9" s="88">
        <v>6.3829787234042548E-2</v>
      </c>
      <c r="BD9" s="88">
        <v>0</v>
      </c>
      <c r="BE9" s="166" t="e">
        <v>#DIV/0!</v>
      </c>
      <c r="BF9" s="384">
        <v>3</v>
      </c>
      <c r="BG9" s="88">
        <v>8.5106382978723416E-2</v>
      </c>
      <c r="BH9" s="88">
        <v>0.25531914893617025</v>
      </c>
      <c r="BI9" s="166" t="e">
        <v>#DIV/0!</v>
      </c>
      <c r="BJ9" s="218" t="s">
        <v>122</v>
      </c>
      <c r="BK9" s="88">
        <v>6.3829787234042548E-2</v>
      </c>
      <c r="BL9" s="35"/>
      <c r="BM9" s="166"/>
      <c r="BN9" s="218" t="s">
        <v>122</v>
      </c>
      <c r="BO9" s="88">
        <v>6.574468085106383E-2</v>
      </c>
      <c r="BP9" s="88"/>
      <c r="BQ9" s="166"/>
      <c r="BR9" s="218" t="s">
        <v>122</v>
      </c>
      <c r="BS9" s="147">
        <v>6.3829787234042548E-2</v>
      </c>
      <c r="BT9" s="35"/>
      <c r="BU9" s="166"/>
      <c r="BV9" s="35">
        <v>5</v>
      </c>
      <c r="BW9" s="88">
        <v>8.5106382978723416E-2</v>
      </c>
      <c r="BX9" s="88">
        <v>0.42553191489361708</v>
      </c>
      <c r="BY9" s="166" t="e">
        <v>#DIV/0!</v>
      </c>
      <c r="BZ9" s="218" t="s">
        <v>122</v>
      </c>
      <c r="CA9" s="147">
        <v>8.5106382978723416E-2</v>
      </c>
      <c r="CB9" s="88"/>
      <c r="CC9" s="166"/>
      <c r="CD9" s="384">
        <v>5</v>
      </c>
      <c r="CE9" s="147">
        <v>6.3829787234042548E-2</v>
      </c>
      <c r="CF9" s="88">
        <v>0.31914893617021273</v>
      </c>
      <c r="CG9" s="166" t="e">
        <v>#DIV/0!</v>
      </c>
      <c r="CH9" s="218" t="s">
        <v>122</v>
      </c>
      <c r="CI9" s="147">
        <v>6.3829787234042548E-2</v>
      </c>
      <c r="CJ9" s="88"/>
      <c r="CK9" s="166"/>
      <c r="CL9" s="384">
        <v>5</v>
      </c>
      <c r="CM9" s="147">
        <v>6.3829787234042548E-2</v>
      </c>
      <c r="CN9" s="88">
        <v>0.31914893617021273</v>
      </c>
      <c r="CO9" s="166" t="e">
        <v>#DIV/0!</v>
      </c>
      <c r="CP9" s="218" t="s">
        <v>122</v>
      </c>
      <c r="CQ9" s="88">
        <v>6.574468085106383E-2</v>
      </c>
      <c r="CR9" s="88"/>
      <c r="CS9" s="166"/>
      <c r="CT9" s="218" t="s">
        <v>122</v>
      </c>
      <c r="CU9" s="147">
        <v>8.5106382978723416E-2</v>
      </c>
      <c r="CV9" s="147"/>
      <c r="CW9" s="166"/>
      <c r="CX9" s="35" t="s">
        <v>122</v>
      </c>
      <c r="CY9" s="88">
        <v>6.3829787234042548E-2</v>
      </c>
      <c r="CZ9" s="88"/>
      <c r="DA9" s="166"/>
      <c r="DB9" s="35" t="s">
        <v>122</v>
      </c>
      <c r="DC9" s="88">
        <v>6.3829787234042548E-2</v>
      </c>
      <c r="DD9" s="88"/>
      <c r="DE9" s="166"/>
      <c r="DF9" s="35" t="s">
        <v>122</v>
      </c>
      <c r="DG9" s="147">
        <v>6.3829787234042548E-2</v>
      </c>
      <c r="DH9" s="88"/>
      <c r="DI9" s="166"/>
      <c r="DJ9" s="35" t="s">
        <v>122</v>
      </c>
      <c r="DK9" s="88">
        <v>6.3829787234042548E-2</v>
      </c>
      <c r="DL9" s="88"/>
      <c r="DM9" s="166"/>
      <c r="DN9" s="35">
        <v>4</v>
      </c>
      <c r="DO9" s="88">
        <v>6.3829787234042548E-2</v>
      </c>
      <c r="DP9" s="88">
        <v>0.25531914893617019</v>
      </c>
      <c r="DQ9" s="166" t="e">
        <f>DN9/DN$43-1</f>
        <v>#DIV/0!</v>
      </c>
    </row>
    <row r="10" spans="1:121" s="36" customFormat="1" ht="23.25" customHeight="1" x14ac:dyDescent="0.25">
      <c r="A10" s="50">
        <v>2</v>
      </c>
      <c r="B10" s="17" t="s">
        <v>12</v>
      </c>
      <c r="C10" s="85" t="s">
        <v>15</v>
      </c>
      <c r="D10" s="179">
        <v>2.9633333333333338</v>
      </c>
      <c r="E10" s="155">
        <v>0.7</v>
      </c>
      <c r="F10" s="35">
        <v>2</v>
      </c>
      <c r="G10" s="88">
        <v>6.666666666666668E-2</v>
      </c>
      <c r="H10" s="147">
        <v>0.13333333333333336</v>
      </c>
      <c r="I10" s="166" t="e">
        <v>#DIV/0!</v>
      </c>
      <c r="J10" s="35">
        <v>4</v>
      </c>
      <c r="K10" s="88">
        <v>6.666666666666668E-2</v>
      </c>
      <c r="L10" s="88">
        <v>0.26666666666666672</v>
      </c>
      <c r="M10" s="166" t="e">
        <v>#DIV/0!</v>
      </c>
      <c r="N10" s="35">
        <v>4</v>
      </c>
      <c r="O10" s="88">
        <v>6.666666666666668E-2</v>
      </c>
      <c r="P10" s="88">
        <v>0.26666666666666672</v>
      </c>
      <c r="Q10" s="166" t="e">
        <v>#DIV/0!</v>
      </c>
      <c r="R10" s="218" t="s">
        <v>122</v>
      </c>
      <c r="S10" s="88">
        <v>0.05</v>
      </c>
      <c r="T10" s="88"/>
      <c r="U10" s="166"/>
      <c r="V10" s="218" t="s">
        <v>122</v>
      </c>
      <c r="W10" s="88">
        <v>0.05</v>
      </c>
      <c r="X10" s="88"/>
      <c r="Y10" s="166"/>
      <c r="Z10" s="35">
        <v>5</v>
      </c>
      <c r="AA10" s="88">
        <v>6.666666666666668E-2</v>
      </c>
      <c r="AB10" s="88">
        <v>0.33333333333333337</v>
      </c>
      <c r="AC10" s="166" t="e">
        <v>#DIV/0!</v>
      </c>
      <c r="AD10" s="35">
        <v>5</v>
      </c>
      <c r="AE10" s="88">
        <v>6.666666666666668E-2</v>
      </c>
      <c r="AF10" s="88">
        <v>0.33333333333333337</v>
      </c>
      <c r="AG10" s="166" t="e">
        <v>#DIV/0!</v>
      </c>
      <c r="AH10" s="384">
        <v>5</v>
      </c>
      <c r="AI10" s="88">
        <v>6.666666666666668E-2</v>
      </c>
      <c r="AJ10" s="88">
        <v>0.33333333333333337</v>
      </c>
      <c r="AK10" s="166" t="e">
        <v>#DIV/0!</v>
      </c>
      <c r="AL10" s="218">
        <v>5</v>
      </c>
      <c r="AM10" s="88">
        <v>0.05</v>
      </c>
      <c r="AN10" s="147">
        <v>0.25</v>
      </c>
      <c r="AO10" s="166" t="e">
        <v>#DIV/0!</v>
      </c>
      <c r="AP10" s="35" t="s">
        <v>122</v>
      </c>
      <c r="AQ10" s="88">
        <v>6.8666666666666681E-2</v>
      </c>
      <c r="AR10" s="35"/>
      <c r="AS10" s="166"/>
      <c r="AT10" s="35" t="s">
        <v>122</v>
      </c>
      <c r="AU10" s="88">
        <v>6.666666666666668E-2</v>
      </c>
      <c r="AV10" s="147"/>
      <c r="AW10" s="166"/>
      <c r="AX10" s="35" t="s">
        <v>122</v>
      </c>
      <c r="AY10" s="88">
        <v>6.666666666666668E-2</v>
      </c>
      <c r="AZ10" s="88"/>
      <c r="BA10" s="166"/>
      <c r="BB10" s="384">
        <v>0</v>
      </c>
      <c r="BC10" s="88">
        <v>0.05</v>
      </c>
      <c r="BD10" s="88">
        <v>0</v>
      </c>
      <c r="BE10" s="166" t="e">
        <v>#DIV/0!</v>
      </c>
      <c r="BF10" s="384">
        <v>3</v>
      </c>
      <c r="BG10" s="88">
        <v>6.666666666666668E-2</v>
      </c>
      <c r="BH10" s="88">
        <v>0.20000000000000004</v>
      </c>
      <c r="BI10" s="166" t="e">
        <v>#DIV/0!</v>
      </c>
      <c r="BJ10" s="218">
        <v>5</v>
      </c>
      <c r="BK10" s="88">
        <v>0.05</v>
      </c>
      <c r="BL10" s="88">
        <v>0.25</v>
      </c>
      <c r="BM10" s="166" t="e">
        <v>#DIV/0!</v>
      </c>
      <c r="BN10" s="218" t="s">
        <v>122</v>
      </c>
      <c r="BO10" s="88">
        <v>5.1500000000000004E-2</v>
      </c>
      <c r="BP10" s="88"/>
      <c r="BQ10" s="166"/>
      <c r="BR10" s="218">
        <v>5</v>
      </c>
      <c r="BS10" s="147">
        <v>0.05</v>
      </c>
      <c r="BT10" s="88">
        <v>0.25</v>
      </c>
      <c r="BU10" s="166" t="e">
        <v>#DIV/0!</v>
      </c>
      <c r="BV10" s="35">
        <v>5</v>
      </c>
      <c r="BW10" s="88">
        <v>6.666666666666668E-2</v>
      </c>
      <c r="BX10" s="88">
        <v>0.33333333333333337</v>
      </c>
      <c r="BY10" s="166" t="e">
        <v>#DIV/0!</v>
      </c>
      <c r="BZ10" s="218" t="s">
        <v>122</v>
      </c>
      <c r="CA10" s="147">
        <v>6.666666666666668E-2</v>
      </c>
      <c r="CB10" s="88"/>
      <c r="CC10" s="166"/>
      <c r="CD10" s="384">
        <v>5</v>
      </c>
      <c r="CE10" s="147">
        <v>0.05</v>
      </c>
      <c r="CF10" s="88">
        <v>0.25</v>
      </c>
      <c r="CG10" s="166" t="e">
        <v>#DIV/0!</v>
      </c>
      <c r="CH10" s="218">
        <v>5</v>
      </c>
      <c r="CI10" s="147">
        <v>0.05</v>
      </c>
      <c r="CJ10" s="88">
        <v>0.25</v>
      </c>
      <c r="CK10" s="166" t="e">
        <v>#DIV/0!</v>
      </c>
      <c r="CL10" s="384">
        <v>5</v>
      </c>
      <c r="CM10" s="147">
        <v>0.05</v>
      </c>
      <c r="CN10" s="88">
        <v>0.25</v>
      </c>
      <c r="CO10" s="166" t="e">
        <v>#DIV/0!</v>
      </c>
      <c r="CP10" s="218" t="s">
        <v>122</v>
      </c>
      <c r="CQ10" s="88">
        <v>5.1500000000000004E-2</v>
      </c>
      <c r="CR10" s="88"/>
      <c r="CS10" s="166"/>
      <c r="CT10" s="218">
        <v>5</v>
      </c>
      <c r="CU10" s="88">
        <v>6.666666666666668E-2</v>
      </c>
      <c r="CV10" s="147">
        <v>0.33333333333333337</v>
      </c>
      <c r="CW10" s="166" t="e">
        <v>#DIV/0!</v>
      </c>
      <c r="CX10" s="35" t="s">
        <v>122</v>
      </c>
      <c r="CY10" s="88">
        <v>0.05</v>
      </c>
      <c r="CZ10" s="88"/>
      <c r="DA10" s="166"/>
      <c r="DB10" s="35" t="s">
        <v>122</v>
      </c>
      <c r="DC10" s="88">
        <v>0.05</v>
      </c>
      <c r="DD10" s="88"/>
      <c r="DE10" s="166"/>
      <c r="DF10" s="35" t="s">
        <v>122</v>
      </c>
      <c r="DG10" s="147">
        <v>0.05</v>
      </c>
      <c r="DH10" s="88"/>
      <c r="DI10" s="166"/>
      <c r="DJ10" s="35" t="s">
        <v>122</v>
      </c>
      <c r="DK10" s="88">
        <v>0.05</v>
      </c>
      <c r="DL10" s="88"/>
      <c r="DM10" s="166"/>
      <c r="DN10" s="35">
        <v>4</v>
      </c>
      <c r="DO10" s="88">
        <v>0.05</v>
      </c>
      <c r="DP10" s="88">
        <v>0.2</v>
      </c>
      <c r="DQ10" s="166" t="e">
        <f t="shared" ref="DQ10:DQ41" si="0">DN10/DN$43-1</f>
        <v>#DIV/0!</v>
      </c>
    </row>
    <row r="11" spans="1:121" s="36" customFormat="1" ht="24" customHeight="1" x14ac:dyDescent="0.25">
      <c r="A11" s="50">
        <v>3</v>
      </c>
      <c r="B11" s="17" t="s">
        <v>80</v>
      </c>
      <c r="C11" s="85" t="s">
        <v>81</v>
      </c>
      <c r="D11" s="179">
        <v>2.6727272727272728</v>
      </c>
      <c r="E11" s="155">
        <v>0.7</v>
      </c>
      <c r="F11" s="35">
        <v>4</v>
      </c>
      <c r="G11" s="88">
        <v>9.0909090909090912E-2</v>
      </c>
      <c r="H11" s="147">
        <v>0.36363636363636365</v>
      </c>
      <c r="I11" s="166" t="e">
        <v>#DIV/0!</v>
      </c>
      <c r="J11" s="35">
        <v>5</v>
      </c>
      <c r="K11" s="88">
        <v>9.0909090909090912E-2</v>
      </c>
      <c r="L11" s="88">
        <v>0.45454545454545459</v>
      </c>
      <c r="M11" s="166" t="e">
        <v>#DIV/0!</v>
      </c>
      <c r="N11" s="35">
        <v>4</v>
      </c>
      <c r="O11" s="88">
        <v>9.0909090909090912E-2</v>
      </c>
      <c r="P11" s="88">
        <v>0.36363636363636365</v>
      </c>
      <c r="Q11" s="166" t="e">
        <v>#DIV/0!</v>
      </c>
      <c r="R11" s="218" t="s">
        <v>122</v>
      </c>
      <c r="S11" s="88">
        <v>6.8181818181818177E-2</v>
      </c>
      <c r="T11" s="88"/>
      <c r="U11" s="166"/>
      <c r="V11" s="218" t="s">
        <v>122</v>
      </c>
      <c r="W11" s="88">
        <v>6.8181818181818177E-2</v>
      </c>
      <c r="X11" s="88"/>
      <c r="Y11" s="166"/>
      <c r="Z11" s="35">
        <v>5</v>
      </c>
      <c r="AA11" s="88">
        <v>9.0909090909090912E-2</v>
      </c>
      <c r="AB11" s="88">
        <v>0.45454545454545459</v>
      </c>
      <c r="AC11" s="166" t="e">
        <v>#DIV/0!</v>
      </c>
      <c r="AD11" s="35">
        <v>5</v>
      </c>
      <c r="AE11" s="88">
        <v>9.0909090909090912E-2</v>
      </c>
      <c r="AF11" s="88">
        <v>0.45454545454545459</v>
      </c>
      <c r="AG11" s="166" t="e">
        <v>#DIV/0!</v>
      </c>
      <c r="AH11" s="384">
        <v>0</v>
      </c>
      <c r="AI11" s="88">
        <v>9.0909090909090912E-2</v>
      </c>
      <c r="AJ11" s="88">
        <v>0</v>
      </c>
      <c r="AK11" s="166" t="e">
        <v>#DIV/0!</v>
      </c>
      <c r="AL11" s="218">
        <v>3</v>
      </c>
      <c r="AM11" s="88">
        <v>6.8181818181818177E-2</v>
      </c>
      <c r="AN11" s="147">
        <v>0.20454545454545453</v>
      </c>
      <c r="AO11" s="166" t="e">
        <v>#DIV/0!</v>
      </c>
      <c r="AP11" s="35" t="s">
        <v>122</v>
      </c>
      <c r="AQ11" s="88">
        <v>9.3636363636363643E-2</v>
      </c>
      <c r="AR11" s="35"/>
      <c r="AS11" s="166"/>
      <c r="AT11" s="35" t="s">
        <v>122</v>
      </c>
      <c r="AU11" s="88">
        <v>9.0909090909090912E-2</v>
      </c>
      <c r="AV11" s="147"/>
      <c r="AW11" s="166"/>
      <c r="AX11" s="35" t="s">
        <v>122</v>
      </c>
      <c r="AY11" s="88">
        <v>9.0909090909090912E-2</v>
      </c>
      <c r="AZ11" s="88"/>
      <c r="BA11" s="166"/>
      <c r="BB11" s="384">
        <v>0</v>
      </c>
      <c r="BC11" s="88">
        <v>6.8181818181818177E-2</v>
      </c>
      <c r="BD11" s="88">
        <v>0</v>
      </c>
      <c r="BE11" s="166" t="e">
        <v>#DIV/0!</v>
      </c>
      <c r="BF11" s="384">
        <v>5</v>
      </c>
      <c r="BG11" s="88">
        <v>9.0909090909090912E-2</v>
      </c>
      <c r="BH11" s="88">
        <v>0.45454545454545459</v>
      </c>
      <c r="BI11" s="166" t="e">
        <v>#DIV/0!</v>
      </c>
      <c r="BJ11" s="218" t="s">
        <v>122</v>
      </c>
      <c r="BK11" s="88">
        <v>6.8181818181818177E-2</v>
      </c>
      <c r="BL11" s="88"/>
      <c r="BM11" s="166"/>
      <c r="BN11" s="218" t="s">
        <v>122</v>
      </c>
      <c r="BO11" s="88">
        <v>7.0227272727272722E-2</v>
      </c>
      <c r="BP11" s="88"/>
      <c r="BQ11" s="166"/>
      <c r="BR11" s="218" t="s">
        <v>122</v>
      </c>
      <c r="BS11" s="147">
        <v>6.8181818181818177E-2</v>
      </c>
      <c r="BT11" s="88"/>
      <c r="BU11" s="166"/>
      <c r="BV11" s="35">
        <v>5</v>
      </c>
      <c r="BW11" s="88">
        <v>9.0909090909090912E-2</v>
      </c>
      <c r="BX11" s="88">
        <v>0.45454545454545459</v>
      </c>
      <c r="BY11" s="166" t="e">
        <v>#DIV/0!</v>
      </c>
      <c r="BZ11" s="218" t="s">
        <v>122</v>
      </c>
      <c r="CA11" s="147">
        <v>9.0909090909090912E-2</v>
      </c>
      <c r="CB11" s="88"/>
      <c r="CC11" s="166"/>
      <c r="CD11" s="384">
        <v>5</v>
      </c>
      <c r="CE11" s="147">
        <v>6.8181818181818177E-2</v>
      </c>
      <c r="CF11" s="88">
        <v>0.34090909090909088</v>
      </c>
      <c r="CG11" s="166" t="e">
        <v>#DIV/0!</v>
      </c>
      <c r="CH11" s="218" t="s">
        <v>122</v>
      </c>
      <c r="CI11" s="147">
        <v>6.8181818181818177E-2</v>
      </c>
      <c r="CJ11" s="88"/>
      <c r="CK11" s="166"/>
      <c r="CL11" s="384" t="s">
        <v>122</v>
      </c>
      <c r="CM11" s="147">
        <v>6.8181818181818177E-2</v>
      </c>
      <c r="CN11" s="88"/>
      <c r="CO11" s="166"/>
      <c r="CP11" s="218" t="s">
        <v>122</v>
      </c>
      <c r="CQ11" s="88">
        <v>7.0227272727272722E-2</v>
      </c>
      <c r="CR11" s="88"/>
      <c r="CS11" s="166"/>
      <c r="CT11" s="218" t="s">
        <v>122</v>
      </c>
      <c r="CU11" s="88">
        <v>9.0909090909090912E-2</v>
      </c>
      <c r="CV11" s="147"/>
      <c r="CW11" s="166"/>
      <c r="CX11" s="35" t="s">
        <v>122</v>
      </c>
      <c r="CY11" s="88">
        <v>6.8181818181818177E-2</v>
      </c>
      <c r="CZ11" s="88"/>
      <c r="DA11" s="166"/>
      <c r="DB11" s="35" t="s">
        <v>122</v>
      </c>
      <c r="DC11" s="88">
        <v>6.8181818181818177E-2</v>
      </c>
      <c r="DD11" s="88"/>
      <c r="DE11" s="166"/>
      <c r="DF11" s="35" t="s">
        <v>122</v>
      </c>
      <c r="DG11" s="147">
        <v>6.8181818181818177E-2</v>
      </c>
      <c r="DH11" s="88"/>
      <c r="DI11" s="166"/>
      <c r="DJ11" s="35" t="s">
        <v>122</v>
      </c>
      <c r="DK11" s="88">
        <v>6.8181818181818177E-2</v>
      </c>
      <c r="DL11" s="88"/>
      <c r="DM11" s="166"/>
      <c r="DN11" s="35">
        <v>4</v>
      </c>
      <c r="DO11" s="88">
        <v>6.8181818181818177E-2</v>
      </c>
      <c r="DP11" s="88">
        <v>0.27272727272727271</v>
      </c>
      <c r="DQ11" s="166" t="e">
        <f t="shared" si="0"/>
        <v>#DIV/0!</v>
      </c>
    </row>
    <row r="12" spans="1:121" s="168" customFormat="1" ht="39" customHeight="1" x14ac:dyDescent="0.25">
      <c r="A12" s="50">
        <v>4</v>
      </c>
      <c r="B12" s="167" t="s">
        <v>1</v>
      </c>
      <c r="C12" s="85" t="s">
        <v>5</v>
      </c>
      <c r="D12" s="179">
        <v>1.4295774647887323</v>
      </c>
      <c r="E12" s="155">
        <v>0.7</v>
      </c>
      <c r="F12" s="35">
        <v>0</v>
      </c>
      <c r="G12" s="88">
        <v>5.6338028169014086E-2</v>
      </c>
      <c r="H12" s="147">
        <v>0</v>
      </c>
      <c r="I12" s="166" t="e">
        <v>#DIV/0!</v>
      </c>
      <c r="J12" s="35">
        <v>4</v>
      </c>
      <c r="K12" s="88">
        <v>5.6338028169014086E-2</v>
      </c>
      <c r="L12" s="88">
        <v>0.22535211267605634</v>
      </c>
      <c r="M12" s="166" t="e">
        <v>#DIV/0!</v>
      </c>
      <c r="N12" s="35">
        <v>3</v>
      </c>
      <c r="O12" s="88">
        <v>5.6338028169014086E-2</v>
      </c>
      <c r="P12" s="88">
        <v>0.16901408450704225</v>
      </c>
      <c r="Q12" s="166" t="e">
        <v>#DIV/0!</v>
      </c>
      <c r="R12" s="218" t="s">
        <v>122</v>
      </c>
      <c r="S12" s="88">
        <v>4.2253521126760563E-2</v>
      </c>
      <c r="T12" s="88"/>
      <c r="U12" s="166"/>
      <c r="V12" s="218" t="s">
        <v>122</v>
      </c>
      <c r="W12" s="88">
        <v>4.2253521126760563E-2</v>
      </c>
      <c r="X12" s="88"/>
      <c r="Y12" s="166"/>
      <c r="Z12" s="35">
        <v>5</v>
      </c>
      <c r="AA12" s="88">
        <v>5.6338028169014086E-2</v>
      </c>
      <c r="AB12" s="88">
        <v>0.28169014084507044</v>
      </c>
      <c r="AC12" s="166" t="e">
        <v>#DIV/0!</v>
      </c>
      <c r="AD12" s="35">
        <v>5</v>
      </c>
      <c r="AE12" s="88">
        <v>5.6338028169014086E-2</v>
      </c>
      <c r="AF12" s="88">
        <v>0.28169014084507044</v>
      </c>
      <c r="AG12" s="166" t="e">
        <v>#DIV/0!</v>
      </c>
      <c r="AH12" s="384">
        <v>0</v>
      </c>
      <c r="AI12" s="88">
        <v>5.6338028169014086E-2</v>
      </c>
      <c r="AJ12" s="88">
        <v>0</v>
      </c>
      <c r="AK12" s="166" t="e">
        <v>#DIV/0!</v>
      </c>
      <c r="AL12" s="218">
        <v>3</v>
      </c>
      <c r="AM12" s="88">
        <v>4.2253521126760563E-2</v>
      </c>
      <c r="AN12" s="147">
        <v>0.12676056338028169</v>
      </c>
      <c r="AO12" s="166" t="e">
        <v>#DIV/0!</v>
      </c>
      <c r="AP12" s="35">
        <v>0</v>
      </c>
      <c r="AQ12" s="88">
        <v>5.8028169014084509E-2</v>
      </c>
      <c r="AR12" s="88">
        <v>0</v>
      </c>
      <c r="AS12" s="166" t="e">
        <v>#DIV/0!</v>
      </c>
      <c r="AT12" s="35">
        <v>0</v>
      </c>
      <c r="AU12" s="88">
        <v>5.6338028169014086E-2</v>
      </c>
      <c r="AV12" s="147">
        <v>0</v>
      </c>
      <c r="AW12" s="166" t="e">
        <v>#DIV/0!</v>
      </c>
      <c r="AX12" s="35">
        <v>0</v>
      </c>
      <c r="AY12" s="88">
        <v>5.6338028169014086E-2</v>
      </c>
      <c r="AZ12" s="88">
        <v>0</v>
      </c>
      <c r="BA12" s="166" t="e">
        <v>#DIV/0!</v>
      </c>
      <c r="BB12" s="384">
        <v>0</v>
      </c>
      <c r="BC12" s="88">
        <v>4.2253521126760563E-2</v>
      </c>
      <c r="BD12" s="88">
        <v>0</v>
      </c>
      <c r="BE12" s="166" t="e">
        <v>#DIV/0!</v>
      </c>
      <c r="BF12" s="384">
        <v>0</v>
      </c>
      <c r="BG12" s="88">
        <v>5.6338028169014086E-2</v>
      </c>
      <c r="BH12" s="88">
        <v>0</v>
      </c>
      <c r="BI12" s="166" t="e">
        <v>#DIV/0!</v>
      </c>
      <c r="BJ12" s="218" t="s">
        <v>122</v>
      </c>
      <c r="BK12" s="88">
        <v>4.2253521126760563E-2</v>
      </c>
      <c r="BL12" s="88"/>
      <c r="BM12" s="166"/>
      <c r="BN12" s="218" t="s">
        <v>122</v>
      </c>
      <c r="BO12" s="88">
        <v>4.3521126760563383E-2</v>
      </c>
      <c r="BP12" s="88"/>
      <c r="BQ12" s="166"/>
      <c r="BR12" s="218" t="s">
        <v>122</v>
      </c>
      <c r="BS12" s="147">
        <v>4.2253521126760563E-2</v>
      </c>
      <c r="BT12" s="88"/>
      <c r="BU12" s="166"/>
      <c r="BV12" s="35">
        <v>5</v>
      </c>
      <c r="BW12" s="88">
        <v>5.6338028169014086E-2</v>
      </c>
      <c r="BX12" s="88">
        <v>0.28169014084507044</v>
      </c>
      <c r="BY12" s="166" t="e">
        <v>#DIV/0!</v>
      </c>
      <c r="BZ12" s="218" t="s">
        <v>122</v>
      </c>
      <c r="CA12" s="147">
        <v>5.6338028169014086E-2</v>
      </c>
      <c r="CB12" s="88"/>
      <c r="CC12" s="166"/>
      <c r="CD12" s="384">
        <v>5</v>
      </c>
      <c r="CE12" s="147">
        <v>4.2253521126760563E-2</v>
      </c>
      <c r="CF12" s="88">
        <v>0.21126760563380281</v>
      </c>
      <c r="CG12" s="166" t="e">
        <v>#DIV/0!</v>
      </c>
      <c r="CH12" s="218" t="s">
        <v>122</v>
      </c>
      <c r="CI12" s="147">
        <v>4.2253521126760563E-2</v>
      </c>
      <c r="CJ12" s="88"/>
      <c r="CK12" s="166"/>
      <c r="CL12" s="384">
        <v>5</v>
      </c>
      <c r="CM12" s="147">
        <v>4.2253521126760563E-2</v>
      </c>
      <c r="CN12" s="88">
        <v>0.21126760563380281</v>
      </c>
      <c r="CO12" s="166" t="e">
        <v>#DIV/0!</v>
      </c>
      <c r="CP12" s="218" t="s">
        <v>122</v>
      </c>
      <c r="CQ12" s="88">
        <v>4.3521126760563383E-2</v>
      </c>
      <c r="CR12" s="88"/>
      <c r="CS12" s="166" t="e">
        <v>#VALUE!</v>
      </c>
      <c r="CT12" s="218" t="s">
        <v>122</v>
      </c>
      <c r="CU12" s="147">
        <v>5.6338028169014086E-2</v>
      </c>
      <c r="CV12" s="147"/>
      <c r="CW12" s="166"/>
      <c r="CX12" s="35">
        <v>3</v>
      </c>
      <c r="CY12" s="88">
        <v>4.2253521126760563E-2</v>
      </c>
      <c r="CZ12" s="88">
        <v>0.12676056338028169</v>
      </c>
      <c r="DA12" s="166" t="e">
        <v>#DIV/0!</v>
      </c>
      <c r="DB12" s="35">
        <v>3</v>
      </c>
      <c r="DC12" s="88">
        <v>4.2253521126760563E-2</v>
      </c>
      <c r="DD12" s="88">
        <v>0.12676056338028169</v>
      </c>
      <c r="DE12" s="166" t="e">
        <v>#DIV/0!</v>
      </c>
      <c r="DF12" s="35">
        <v>0</v>
      </c>
      <c r="DG12" s="147">
        <v>4.2253521126760563E-2</v>
      </c>
      <c r="DH12" s="88">
        <v>0</v>
      </c>
      <c r="DI12" s="166" t="e">
        <v>#DIV/0!</v>
      </c>
      <c r="DJ12" s="35">
        <v>0</v>
      </c>
      <c r="DK12" s="88">
        <v>4.2253521126760563E-2</v>
      </c>
      <c r="DL12" s="88">
        <v>0</v>
      </c>
      <c r="DM12" s="166" t="e">
        <v>#DIV/0!</v>
      </c>
      <c r="DN12" s="35">
        <v>0</v>
      </c>
      <c r="DO12" s="88">
        <v>4.2253521126760563E-2</v>
      </c>
      <c r="DP12" s="88">
        <v>0</v>
      </c>
      <c r="DQ12" s="166" t="e">
        <f t="shared" si="0"/>
        <v>#DIV/0!</v>
      </c>
    </row>
    <row r="13" spans="1:121" s="36" customFormat="1" ht="20.25" customHeight="1" x14ac:dyDescent="0.25">
      <c r="A13" s="50">
        <v>5</v>
      </c>
      <c r="B13" s="17" t="s">
        <v>26</v>
      </c>
      <c r="C13" s="85" t="s">
        <v>29</v>
      </c>
      <c r="D13" s="179">
        <v>1.5673913043478258</v>
      </c>
      <c r="E13" s="155">
        <v>0.7</v>
      </c>
      <c r="F13" s="35">
        <v>0</v>
      </c>
      <c r="G13" s="88">
        <v>4.3478260869565216E-2</v>
      </c>
      <c r="H13" s="147">
        <v>0</v>
      </c>
      <c r="I13" s="166" t="e">
        <v>#DIV/0!</v>
      </c>
      <c r="J13" s="35">
        <v>4</v>
      </c>
      <c r="K13" s="88">
        <v>4.3478260869565216E-2</v>
      </c>
      <c r="L13" s="88">
        <v>0.17391304347826086</v>
      </c>
      <c r="M13" s="166" t="e">
        <v>#DIV/0!</v>
      </c>
      <c r="N13" s="35">
        <v>4</v>
      </c>
      <c r="O13" s="88">
        <v>4.3478260869565216E-2</v>
      </c>
      <c r="P13" s="88">
        <v>0.17391304347826086</v>
      </c>
      <c r="Q13" s="166" t="e">
        <v>#DIV/0!</v>
      </c>
      <c r="R13" s="218">
        <v>0</v>
      </c>
      <c r="S13" s="88">
        <v>3.2608695652173912E-2</v>
      </c>
      <c r="T13" s="88">
        <v>0</v>
      </c>
      <c r="U13" s="166" t="e">
        <v>#DIV/0!</v>
      </c>
      <c r="V13" s="218">
        <v>0</v>
      </c>
      <c r="W13" s="88">
        <v>3.2608695652173912E-2</v>
      </c>
      <c r="X13" s="88">
        <v>0</v>
      </c>
      <c r="Y13" s="166" t="e">
        <v>#DIV/0!</v>
      </c>
      <c r="Z13" s="35">
        <v>5</v>
      </c>
      <c r="AA13" s="88">
        <v>4.3478260869565216E-2</v>
      </c>
      <c r="AB13" s="88">
        <v>0.21739130434782608</v>
      </c>
      <c r="AC13" s="166" t="e">
        <v>#DIV/0!</v>
      </c>
      <c r="AD13" s="35">
        <v>5</v>
      </c>
      <c r="AE13" s="88">
        <v>4.3478260869565216E-2</v>
      </c>
      <c r="AF13" s="88">
        <v>0.21739130434782608</v>
      </c>
      <c r="AG13" s="166" t="e">
        <v>#DIV/0!</v>
      </c>
      <c r="AH13" s="384">
        <v>0</v>
      </c>
      <c r="AI13" s="88">
        <v>4.3478260869565216E-2</v>
      </c>
      <c r="AJ13" s="88">
        <v>0</v>
      </c>
      <c r="AK13" s="166" t="e">
        <v>#DIV/0!</v>
      </c>
      <c r="AL13" s="218">
        <v>3</v>
      </c>
      <c r="AM13" s="88">
        <v>3.2608695652173912E-2</v>
      </c>
      <c r="AN13" s="147">
        <v>9.7826086956521729E-2</v>
      </c>
      <c r="AO13" s="166" t="e">
        <v>#DIV/0!</v>
      </c>
      <c r="AP13" s="35" t="s">
        <v>122</v>
      </c>
      <c r="AQ13" s="88">
        <v>4.3478260869565216E-2</v>
      </c>
      <c r="AR13" s="88"/>
      <c r="AS13" s="166"/>
      <c r="AT13" s="35" t="s">
        <v>122</v>
      </c>
      <c r="AU13" s="88">
        <v>4.3478260869565216E-2</v>
      </c>
      <c r="AV13" s="147"/>
      <c r="AW13" s="166"/>
      <c r="AX13" s="35">
        <v>5</v>
      </c>
      <c r="AY13" s="88">
        <v>4.3478260869565216E-2</v>
      </c>
      <c r="AZ13" s="88">
        <v>0.21739130434782608</v>
      </c>
      <c r="BA13" s="166"/>
      <c r="BB13" s="384">
        <v>5</v>
      </c>
      <c r="BC13" s="88">
        <v>3.2608695652173912E-2</v>
      </c>
      <c r="BD13" s="88">
        <v>0.16304347826086957</v>
      </c>
      <c r="BE13" s="166" t="e">
        <v>#DIV/0!</v>
      </c>
      <c r="BF13" s="384">
        <v>0</v>
      </c>
      <c r="BG13" s="88">
        <v>4.3478260869565216E-2</v>
      </c>
      <c r="BH13" s="88">
        <v>0</v>
      </c>
      <c r="BI13" s="166" t="e">
        <v>#DIV/0!</v>
      </c>
      <c r="BJ13" s="218">
        <v>0</v>
      </c>
      <c r="BK13" s="88">
        <v>3.2608695652173912E-2</v>
      </c>
      <c r="BL13" s="88">
        <v>0</v>
      </c>
      <c r="BM13" s="166" t="e">
        <v>#DIV/0!</v>
      </c>
      <c r="BN13" s="218">
        <v>0</v>
      </c>
      <c r="BO13" s="88">
        <v>3.2608695652173912E-2</v>
      </c>
      <c r="BP13" s="88">
        <v>0</v>
      </c>
      <c r="BQ13" s="166" t="e">
        <v>#DIV/0!</v>
      </c>
      <c r="BR13" s="218">
        <v>0</v>
      </c>
      <c r="BS13" s="147">
        <v>3.2608695652173912E-2</v>
      </c>
      <c r="BT13" s="88">
        <v>0</v>
      </c>
      <c r="BU13" s="166" t="e">
        <v>#DIV/0!</v>
      </c>
      <c r="BV13" s="35">
        <v>5</v>
      </c>
      <c r="BW13" s="88">
        <v>4.3478260869565216E-2</v>
      </c>
      <c r="BX13" s="88">
        <v>0.21739130434782608</v>
      </c>
      <c r="BY13" s="166" t="e">
        <v>#DIV/0!</v>
      </c>
      <c r="BZ13" s="218">
        <v>2</v>
      </c>
      <c r="CA13" s="88">
        <v>4.3478260869565216E-2</v>
      </c>
      <c r="CB13" s="88">
        <v>8.6956521739130432E-2</v>
      </c>
      <c r="CC13" s="166" t="e">
        <v>#DIV/0!</v>
      </c>
      <c r="CD13" s="384">
        <v>5</v>
      </c>
      <c r="CE13" s="147">
        <v>3.2608695652173912E-2</v>
      </c>
      <c r="CF13" s="88">
        <v>0.16304347826086957</v>
      </c>
      <c r="CG13" s="166" t="e">
        <v>#DIV/0!</v>
      </c>
      <c r="CH13" s="218">
        <v>5</v>
      </c>
      <c r="CI13" s="147">
        <v>3.2608695652173912E-2</v>
      </c>
      <c r="CJ13" s="88">
        <v>0.16304347826086957</v>
      </c>
      <c r="CK13" s="166" t="e">
        <v>#DIV/0!</v>
      </c>
      <c r="CL13" s="384">
        <v>5</v>
      </c>
      <c r="CM13" s="147">
        <v>3.2608695652173912E-2</v>
      </c>
      <c r="CN13" s="88">
        <v>0.16304347826086957</v>
      </c>
      <c r="CO13" s="166" t="e">
        <v>#DIV/0!</v>
      </c>
      <c r="CP13" s="218">
        <v>0</v>
      </c>
      <c r="CQ13" s="88">
        <v>3.2608695652173912E-2</v>
      </c>
      <c r="CR13" s="88">
        <v>0</v>
      </c>
      <c r="CS13" s="166" t="e">
        <v>#DIV/0!</v>
      </c>
      <c r="CT13" s="218">
        <v>2</v>
      </c>
      <c r="CU13" s="88">
        <v>4.3478260869565216E-2</v>
      </c>
      <c r="CV13" s="147">
        <v>8.6956521739130432E-2</v>
      </c>
      <c r="CW13" s="166" t="e">
        <v>#DIV/0!</v>
      </c>
      <c r="CX13" s="35">
        <v>0</v>
      </c>
      <c r="CY13" s="88">
        <v>3.2608695652173912E-2</v>
      </c>
      <c r="CZ13" s="88">
        <v>0</v>
      </c>
      <c r="DA13" s="166" t="e">
        <v>#DIV/0!</v>
      </c>
      <c r="DB13" s="35">
        <v>0</v>
      </c>
      <c r="DC13" s="88">
        <v>3.2608695652173912E-2</v>
      </c>
      <c r="DD13" s="88">
        <v>0</v>
      </c>
      <c r="DE13" s="166" t="e">
        <v>#DIV/0!</v>
      </c>
      <c r="DF13" s="35">
        <v>0</v>
      </c>
      <c r="DG13" s="147">
        <v>3.2608695652173912E-2</v>
      </c>
      <c r="DH13" s="88">
        <v>0</v>
      </c>
      <c r="DI13" s="166"/>
      <c r="DJ13" s="35">
        <v>0</v>
      </c>
      <c r="DK13" s="88">
        <v>3.2608695652173912E-2</v>
      </c>
      <c r="DL13" s="88">
        <v>0</v>
      </c>
      <c r="DM13" s="166" t="e">
        <v>#DIV/0!</v>
      </c>
      <c r="DN13" s="35">
        <v>3</v>
      </c>
      <c r="DO13" s="88">
        <v>3.2608695652173912E-2</v>
      </c>
      <c r="DP13" s="88">
        <v>9.7826086956521729E-2</v>
      </c>
      <c r="DQ13" s="166" t="e">
        <f t="shared" si="0"/>
        <v>#DIV/0!</v>
      </c>
    </row>
    <row r="14" spans="1:121" s="46" customFormat="1" ht="37.5" x14ac:dyDescent="0.25">
      <c r="A14" s="50">
        <v>6</v>
      </c>
      <c r="B14" s="45" t="s">
        <v>40</v>
      </c>
      <c r="C14" s="85" t="s">
        <v>41</v>
      </c>
      <c r="D14" s="179">
        <v>2.7681818181818176</v>
      </c>
      <c r="E14" s="155">
        <v>0.7</v>
      </c>
      <c r="F14" s="35">
        <v>4</v>
      </c>
      <c r="G14" s="88">
        <v>9.0909090909090912E-2</v>
      </c>
      <c r="H14" s="147">
        <v>0.36363636363636365</v>
      </c>
      <c r="I14" s="166" t="e">
        <v>#DIV/0!</v>
      </c>
      <c r="J14" s="35">
        <v>5</v>
      </c>
      <c r="K14" s="88">
        <v>9.0909090909090912E-2</v>
      </c>
      <c r="L14" s="88">
        <v>0.45454545454545459</v>
      </c>
      <c r="M14" s="166" t="e">
        <v>#DIV/0!</v>
      </c>
      <c r="N14" s="35">
        <v>4</v>
      </c>
      <c r="O14" s="88">
        <v>9.0909090909090912E-2</v>
      </c>
      <c r="P14" s="88">
        <v>0.36363636363636365</v>
      </c>
      <c r="Q14" s="166" t="e">
        <v>#DIV/0!</v>
      </c>
      <c r="R14" s="218" t="s">
        <v>122</v>
      </c>
      <c r="S14" s="88">
        <v>6.8181818181818177E-2</v>
      </c>
      <c r="T14" s="88"/>
      <c r="U14" s="166"/>
      <c r="V14" s="218" t="s">
        <v>122</v>
      </c>
      <c r="W14" s="88">
        <v>6.8181818181818177E-2</v>
      </c>
      <c r="X14" s="88"/>
      <c r="Y14" s="166"/>
      <c r="Z14" s="35">
        <v>5</v>
      </c>
      <c r="AA14" s="88">
        <v>9.0909090909090912E-2</v>
      </c>
      <c r="AB14" s="88">
        <v>0.45454545454545459</v>
      </c>
      <c r="AC14" s="166" t="e">
        <v>#DIV/0!</v>
      </c>
      <c r="AD14" s="35">
        <v>5</v>
      </c>
      <c r="AE14" s="88">
        <v>9.0909090909090912E-2</v>
      </c>
      <c r="AF14" s="88">
        <v>0.45454545454545459</v>
      </c>
      <c r="AG14" s="166" t="e">
        <v>#DIV/0!</v>
      </c>
      <c r="AH14" s="384">
        <v>0</v>
      </c>
      <c r="AI14" s="88">
        <v>9.0909090909090912E-2</v>
      </c>
      <c r="AJ14" s="88">
        <v>0</v>
      </c>
      <c r="AK14" s="166" t="e">
        <v>#DIV/0!</v>
      </c>
      <c r="AL14" s="218">
        <v>3</v>
      </c>
      <c r="AM14" s="88">
        <v>6.8181818181818177E-2</v>
      </c>
      <c r="AN14" s="147">
        <v>0.20454545454545453</v>
      </c>
      <c r="AO14" s="166" t="e">
        <v>#DIV/0!</v>
      </c>
      <c r="AP14" s="35" t="s">
        <v>122</v>
      </c>
      <c r="AQ14" s="88">
        <v>9.3636363636363643E-2</v>
      </c>
      <c r="AR14" s="88"/>
      <c r="AS14" s="166"/>
      <c r="AT14" s="35" t="s">
        <v>122</v>
      </c>
      <c r="AU14" s="88">
        <v>9.0909090909090912E-2</v>
      </c>
      <c r="AV14" s="147"/>
      <c r="AW14" s="166"/>
      <c r="AX14" s="35" t="s">
        <v>122</v>
      </c>
      <c r="AY14" s="88">
        <v>9.0909090909090912E-2</v>
      </c>
      <c r="AZ14" s="88"/>
      <c r="BA14" s="166"/>
      <c r="BB14" s="384">
        <v>2</v>
      </c>
      <c r="BC14" s="88">
        <v>6.8181818181818177E-2</v>
      </c>
      <c r="BD14" s="88">
        <v>0.13636363636363635</v>
      </c>
      <c r="BE14" s="166" t="e">
        <v>#DIV/0!</v>
      </c>
      <c r="BF14" s="384">
        <v>5</v>
      </c>
      <c r="BG14" s="88">
        <v>9.0909090909090912E-2</v>
      </c>
      <c r="BH14" s="88">
        <v>0.45454545454545459</v>
      </c>
      <c r="BI14" s="166" t="e">
        <v>#DIV/0!</v>
      </c>
      <c r="BJ14" s="218" t="s">
        <v>122</v>
      </c>
      <c r="BK14" s="88">
        <v>6.8181818181818177E-2</v>
      </c>
      <c r="BL14" s="88"/>
      <c r="BM14" s="166"/>
      <c r="BN14" s="218" t="s">
        <v>122</v>
      </c>
      <c r="BO14" s="88">
        <v>7.0227272727272722E-2</v>
      </c>
      <c r="BP14" s="88"/>
      <c r="BQ14" s="166"/>
      <c r="BR14" s="218" t="s">
        <v>122</v>
      </c>
      <c r="BS14" s="147">
        <v>6.8181818181818177E-2</v>
      </c>
      <c r="BT14" s="88"/>
      <c r="BU14" s="166"/>
      <c r="BV14" s="35">
        <v>5</v>
      </c>
      <c r="BW14" s="88">
        <v>9.0909090909090912E-2</v>
      </c>
      <c r="BX14" s="88">
        <v>0.45454545454545459</v>
      </c>
      <c r="BY14" s="166" t="e">
        <v>#DIV/0!</v>
      </c>
      <c r="BZ14" s="218" t="s">
        <v>122</v>
      </c>
      <c r="CA14" s="88">
        <v>9.0909090909090912E-2</v>
      </c>
      <c r="CB14" s="88"/>
      <c r="CC14" s="166"/>
      <c r="CD14" s="384">
        <v>5</v>
      </c>
      <c r="CE14" s="147">
        <v>6.8181818181818177E-2</v>
      </c>
      <c r="CF14" s="88">
        <v>0.34090909090909088</v>
      </c>
      <c r="CG14" s="166" t="e">
        <v>#DIV/0!</v>
      </c>
      <c r="CH14" s="218" t="s">
        <v>122</v>
      </c>
      <c r="CI14" s="147">
        <v>6.8181818181818177E-2</v>
      </c>
      <c r="CJ14" s="88"/>
      <c r="CK14" s="166"/>
      <c r="CL14" s="384" t="s">
        <v>122</v>
      </c>
      <c r="CM14" s="147">
        <v>6.8181818181818177E-2</v>
      </c>
      <c r="CN14" s="88"/>
      <c r="CO14" s="166"/>
      <c r="CP14" s="218" t="s">
        <v>122</v>
      </c>
      <c r="CQ14" s="88">
        <v>7.0227272727272722E-2</v>
      </c>
      <c r="CR14" s="88"/>
      <c r="CS14" s="166"/>
      <c r="CT14" s="218" t="s">
        <v>122</v>
      </c>
      <c r="CU14" s="88">
        <v>9.0909090909090912E-2</v>
      </c>
      <c r="CV14" s="147"/>
      <c r="CW14" s="166"/>
      <c r="CX14" s="35" t="s">
        <v>122</v>
      </c>
      <c r="CY14" s="88">
        <v>6.8181818181818177E-2</v>
      </c>
      <c r="CZ14" s="88"/>
      <c r="DA14" s="166"/>
      <c r="DB14" s="35" t="s">
        <v>122</v>
      </c>
      <c r="DC14" s="88">
        <v>6.8181818181818177E-2</v>
      </c>
      <c r="DD14" s="88"/>
      <c r="DE14" s="166"/>
      <c r="DF14" s="35" t="s">
        <v>122</v>
      </c>
      <c r="DG14" s="147">
        <v>6.8181818181818177E-2</v>
      </c>
      <c r="DH14" s="88"/>
      <c r="DI14" s="166"/>
      <c r="DJ14" s="35" t="s">
        <v>122</v>
      </c>
      <c r="DK14" s="88">
        <v>6.8181818181818177E-2</v>
      </c>
      <c r="DL14" s="88"/>
      <c r="DM14" s="166"/>
      <c r="DN14" s="35">
        <v>4</v>
      </c>
      <c r="DO14" s="88">
        <v>6.8181818181818177E-2</v>
      </c>
      <c r="DP14" s="88">
        <v>0.27272727272727271</v>
      </c>
      <c r="DQ14" s="166" t="e">
        <f t="shared" si="0"/>
        <v>#DIV/0!</v>
      </c>
    </row>
    <row r="15" spans="1:121" s="168" customFormat="1" ht="25.5" customHeight="1" x14ac:dyDescent="0.25">
      <c r="A15" s="50">
        <v>7</v>
      </c>
      <c r="B15" s="167" t="s">
        <v>188</v>
      </c>
      <c r="C15" s="85" t="s">
        <v>30</v>
      </c>
      <c r="D15" s="179">
        <v>2.0681818181818179</v>
      </c>
      <c r="E15" s="155">
        <v>0.7</v>
      </c>
      <c r="F15" s="35">
        <v>0</v>
      </c>
      <c r="G15" s="88">
        <v>4.5454545454545456E-2</v>
      </c>
      <c r="H15" s="147">
        <v>0</v>
      </c>
      <c r="I15" s="166" t="e">
        <v>#DIV/0!</v>
      </c>
      <c r="J15" s="35">
        <v>3</v>
      </c>
      <c r="K15" s="88">
        <v>4.5454545454545456E-2</v>
      </c>
      <c r="L15" s="88">
        <v>0.13636363636363635</v>
      </c>
      <c r="M15" s="166" t="e">
        <v>#DIV/0!</v>
      </c>
      <c r="N15" s="35">
        <v>4</v>
      </c>
      <c r="O15" s="88">
        <v>4.5454545454545456E-2</v>
      </c>
      <c r="P15" s="88">
        <v>0.18181818181818182</v>
      </c>
      <c r="Q15" s="166" t="e">
        <v>#DIV/0!</v>
      </c>
      <c r="R15" s="218">
        <v>2</v>
      </c>
      <c r="S15" s="88">
        <v>3.4090909090909088E-2</v>
      </c>
      <c r="T15" s="88">
        <v>6.8181818181818177E-2</v>
      </c>
      <c r="U15" s="166" t="e">
        <v>#DIV/0!</v>
      </c>
      <c r="V15" s="218">
        <v>2</v>
      </c>
      <c r="W15" s="88">
        <v>3.4090909090909088E-2</v>
      </c>
      <c r="X15" s="88">
        <v>6.8181818181818177E-2</v>
      </c>
      <c r="Y15" s="166" t="e">
        <v>#DIV/0!</v>
      </c>
      <c r="Z15" s="35">
        <v>3</v>
      </c>
      <c r="AA15" s="88">
        <v>4.5454545454545456E-2</v>
      </c>
      <c r="AB15" s="88">
        <v>0.13636363636363635</v>
      </c>
      <c r="AC15" s="166" t="e">
        <v>#DIV/0!</v>
      </c>
      <c r="AD15" s="35">
        <v>3</v>
      </c>
      <c r="AE15" s="88">
        <v>4.5454545454545456E-2</v>
      </c>
      <c r="AF15" s="88">
        <v>0.13636363636363635</v>
      </c>
      <c r="AG15" s="166" t="e">
        <v>#DIV/0!</v>
      </c>
      <c r="AH15" s="384">
        <v>5</v>
      </c>
      <c r="AI15" s="88">
        <v>4.5454545454545456E-2</v>
      </c>
      <c r="AJ15" s="88">
        <v>0.22727272727272729</v>
      </c>
      <c r="AK15" s="166" t="e">
        <v>#DIV/0!</v>
      </c>
      <c r="AL15" s="218">
        <v>3</v>
      </c>
      <c r="AM15" s="88">
        <v>3.4090909090909088E-2</v>
      </c>
      <c r="AN15" s="147">
        <v>0.10227272727272727</v>
      </c>
      <c r="AO15" s="166" t="e">
        <v>#DIV/0!</v>
      </c>
      <c r="AP15" s="35">
        <v>0</v>
      </c>
      <c r="AQ15" s="88">
        <v>4.5454545454545456E-2</v>
      </c>
      <c r="AR15" s="88">
        <v>0</v>
      </c>
      <c r="AS15" s="166" t="e">
        <v>#DIV/0!</v>
      </c>
      <c r="AT15" s="35">
        <v>5</v>
      </c>
      <c r="AU15" s="88">
        <v>4.5454545454545456E-2</v>
      </c>
      <c r="AV15" s="147">
        <v>0.22727272727272729</v>
      </c>
      <c r="AW15" s="166" t="e">
        <v>#DIV/0!</v>
      </c>
      <c r="AX15" s="35">
        <v>0</v>
      </c>
      <c r="AY15" s="88">
        <v>4.5454545454545456E-2</v>
      </c>
      <c r="AZ15" s="88">
        <v>0</v>
      </c>
      <c r="BA15" s="166" t="e">
        <v>#DIV/0!</v>
      </c>
      <c r="BB15" s="384">
        <v>2</v>
      </c>
      <c r="BC15" s="88">
        <v>3.4090909090909088E-2</v>
      </c>
      <c r="BD15" s="88">
        <v>6.8181818181818177E-2</v>
      </c>
      <c r="BE15" s="166" t="e">
        <v>#DIV/0!</v>
      </c>
      <c r="BF15" s="384">
        <v>5</v>
      </c>
      <c r="BG15" s="88">
        <v>4.5454545454545456E-2</v>
      </c>
      <c r="BH15" s="88">
        <v>0.22727272727272729</v>
      </c>
      <c r="BI15" s="166" t="e">
        <v>#DIV/0!</v>
      </c>
      <c r="BJ15" s="218">
        <v>5</v>
      </c>
      <c r="BK15" s="88">
        <v>3.4090909090909088E-2</v>
      </c>
      <c r="BL15" s="88">
        <v>0.17045454545454544</v>
      </c>
      <c r="BM15" s="166" t="e">
        <v>#DIV/0!</v>
      </c>
      <c r="BN15" s="218">
        <v>5</v>
      </c>
      <c r="BO15" s="88">
        <v>3.4090909090909088E-2</v>
      </c>
      <c r="BP15" s="88">
        <v>0.17045454545454544</v>
      </c>
      <c r="BQ15" s="166" t="e">
        <v>#DIV/0!</v>
      </c>
      <c r="BR15" s="218">
        <v>5</v>
      </c>
      <c r="BS15" s="147">
        <v>3.4090909090909088E-2</v>
      </c>
      <c r="BT15" s="88">
        <v>0.17045454545454544</v>
      </c>
      <c r="BU15" s="166" t="e">
        <v>#DIV/0!</v>
      </c>
      <c r="BV15" s="35">
        <v>5</v>
      </c>
      <c r="BW15" s="88">
        <v>4.5454545454545456E-2</v>
      </c>
      <c r="BX15" s="88">
        <v>0.22727272727272729</v>
      </c>
      <c r="BY15" s="166" t="e">
        <v>#DIV/0!</v>
      </c>
      <c r="BZ15" s="218">
        <v>0</v>
      </c>
      <c r="CA15" s="88">
        <v>4.5454545454545456E-2</v>
      </c>
      <c r="CB15" s="88">
        <v>0</v>
      </c>
      <c r="CC15" s="166" t="e">
        <v>#DIV/0!</v>
      </c>
      <c r="CD15" s="384">
        <v>2</v>
      </c>
      <c r="CE15" s="147">
        <v>3.4090909090909088E-2</v>
      </c>
      <c r="CF15" s="88">
        <v>6.8181818181818177E-2</v>
      </c>
      <c r="CG15" s="166" t="e">
        <v>#DIV/0!</v>
      </c>
      <c r="CH15" s="218">
        <v>5</v>
      </c>
      <c r="CI15" s="147">
        <v>3.4090909090909088E-2</v>
      </c>
      <c r="CJ15" s="88">
        <v>0.17045454545454544</v>
      </c>
      <c r="CK15" s="166" t="e">
        <v>#DIV/0!</v>
      </c>
      <c r="CL15" s="384">
        <v>5</v>
      </c>
      <c r="CM15" s="147">
        <v>3.4090909090909088E-2</v>
      </c>
      <c r="CN15" s="88">
        <v>0.17045454545454544</v>
      </c>
      <c r="CO15" s="166" t="e">
        <v>#DIV/0!</v>
      </c>
      <c r="CP15" s="218">
        <v>0</v>
      </c>
      <c r="CQ15" s="88">
        <v>3.4090909090909088E-2</v>
      </c>
      <c r="CR15" s="88">
        <v>0</v>
      </c>
      <c r="CS15" s="166" t="e">
        <v>#DIV/0!</v>
      </c>
      <c r="CT15" s="218">
        <v>2</v>
      </c>
      <c r="CU15" s="88">
        <v>4.5454545454545456E-2</v>
      </c>
      <c r="CV15" s="147">
        <v>9.0909090909090912E-2</v>
      </c>
      <c r="CW15" s="166" t="e">
        <v>#DIV/0!</v>
      </c>
      <c r="CX15" s="35" t="s">
        <v>122</v>
      </c>
      <c r="CY15" s="88">
        <v>3.4090909090909088E-2</v>
      </c>
      <c r="CZ15" s="88"/>
      <c r="DA15" s="166"/>
      <c r="DB15" s="35" t="s">
        <v>122</v>
      </c>
      <c r="DC15" s="88">
        <v>3.4090909090909088E-2</v>
      </c>
      <c r="DD15" s="88"/>
      <c r="DE15" s="166"/>
      <c r="DF15" s="35" t="s">
        <v>122</v>
      </c>
      <c r="DG15" s="147">
        <v>3.4090909090909088E-2</v>
      </c>
      <c r="DH15" s="88"/>
      <c r="DI15" s="166"/>
      <c r="DJ15" s="35" t="s">
        <v>122</v>
      </c>
      <c r="DK15" s="88">
        <v>3.4090909090909088E-2</v>
      </c>
      <c r="DL15" s="88"/>
      <c r="DM15" s="166"/>
      <c r="DN15" s="35">
        <v>4</v>
      </c>
      <c r="DO15" s="88">
        <v>3.4090909090909088E-2</v>
      </c>
      <c r="DP15" s="88">
        <v>0.13636363636363635</v>
      </c>
      <c r="DQ15" s="166" t="e">
        <f t="shared" si="0"/>
        <v>#DIV/0!</v>
      </c>
    </row>
    <row r="16" spans="1:121" s="46" customFormat="1" ht="26.25" customHeight="1" x14ac:dyDescent="0.25">
      <c r="A16" s="50">
        <v>8</v>
      </c>
      <c r="B16" s="45" t="s">
        <v>27</v>
      </c>
      <c r="C16" s="85" t="s">
        <v>31</v>
      </c>
      <c r="D16" s="179">
        <v>2.388235294117647</v>
      </c>
      <c r="E16" s="155">
        <v>0.7</v>
      </c>
      <c r="F16" s="35">
        <v>2</v>
      </c>
      <c r="G16" s="88">
        <v>4.7058823529411764E-2</v>
      </c>
      <c r="H16" s="147">
        <v>9.4117647058823528E-2</v>
      </c>
      <c r="I16" s="166" t="e">
        <v>#DIV/0!</v>
      </c>
      <c r="J16" s="35">
        <v>4</v>
      </c>
      <c r="K16" s="88">
        <v>4.7058823529411764E-2</v>
      </c>
      <c r="L16" s="88">
        <v>0.18823529411764706</v>
      </c>
      <c r="M16" s="166" t="e">
        <v>#DIV/0!</v>
      </c>
      <c r="N16" s="35">
        <v>4</v>
      </c>
      <c r="O16" s="88">
        <v>4.7058823529411764E-2</v>
      </c>
      <c r="P16" s="88">
        <v>0.18823529411764706</v>
      </c>
      <c r="Q16" s="166" t="e">
        <v>#DIV/0!</v>
      </c>
      <c r="R16" s="218">
        <v>4</v>
      </c>
      <c r="S16" s="88">
        <v>3.5294117647058823E-2</v>
      </c>
      <c r="T16" s="88">
        <v>0.14117647058823529</v>
      </c>
      <c r="U16" s="166" t="e">
        <v>#DIV/0!</v>
      </c>
      <c r="V16" s="218">
        <v>5</v>
      </c>
      <c r="W16" s="88">
        <v>3.5294117647058823E-2</v>
      </c>
      <c r="X16" s="88">
        <v>0.1764705882352941</v>
      </c>
      <c r="Y16" s="166" t="e">
        <v>#DIV/0!</v>
      </c>
      <c r="Z16" s="35">
        <v>3</v>
      </c>
      <c r="AA16" s="88">
        <v>4.7058823529411764E-2</v>
      </c>
      <c r="AB16" s="88">
        <v>0.14117647058823529</v>
      </c>
      <c r="AC16" s="166" t="e">
        <v>#DIV/0!</v>
      </c>
      <c r="AD16" s="35">
        <v>3</v>
      </c>
      <c r="AE16" s="88">
        <v>4.7058823529411764E-2</v>
      </c>
      <c r="AF16" s="88">
        <v>0.14117647058823529</v>
      </c>
      <c r="AG16" s="166" t="e">
        <v>#DIV/0!</v>
      </c>
      <c r="AH16" s="384">
        <v>0</v>
      </c>
      <c r="AI16" s="88">
        <v>4.7058823529411764E-2</v>
      </c>
      <c r="AJ16" s="88">
        <v>0</v>
      </c>
      <c r="AK16" s="166" t="e">
        <v>#DIV/0!</v>
      </c>
      <c r="AL16" s="218">
        <v>5</v>
      </c>
      <c r="AM16" s="88">
        <v>3.5294117647058823E-2</v>
      </c>
      <c r="AN16" s="147">
        <v>0.1764705882352941</v>
      </c>
      <c r="AO16" s="166" t="e">
        <v>#DIV/0!</v>
      </c>
      <c r="AP16" s="35">
        <v>5</v>
      </c>
      <c r="AQ16" s="88">
        <v>4.7058823529411764E-2</v>
      </c>
      <c r="AR16" s="88">
        <v>0.23529411764705882</v>
      </c>
      <c r="AS16" s="166" t="e">
        <v>#DIV/0!</v>
      </c>
      <c r="AT16" s="35">
        <v>0</v>
      </c>
      <c r="AU16" s="88">
        <v>4.7058823529411764E-2</v>
      </c>
      <c r="AV16" s="147">
        <v>0</v>
      </c>
      <c r="AW16" s="166" t="e">
        <v>#DIV/0!</v>
      </c>
      <c r="AX16" s="35">
        <v>5</v>
      </c>
      <c r="AY16" s="88">
        <v>4.7058823529411764E-2</v>
      </c>
      <c r="AZ16" s="88">
        <v>0.23529411764705882</v>
      </c>
      <c r="BA16" s="166" t="e">
        <v>#DIV/0!</v>
      </c>
      <c r="BB16" s="384">
        <v>0</v>
      </c>
      <c r="BC16" s="88">
        <v>3.5294117647058823E-2</v>
      </c>
      <c r="BD16" s="88">
        <v>0</v>
      </c>
      <c r="BE16" s="166" t="e">
        <v>#DIV/0!</v>
      </c>
      <c r="BF16" s="384">
        <v>0</v>
      </c>
      <c r="BG16" s="88">
        <v>4.7058823529411764E-2</v>
      </c>
      <c r="BH16" s="88">
        <v>0</v>
      </c>
      <c r="BI16" s="166" t="e">
        <v>#DIV/0!</v>
      </c>
      <c r="BJ16" s="218">
        <v>5</v>
      </c>
      <c r="BK16" s="88">
        <v>3.5294117647058823E-2</v>
      </c>
      <c r="BL16" s="88">
        <v>0.1764705882352941</v>
      </c>
      <c r="BM16" s="166" t="e">
        <v>#DIV/0!</v>
      </c>
      <c r="BN16" s="218">
        <v>5</v>
      </c>
      <c r="BO16" s="88">
        <v>3.5294117647058823E-2</v>
      </c>
      <c r="BP16" s="88">
        <v>0.1764705882352941</v>
      </c>
      <c r="BQ16" s="166" t="e">
        <v>#DIV/0!</v>
      </c>
      <c r="BR16" s="218">
        <v>0</v>
      </c>
      <c r="BS16" s="147">
        <v>3.5294117647058823E-2</v>
      </c>
      <c r="BT16" s="88">
        <v>0</v>
      </c>
      <c r="BU16" s="166" t="e">
        <v>#DIV/0!</v>
      </c>
      <c r="BV16" s="35">
        <v>5</v>
      </c>
      <c r="BW16" s="88">
        <v>4.7058823529411764E-2</v>
      </c>
      <c r="BX16" s="88">
        <v>0.23529411764705882</v>
      </c>
      <c r="BY16" s="166" t="e">
        <v>#DIV/0!</v>
      </c>
      <c r="BZ16" s="218">
        <v>5</v>
      </c>
      <c r="CA16" s="88">
        <v>4.7058823529411764E-2</v>
      </c>
      <c r="CB16" s="88">
        <v>0.23529411764705882</v>
      </c>
      <c r="CC16" s="166" t="e">
        <v>#DIV/0!</v>
      </c>
      <c r="CD16" s="384">
        <v>4</v>
      </c>
      <c r="CE16" s="147">
        <v>3.5294117647058823E-2</v>
      </c>
      <c r="CF16" s="88">
        <v>0.14117647058823529</v>
      </c>
      <c r="CG16" s="166" t="e">
        <v>#DIV/0!</v>
      </c>
      <c r="CH16" s="218">
        <v>5</v>
      </c>
      <c r="CI16" s="147">
        <v>3.5294117647058823E-2</v>
      </c>
      <c r="CJ16" s="88">
        <v>0.1764705882352941</v>
      </c>
      <c r="CK16" s="166" t="e">
        <v>#DIV/0!</v>
      </c>
      <c r="CL16" s="384">
        <v>5</v>
      </c>
      <c r="CM16" s="147">
        <v>3.5294117647058823E-2</v>
      </c>
      <c r="CN16" s="88">
        <v>0.1764705882352941</v>
      </c>
      <c r="CO16" s="166" t="e">
        <v>#DIV/0!</v>
      </c>
      <c r="CP16" s="218" t="s">
        <v>122</v>
      </c>
      <c r="CQ16" s="88">
        <v>3.5294117647058823E-2</v>
      </c>
      <c r="CR16" s="88"/>
      <c r="CS16" s="166" t="e">
        <v>#VALUE!</v>
      </c>
      <c r="CT16" s="218">
        <v>5</v>
      </c>
      <c r="CU16" s="88">
        <v>4.7058823529411764E-2</v>
      </c>
      <c r="CV16" s="147">
        <v>0.23529411764705882</v>
      </c>
      <c r="CW16" s="166" t="e">
        <v>#DIV/0!</v>
      </c>
      <c r="CX16" s="35" t="s">
        <v>122</v>
      </c>
      <c r="CY16" s="88">
        <v>3.5294117647058823E-2</v>
      </c>
      <c r="CZ16" s="88"/>
      <c r="DA16" s="166"/>
      <c r="DB16" s="35" t="s">
        <v>122</v>
      </c>
      <c r="DC16" s="88">
        <v>3.5294117647058823E-2</v>
      </c>
      <c r="DD16" s="88"/>
      <c r="DE16" s="166"/>
      <c r="DF16" s="35" t="s">
        <v>122</v>
      </c>
      <c r="DG16" s="147">
        <v>3.5294117647058823E-2</v>
      </c>
      <c r="DH16" s="88"/>
      <c r="DI16" s="166"/>
      <c r="DJ16" s="35" t="s">
        <v>122</v>
      </c>
      <c r="DK16" s="88">
        <v>3.5294117647058823E-2</v>
      </c>
      <c r="DL16" s="88"/>
      <c r="DM16" s="166"/>
      <c r="DN16" s="35">
        <v>4</v>
      </c>
      <c r="DO16" s="88">
        <v>3.5294117647058823E-2</v>
      </c>
      <c r="DP16" s="88">
        <v>0.14117647058823529</v>
      </c>
      <c r="DQ16" s="166" t="e">
        <f t="shared" si="0"/>
        <v>#DIV/0!</v>
      </c>
    </row>
    <row r="17" spans="1:121" s="46" customFormat="1" ht="37.5" x14ac:dyDescent="0.25">
      <c r="A17" s="50">
        <v>9</v>
      </c>
      <c r="B17" s="45" t="s">
        <v>20</v>
      </c>
      <c r="C17" s="85" t="s">
        <v>21</v>
      </c>
      <c r="D17" s="179">
        <v>1.9987692307692309</v>
      </c>
      <c r="E17" s="155">
        <v>0.7</v>
      </c>
      <c r="F17" s="35">
        <v>0</v>
      </c>
      <c r="G17" s="88">
        <v>6.1538461538461542E-2</v>
      </c>
      <c r="H17" s="147">
        <v>0</v>
      </c>
      <c r="I17" s="166" t="e">
        <v>#DIV/0!</v>
      </c>
      <c r="J17" s="35">
        <v>4</v>
      </c>
      <c r="K17" s="88">
        <v>6.1538461538461542E-2</v>
      </c>
      <c r="L17" s="88">
        <v>0.24615384615384617</v>
      </c>
      <c r="M17" s="166" t="e">
        <v>#DIV/0!</v>
      </c>
      <c r="N17" s="35">
        <v>4</v>
      </c>
      <c r="O17" s="88">
        <v>6.1538461538461542E-2</v>
      </c>
      <c r="P17" s="88">
        <v>0.24615384615384617</v>
      </c>
      <c r="Q17" s="166" t="e">
        <v>#DIV/0!</v>
      </c>
      <c r="R17" s="218" t="s">
        <v>122</v>
      </c>
      <c r="S17" s="88">
        <v>4.6153846153846149E-2</v>
      </c>
      <c r="T17" s="88"/>
      <c r="U17" s="166"/>
      <c r="V17" s="218" t="s">
        <v>122</v>
      </c>
      <c r="W17" s="88">
        <v>4.6153846153846149E-2</v>
      </c>
      <c r="X17" s="88"/>
      <c r="Y17" s="166"/>
      <c r="Z17" s="35">
        <v>3</v>
      </c>
      <c r="AA17" s="88">
        <v>6.1538461538461542E-2</v>
      </c>
      <c r="AB17" s="88">
        <v>0.18461538461538463</v>
      </c>
      <c r="AC17" s="166" t="e">
        <v>#DIV/0!</v>
      </c>
      <c r="AD17" s="35">
        <v>3</v>
      </c>
      <c r="AE17" s="88">
        <v>6.1538461538461542E-2</v>
      </c>
      <c r="AF17" s="88">
        <v>0.18461538461538463</v>
      </c>
      <c r="AG17" s="166" t="e">
        <v>#DIV/0!</v>
      </c>
      <c r="AH17" s="384">
        <v>5</v>
      </c>
      <c r="AI17" s="88">
        <v>6.1538461538461542E-2</v>
      </c>
      <c r="AJ17" s="88">
        <v>0.30769230769230771</v>
      </c>
      <c r="AK17" s="166" t="e">
        <v>#DIV/0!</v>
      </c>
      <c r="AL17" s="218">
        <v>5</v>
      </c>
      <c r="AM17" s="88">
        <v>4.6153846153846149E-2</v>
      </c>
      <c r="AN17" s="147">
        <v>0.23076923076923075</v>
      </c>
      <c r="AO17" s="166" t="e">
        <v>#DIV/0!</v>
      </c>
      <c r="AP17" s="35">
        <v>5</v>
      </c>
      <c r="AQ17" s="88">
        <v>6.3384615384615386E-2</v>
      </c>
      <c r="AR17" s="88">
        <v>0.31692307692307692</v>
      </c>
      <c r="AS17" s="166" t="e">
        <v>#DIV/0!</v>
      </c>
      <c r="AT17" s="35">
        <v>3</v>
      </c>
      <c r="AU17" s="88">
        <v>6.1538461538461542E-2</v>
      </c>
      <c r="AV17" s="147">
        <v>0.18461538461538463</v>
      </c>
      <c r="AW17" s="166" t="e">
        <v>#DIV/0!</v>
      </c>
      <c r="AX17" s="35">
        <v>0</v>
      </c>
      <c r="AY17" s="88">
        <v>6.1538461538461542E-2</v>
      </c>
      <c r="AZ17" s="88">
        <v>0</v>
      </c>
      <c r="BA17" s="166" t="e">
        <v>#DIV/0!</v>
      </c>
      <c r="BB17" s="384">
        <v>0</v>
      </c>
      <c r="BC17" s="88">
        <v>4.6153846153846149E-2</v>
      </c>
      <c r="BD17" s="88">
        <v>0</v>
      </c>
      <c r="BE17" s="166" t="e">
        <v>#DIV/0!</v>
      </c>
      <c r="BF17" s="384">
        <v>0</v>
      </c>
      <c r="BG17" s="88">
        <v>6.1538461538461542E-2</v>
      </c>
      <c r="BH17" s="88">
        <v>0</v>
      </c>
      <c r="BI17" s="166" t="e">
        <v>#DIV/0!</v>
      </c>
      <c r="BJ17" s="218" t="s">
        <v>122</v>
      </c>
      <c r="BK17" s="88">
        <v>4.6153846153846149E-2</v>
      </c>
      <c r="BL17" s="88"/>
      <c r="BM17" s="166"/>
      <c r="BN17" s="218" t="s">
        <v>122</v>
      </c>
      <c r="BO17" s="88">
        <v>4.7538461538461536E-2</v>
      </c>
      <c r="BP17" s="88"/>
      <c r="BQ17" s="166"/>
      <c r="BR17" s="218" t="s">
        <v>122</v>
      </c>
      <c r="BS17" s="147">
        <v>4.6153846153846149E-2</v>
      </c>
      <c r="BT17" s="88"/>
      <c r="BU17" s="166"/>
      <c r="BV17" s="35">
        <v>5</v>
      </c>
      <c r="BW17" s="88">
        <v>6.1538461538461542E-2</v>
      </c>
      <c r="BX17" s="88">
        <v>0.30769230769230771</v>
      </c>
      <c r="BY17" s="166" t="e">
        <v>#DIV/0!</v>
      </c>
      <c r="BZ17" s="218" t="s">
        <v>122</v>
      </c>
      <c r="CA17" s="88">
        <v>6.1538461538461542E-2</v>
      </c>
      <c r="CB17" s="88"/>
      <c r="CC17" s="166"/>
      <c r="CD17" s="384">
        <v>5</v>
      </c>
      <c r="CE17" s="147">
        <v>4.6153846153846149E-2</v>
      </c>
      <c r="CF17" s="88">
        <v>0.23076923076923075</v>
      </c>
      <c r="CG17" s="166" t="e">
        <v>#DIV/0!</v>
      </c>
      <c r="CH17" s="218" t="s">
        <v>122</v>
      </c>
      <c r="CI17" s="147">
        <v>4.6153846153846149E-2</v>
      </c>
      <c r="CJ17" s="88"/>
      <c r="CK17" s="166"/>
      <c r="CL17" s="384">
        <v>5</v>
      </c>
      <c r="CM17" s="147">
        <v>4.6153846153846149E-2</v>
      </c>
      <c r="CN17" s="88">
        <v>0.23076923076923075</v>
      </c>
      <c r="CO17" s="166" t="e">
        <v>#DIV/0!</v>
      </c>
      <c r="CP17" s="218" t="s">
        <v>122</v>
      </c>
      <c r="CQ17" s="88">
        <v>4.7538461538461536E-2</v>
      </c>
      <c r="CR17" s="88"/>
      <c r="CS17" s="166" t="e">
        <v>#VALUE!</v>
      </c>
      <c r="CT17" s="218" t="s">
        <v>122</v>
      </c>
      <c r="CU17" s="88">
        <v>6.1538461538461542E-2</v>
      </c>
      <c r="CV17" s="147"/>
      <c r="CW17" s="166"/>
      <c r="CX17" s="35">
        <v>0</v>
      </c>
      <c r="CY17" s="88">
        <v>4.6153846153846149E-2</v>
      </c>
      <c r="CZ17" s="88">
        <v>0</v>
      </c>
      <c r="DA17" s="166"/>
      <c r="DB17" s="35">
        <v>0</v>
      </c>
      <c r="DC17" s="88">
        <v>4.6153846153846149E-2</v>
      </c>
      <c r="DD17" s="88">
        <v>0</v>
      </c>
      <c r="DE17" s="166"/>
      <c r="DF17" s="35" t="s">
        <v>122</v>
      </c>
      <c r="DG17" s="147">
        <v>4.6153846153846149E-2</v>
      </c>
      <c r="DH17" s="88"/>
      <c r="DI17" s="166"/>
      <c r="DJ17" s="35" t="s">
        <v>122</v>
      </c>
      <c r="DK17" s="88">
        <v>4.6153846153846149E-2</v>
      </c>
      <c r="DL17" s="88"/>
      <c r="DM17" s="166"/>
      <c r="DN17" s="35">
        <v>4</v>
      </c>
      <c r="DO17" s="88">
        <v>4.6153846153846149E-2</v>
      </c>
      <c r="DP17" s="88">
        <v>0.1846153846153846</v>
      </c>
      <c r="DQ17" s="166" t="e">
        <f t="shared" si="0"/>
        <v>#DIV/0!</v>
      </c>
    </row>
    <row r="18" spans="1:121" s="46" customFormat="1" ht="37.5" x14ac:dyDescent="0.25">
      <c r="A18" s="50">
        <v>10</v>
      </c>
      <c r="B18" s="51" t="s">
        <v>13</v>
      </c>
      <c r="C18" s="85" t="s">
        <v>16</v>
      </c>
      <c r="D18" s="179">
        <v>1.6010638297872339</v>
      </c>
      <c r="E18" s="155">
        <v>0.7</v>
      </c>
      <c r="F18" s="35">
        <v>0</v>
      </c>
      <c r="G18" s="88">
        <v>4.2553191489361701E-2</v>
      </c>
      <c r="H18" s="147">
        <v>0</v>
      </c>
      <c r="I18" s="166" t="e">
        <v>#DIV/0!</v>
      </c>
      <c r="J18" s="35">
        <v>4</v>
      </c>
      <c r="K18" s="88">
        <v>4.2553191489361701E-2</v>
      </c>
      <c r="L18" s="88">
        <v>0.1702127659574468</v>
      </c>
      <c r="M18" s="166" t="e">
        <v>#DIV/0!</v>
      </c>
      <c r="N18" s="35">
        <v>0</v>
      </c>
      <c r="O18" s="88">
        <v>4.2553191489361701E-2</v>
      </c>
      <c r="P18" s="88">
        <v>0</v>
      </c>
      <c r="Q18" s="166" t="e">
        <v>#DIV/0!</v>
      </c>
      <c r="R18" s="218">
        <v>4</v>
      </c>
      <c r="S18" s="88">
        <v>3.1914893617021274E-2</v>
      </c>
      <c r="T18" s="88">
        <v>0.1276595744680851</v>
      </c>
      <c r="U18" s="166" t="e">
        <v>#DIV/0!</v>
      </c>
      <c r="V18" s="218">
        <v>4</v>
      </c>
      <c r="W18" s="88">
        <v>3.1914893617021274E-2</v>
      </c>
      <c r="X18" s="88">
        <v>0.1276595744680851</v>
      </c>
      <c r="Y18" s="166" t="e">
        <v>#DIV/0!</v>
      </c>
      <c r="Z18" s="35">
        <v>3</v>
      </c>
      <c r="AA18" s="88">
        <v>4.2553191489361701E-2</v>
      </c>
      <c r="AB18" s="88">
        <v>0.1276595744680851</v>
      </c>
      <c r="AC18" s="166" t="e">
        <v>#DIV/0!</v>
      </c>
      <c r="AD18" s="35">
        <v>3</v>
      </c>
      <c r="AE18" s="88">
        <v>4.2553191489361701E-2</v>
      </c>
      <c r="AF18" s="88">
        <v>0.1276595744680851</v>
      </c>
      <c r="AG18" s="166" t="e">
        <v>#DIV/0!</v>
      </c>
      <c r="AH18" s="384">
        <v>0</v>
      </c>
      <c r="AI18" s="88">
        <v>4.2553191489361701E-2</v>
      </c>
      <c r="AJ18" s="88">
        <v>0</v>
      </c>
      <c r="AK18" s="166" t="e">
        <v>#DIV/0!</v>
      </c>
      <c r="AL18" s="218">
        <v>5</v>
      </c>
      <c r="AM18" s="88">
        <v>3.1914893617021274E-2</v>
      </c>
      <c r="AN18" s="147">
        <v>0.15957446808510636</v>
      </c>
      <c r="AO18" s="166" t="e">
        <v>#DIV/0!</v>
      </c>
      <c r="AP18" s="35">
        <v>0</v>
      </c>
      <c r="AQ18" s="88">
        <v>4.2553191489361701E-2</v>
      </c>
      <c r="AR18" s="88">
        <v>0</v>
      </c>
      <c r="AS18" s="166" t="e">
        <v>#DIV/0!</v>
      </c>
      <c r="AT18" s="35">
        <v>3</v>
      </c>
      <c r="AU18" s="88">
        <v>4.2553191489361701E-2</v>
      </c>
      <c r="AV18" s="147">
        <v>0.1276595744680851</v>
      </c>
      <c r="AW18" s="166" t="e">
        <v>#DIV/0!</v>
      </c>
      <c r="AX18" s="35">
        <v>0</v>
      </c>
      <c r="AY18" s="88">
        <v>4.2553191489361701E-2</v>
      </c>
      <c r="AZ18" s="88">
        <v>0</v>
      </c>
      <c r="BA18" s="166" t="e">
        <v>#DIV/0!</v>
      </c>
      <c r="BB18" s="384">
        <v>0</v>
      </c>
      <c r="BC18" s="88">
        <v>3.1914893617021274E-2</v>
      </c>
      <c r="BD18" s="88">
        <v>0</v>
      </c>
      <c r="BE18" s="166" t="e">
        <v>#DIV/0!</v>
      </c>
      <c r="BF18" s="384">
        <v>0</v>
      </c>
      <c r="BG18" s="88">
        <v>4.2553191489361701E-2</v>
      </c>
      <c r="BH18" s="88">
        <v>0</v>
      </c>
      <c r="BI18" s="166" t="e">
        <v>#DIV/0!</v>
      </c>
      <c r="BJ18" s="218">
        <v>0</v>
      </c>
      <c r="BK18" s="88">
        <v>3.1914893617021274E-2</v>
      </c>
      <c r="BL18" s="88">
        <v>0</v>
      </c>
      <c r="BM18" s="166" t="e">
        <v>#DIV/0!</v>
      </c>
      <c r="BN18" s="218">
        <v>0</v>
      </c>
      <c r="BO18" s="88">
        <v>3.1914893617021274E-2</v>
      </c>
      <c r="BP18" s="88">
        <v>0</v>
      </c>
      <c r="BQ18" s="166" t="e">
        <v>#DIV/0!</v>
      </c>
      <c r="BR18" s="218">
        <v>5</v>
      </c>
      <c r="BS18" s="147">
        <v>3.1914893617021274E-2</v>
      </c>
      <c r="BT18" s="88">
        <v>0.15957446808510636</v>
      </c>
      <c r="BU18" s="166" t="e">
        <v>#DIV/0!</v>
      </c>
      <c r="BV18" s="35">
        <v>5</v>
      </c>
      <c r="BW18" s="88">
        <v>4.2553191489361701E-2</v>
      </c>
      <c r="BX18" s="88">
        <v>0.21276595744680851</v>
      </c>
      <c r="BY18" s="166" t="e">
        <v>#DIV/0!</v>
      </c>
      <c r="BZ18" s="218">
        <v>5</v>
      </c>
      <c r="CA18" s="88">
        <v>4.2553191489361701E-2</v>
      </c>
      <c r="CB18" s="88">
        <v>0.21276595744680851</v>
      </c>
      <c r="CC18" s="166" t="e">
        <v>#DIV/0!</v>
      </c>
      <c r="CD18" s="384">
        <v>4</v>
      </c>
      <c r="CE18" s="147">
        <v>3.1914893617021274E-2</v>
      </c>
      <c r="CF18" s="88">
        <v>0.1276595744680851</v>
      </c>
      <c r="CG18" s="166" t="e">
        <v>#DIV/0!</v>
      </c>
      <c r="CH18" s="218">
        <v>0</v>
      </c>
      <c r="CI18" s="147">
        <v>3.1914893617021274E-2</v>
      </c>
      <c r="CJ18" s="88">
        <v>0</v>
      </c>
      <c r="CK18" s="166" t="e">
        <v>#DIV/0!</v>
      </c>
      <c r="CL18" s="384">
        <v>5</v>
      </c>
      <c r="CM18" s="147">
        <v>3.1914893617021274E-2</v>
      </c>
      <c r="CN18" s="88">
        <v>0.15957446808510636</v>
      </c>
      <c r="CO18" s="166" t="e">
        <v>#DIV/0!</v>
      </c>
      <c r="CP18" s="218" t="s">
        <v>122</v>
      </c>
      <c r="CQ18" s="88">
        <v>3.1914893617021274E-2</v>
      </c>
      <c r="CR18" s="88"/>
      <c r="CS18" s="166" t="e">
        <v>#VALUE!</v>
      </c>
      <c r="CT18" s="218">
        <v>0</v>
      </c>
      <c r="CU18" s="88">
        <v>4.2553191489361701E-2</v>
      </c>
      <c r="CV18" s="147">
        <v>0</v>
      </c>
      <c r="CW18" s="166" t="e">
        <v>#DIV/0!</v>
      </c>
      <c r="CX18" s="35">
        <v>5</v>
      </c>
      <c r="CY18" s="88">
        <v>3.1914893617021274E-2</v>
      </c>
      <c r="CZ18" s="88">
        <v>0.15957446808510636</v>
      </c>
      <c r="DA18" s="166" t="e">
        <v>#DIV/0!</v>
      </c>
      <c r="DB18" s="35">
        <v>5</v>
      </c>
      <c r="DC18" s="88">
        <v>3.1914893617021274E-2</v>
      </c>
      <c r="DD18" s="88">
        <v>0.15957446808510636</v>
      </c>
      <c r="DE18" s="166" t="e">
        <v>#DIV/0!</v>
      </c>
      <c r="DF18" s="35" t="s">
        <v>122</v>
      </c>
      <c r="DG18" s="147">
        <v>3.1914893617021274E-2</v>
      </c>
      <c r="DH18" s="88"/>
      <c r="DI18" s="166"/>
      <c r="DJ18" s="35">
        <v>0</v>
      </c>
      <c r="DK18" s="88">
        <v>3.1914893617021274E-2</v>
      </c>
      <c r="DL18" s="88">
        <v>0</v>
      </c>
      <c r="DM18" s="166" t="e">
        <v>#DIV/0!</v>
      </c>
      <c r="DN18" s="35">
        <v>4</v>
      </c>
      <c r="DO18" s="88">
        <v>3.1914893617021274E-2</v>
      </c>
      <c r="DP18" s="88">
        <v>0.1276595744680851</v>
      </c>
      <c r="DQ18" s="166" t="e">
        <f t="shared" si="0"/>
        <v>#DIV/0!</v>
      </c>
    </row>
    <row r="19" spans="1:121" s="46" customFormat="1" ht="37.5" x14ac:dyDescent="0.25">
      <c r="A19" s="50">
        <v>11</v>
      </c>
      <c r="B19" s="51" t="s">
        <v>39</v>
      </c>
      <c r="C19" s="85" t="s">
        <v>6</v>
      </c>
      <c r="D19" s="179">
        <v>2.3932432432432429</v>
      </c>
      <c r="E19" s="155">
        <v>0.7</v>
      </c>
      <c r="F19" s="35">
        <v>4</v>
      </c>
      <c r="G19" s="88">
        <v>5.4054054054054057E-2</v>
      </c>
      <c r="H19" s="147">
        <v>0.21621621621621623</v>
      </c>
      <c r="I19" s="166" t="e">
        <v>#DIV/0!</v>
      </c>
      <c r="J19" s="35">
        <v>5</v>
      </c>
      <c r="K19" s="88">
        <v>5.4054054054054057E-2</v>
      </c>
      <c r="L19" s="88">
        <v>0.27027027027027029</v>
      </c>
      <c r="M19" s="166" t="e">
        <v>#DIV/0!</v>
      </c>
      <c r="N19" s="35">
        <v>4</v>
      </c>
      <c r="O19" s="88">
        <v>5.4054054054054057E-2</v>
      </c>
      <c r="P19" s="88">
        <v>0.21621621621621623</v>
      </c>
      <c r="Q19" s="166" t="e">
        <v>#DIV/0!</v>
      </c>
      <c r="R19" s="218">
        <v>5</v>
      </c>
      <c r="S19" s="88">
        <v>4.0540540540540543E-2</v>
      </c>
      <c r="T19" s="88">
        <v>0.20270270270270271</v>
      </c>
      <c r="U19" s="166" t="e">
        <v>#DIV/0!</v>
      </c>
      <c r="V19" s="218">
        <v>5</v>
      </c>
      <c r="W19" s="88">
        <v>4.0540540540540543E-2</v>
      </c>
      <c r="X19" s="88">
        <v>0.20270270270270271</v>
      </c>
      <c r="Y19" s="166" t="e">
        <v>#DIV/0!</v>
      </c>
      <c r="Z19" s="35">
        <v>5</v>
      </c>
      <c r="AA19" s="88">
        <v>5.4054054054054057E-2</v>
      </c>
      <c r="AB19" s="88">
        <v>0.27027027027027029</v>
      </c>
      <c r="AC19" s="166" t="e">
        <v>#DIV/0!</v>
      </c>
      <c r="AD19" s="35">
        <v>5</v>
      </c>
      <c r="AE19" s="88">
        <v>5.4054054054054057E-2</v>
      </c>
      <c r="AF19" s="88">
        <v>0.27027027027027029</v>
      </c>
      <c r="AG19" s="166" t="e">
        <v>#DIV/0!</v>
      </c>
      <c r="AH19" s="384">
        <v>0</v>
      </c>
      <c r="AI19" s="88">
        <v>5.4054054054054057E-2</v>
      </c>
      <c r="AJ19" s="88">
        <v>0</v>
      </c>
      <c r="AK19" s="166" t="e">
        <v>#DIV/0!</v>
      </c>
      <c r="AL19" s="218">
        <v>3</v>
      </c>
      <c r="AM19" s="88">
        <v>4.0540540540540543E-2</v>
      </c>
      <c r="AN19" s="147">
        <v>0.12162162162162163</v>
      </c>
      <c r="AO19" s="166" t="e">
        <v>#DIV/0!</v>
      </c>
      <c r="AP19" s="35" t="s">
        <v>122</v>
      </c>
      <c r="AQ19" s="88">
        <v>5.4054054054054057E-2</v>
      </c>
      <c r="AR19" s="88"/>
      <c r="AS19" s="166"/>
      <c r="AT19" s="35" t="s">
        <v>122</v>
      </c>
      <c r="AU19" s="88">
        <v>5.4054054054054057E-2</v>
      </c>
      <c r="AV19" s="147"/>
      <c r="AW19" s="166"/>
      <c r="AX19" s="35">
        <v>5</v>
      </c>
      <c r="AY19" s="88">
        <v>5.4054054054054057E-2</v>
      </c>
      <c r="AZ19" s="88">
        <v>0.27027027027027029</v>
      </c>
      <c r="BA19" s="166" t="e">
        <v>#DIV/0!</v>
      </c>
      <c r="BB19" s="384">
        <v>0</v>
      </c>
      <c r="BC19" s="88">
        <v>4.0540540540540543E-2</v>
      </c>
      <c r="BD19" s="88">
        <v>0</v>
      </c>
      <c r="BE19" s="166" t="e">
        <v>#DIV/0!</v>
      </c>
      <c r="BF19" s="384">
        <v>0</v>
      </c>
      <c r="BG19" s="88">
        <v>5.4054054054054057E-2</v>
      </c>
      <c r="BH19" s="88">
        <v>0</v>
      </c>
      <c r="BI19" s="166" t="e">
        <v>#DIV/0!</v>
      </c>
      <c r="BJ19" s="218">
        <v>0</v>
      </c>
      <c r="BK19" s="88">
        <v>4.0540540540540543E-2</v>
      </c>
      <c r="BL19" s="88">
        <v>0</v>
      </c>
      <c r="BM19" s="166" t="e">
        <v>#DIV/0!</v>
      </c>
      <c r="BN19" s="218">
        <v>0</v>
      </c>
      <c r="BO19" s="88">
        <v>4.0540540540540543E-2</v>
      </c>
      <c r="BP19" s="88">
        <v>0</v>
      </c>
      <c r="BQ19" s="166" t="e">
        <v>#DIV/0!</v>
      </c>
      <c r="BR19" s="218" t="s">
        <v>122</v>
      </c>
      <c r="BS19" s="147">
        <v>4.0540540540540543E-2</v>
      </c>
      <c r="BT19" s="88"/>
      <c r="BU19" s="166"/>
      <c r="BV19" s="35">
        <v>5</v>
      </c>
      <c r="BW19" s="88">
        <v>5.4054054054054057E-2</v>
      </c>
      <c r="BX19" s="88">
        <v>0.27027027027027029</v>
      </c>
      <c r="BY19" s="166" t="e">
        <v>#DIV/0!</v>
      </c>
      <c r="BZ19" s="218">
        <v>5</v>
      </c>
      <c r="CA19" s="88">
        <v>5.4054054054054057E-2</v>
      </c>
      <c r="CB19" s="88">
        <v>0.27027027027027029</v>
      </c>
      <c r="CC19" s="166" t="e">
        <v>#DIV/0!</v>
      </c>
      <c r="CD19" s="384">
        <v>4</v>
      </c>
      <c r="CE19" s="147">
        <v>4.0540540540540543E-2</v>
      </c>
      <c r="CF19" s="88">
        <v>0.16216216216216217</v>
      </c>
      <c r="CG19" s="166" t="e">
        <v>#DIV/0!</v>
      </c>
      <c r="CH19" s="218">
        <v>5</v>
      </c>
      <c r="CI19" s="147">
        <v>4.0540540540540543E-2</v>
      </c>
      <c r="CJ19" s="88">
        <v>0.20270270270270271</v>
      </c>
      <c r="CK19" s="166" t="e">
        <v>#DIV/0!</v>
      </c>
      <c r="CL19" s="384">
        <v>5</v>
      </c>
      <c r="CM19" s="147">
        <v>4.0540540540540543E-2</v>
      </c>
      <c r="CN19" s="88">
        <v>0.20270270270270271</v>
      </c>
      <c r="CO19" s="166" t="e">
        <v>#DIV/0!</v>
      </c>
      <c r="CP19" s="218" t="s">
        <v>122</v>
      </c>
      <c r="CQ19" s="88">
        <v>4.0540540540540543E-2</v>
      </c>
      <c r="CR19" s="88"/>
      <c r="CS19" s="166"/>
      <c r="CT19" s="218">
        <v>5</v>
      </c>
      <c r="CU19" s="88">
        <v>5.4054054054054057E-2</v>
      </c>
      <c r="CV19" s="147">
        <v>0.27027027027027029</v>
      </c>
      <c r="CW19" s="166" t="e">
        <v>#DIV/0!</v>
      </c>
      <c r="CX19" s="35" t="s">
        <v>122</v>
      </c>
      <c r="CY19" s="88">
        <v>4.0540540540540543E-2</v>
      </c>
      <c r="CZ19" s="88"/>
      <c r="DA19" s="166"/>
      <c r="DB19" s="35" t="s">
        <v>122</v>
      </c>
      <c r="DC19" s="88">
        <v>4.0540540540540543E-2</v>
      </c>
      <c r="DD19" s="88"/>
      <c r="DE19" s="166"/>
      <c r="DF19" s="35" t="s">
        <v>122</v>
      </c>
      <c r="DG19" s="147">
        <v>4.0540540540540543E-2</v>
      </c>
      <c r="DH19" s="88"/>
      <c r="DI19" s="166"/>
      <c r="DJ19" s="35" t="s">
        <v>122</v>
      </c>
      <c r="DK19" s="88">
        <v>4.0540540540540543E-2</v>
      </c>
      <c r="DL19" s="88"/>
      <c r="DM19" s="166"/>
      <c r="DN19" s="35">
        <v>0</v>
      </c>
      <c r="DO19" s="88">
        <v>4.0540540540540543E-2</v>
      </c>
      <c r="DP19" s="88">
        <v>0</v>
      </c>
      <c r="DQ19" s="166" t="e">
        <f t="shared" si="0"/>
        <v>#DIV/0!</v>
      </c>
    </row>
    <row r="20" spans="1:121" s="36" customFormat="1" ht="18.75" x14ac:dyDescent="0.25">
      <c r="A20" s="50">
        <v>12</v>
      </c>
      <c r="B20" s="17" t="s">
        <v>2</v>
      </c>
      <c r="C20" s="85" t="s">
        <v>7</v>
      </c>
      <c r="D20" s="179">
        <v>3.3</v>
      </c>
      <c r="E20" s="155">
        <v>0.7</v>
      </c>
      <c r="F20" s="35">
        <v>5</v>
      </c>
      <c r="G20" s="88">
        <v>7.1428571428571425E-2</v>
      </c>
      <c r="H20" s="147">
        <v>0.3571428571428571</v>
      </c>
      <c r="I20" s="166" t="e">
        <v>#DIV/0!</v>
      </c>
      <c r="J20" s="35">
        <v>4</v>
      </c>
      <c r="K20" s="88">
        <v>7.1428571428571425E-2</v>
      </c>
      <c r="L20" s="88">
        <v>0.2857142857142857</v>
      </c>
      <c r="M20" s="166" t="e">
        <v>#DIV/0!</v>
      </c>
      <c r="N20" s="35">
        <v>5</v>
      </c>
      <c r="O20" s="88">
        <v>7.1428571428571425E-2</v>
      </c>
      <c r="P20" s="88">
        <v>0.3571428571428571</v>
      </c>
      <c r="Q20" s="166" t="e">
        <v>#DIV/0!</v>
      </c>
      <c r="R20" s="218" t="s">
        <v>122</v>
      </c>
      <c r="S20" s="88">
        <v>5.3571428571428562E-2</v>
      </c>
      <c r="T20" s="88"/>
      <c r="U20" s="166"/>
      <c r="V20" s="218" t="s">
        <v>122</v>
      </c>
      <c r="W20" s="88">
        <v>5.3571428571428562E-2</v>
      </c>
      <c r="X20" s="88"/>
      <c r="Y20" s="166"/>
      <c r="Z20" s="35">
        <v>5</v>
      </c>
      <c r="AA20" s="88">
        <v>7.1428571428571425E-2</v>
      </c>
      <c r="AB20" s="88">
        <v>0.3571428571428571</v>
      </c>
      <c r="AC20" s="166" t="e">
        <v>#DIV/0!</v>
      </c>
      <c r="AD20" s="35">
        <v>5</v>
      </c>
      <c r="AE20" s="88">
        <v>7.1428571428571425E-2</v>
      </c>
      <c r="AF20" s="88">
        <v>0.3571428571428571</v>
      </c>
      <c r="AG20" s="166" t="e">
        <v>#DIV/0!</v>
      </c>
      <c r="AH20" s="384">
        <v>5</v>
      </c>
      <c r="AI20" s="88">
        <v>7.1428571428571425E-2</v>
      </c>
      <c r="AJ20" s="88">
        <v>0.3571428571428571</v>
      </c>
      <c r="AK20" s="166" t="e">
        <v>#DIV/0!</v>
      </c>
      <c r="AL20" s="218">
        <v>5</v>
      </c>
      <c r="AM20" s="88">
        <v>5.3571428571428562E-2</v>
      </c>
      <c r="AN20" s="147">
        <v>0.26785714285714279</v>
      </c>
      <c r="AO20" s="166" t="e">
        <v>#DIV/0!</v>
      </c>
      <c r="AP20" s="35" t="s">
        <v>122</v>
      </c>
      <c r="AQ20" s="88">
        <v>7.3571428571428565E-2</v>
      </c>
      <c r="AR20" s="88"/>
      <c r="AS20" s="166"/>
      <c r="AT20" s="35" t="s">
        <v>122</v>
      </c>
      <c r="AU20" s="88">
        <v>7.1428571428571425E-2</v>
      </c>
      <c r="AV20" s="147"/>
      <c r="AW20" s="166"/>
      <c r="AX20" s="35" t="s">
        <v>122</v>
      </c>
      <c r="AY20" s="88">
        <v>7.1428571428571425E-2</v>
      </c>
      <c r="AZ20" s="88"/>
      <c r="BA20" s="166"/>
      <c r="BB20" s="384">
        <v>2</v>
      </c>
      <c r="BC20" s="88">
        <v>5.3571428571428562E-2</v>
      </c>
      <c r="BD20" s="88">
        <v>0.10714285714285712</v>
      </c>
      <c r="BE20" s="166" t="e">
        <v>#DIV/0!</v>
      </c>
      <c r="BF20" s="384">
        <v>5</v>
      </c>
      <c r="BG20" s="88">
        <v>7.1428571428571425E-2</v>
      </c>
      <c r="BH20" s="88">
        <v>0.3571428571428571</v>
      </c>
      <c r="BI20" s="166" t="e">
        <v>#DIV/0!</v>
      </c>
      <c r="BJ20" s="218" t="s">
        <v>122</v>
      </c>
      <c r="BK20" s="88">
        <v>5.3571428571428562E-2</v>
      </c>
      <c r="BL20" s="88"/>
      <c r="BM20" s="166"/>
      <c r="BN20" s="218" t="s">
        <v>122</v>
      </c>
      <c r="BO20" s="88">
        <v>5.5178571428571424E-2</v>
      </c>
      <c r="BP20" s="88"/>
      <c r="BQ20" s="166"/>
      <c r="BR20" s="218" t="s">
        <v>122</v>
      </c>
      <c r="BS20" s="147">
        <v>5.3571428571428562E-2</v>
      </c>
      <c r="BT20" s="88"/>
      <c r="BU20" s="166"/>
      <c r="BV20" s="35">
        <v>5</v>
      </c>
      <c r="BW20" s="88">
        <v>7.1428571428571425E-2</v>
      </c>
      <c r="BX20" s="88">
        <v>0.3571428571428571</v>
      </c>
      <c r="BY20" s="166" t="e">
        <v>#DIV/0!</v>
      </c>
      <c r="BZ20" s="218" t="s">
        <v>122</v>
      </c>
      <c r="CA20" s="88">
        <v>7.1428571428571425E-2</v>
      </c>
      <c r="CB20" s="88"/>
      <c r="CC20" s="166"/>
      <c r="CD20" s="384">
        <v>5</v>
      </c>
      <c r="CE20" s="147">
        <v>5.3571428571428562E-2</v>
      </c>
      <c r="CF20" s="88">
        <v>0.26785714285714279</v>
      </c>
      <c r="CG20" s="166" t="e">
        <v>#DIV/0!</v>
      </c>
      <c r="CH20" s="218" t="s">
        <v>122</v>
      </c>
      <c r="CI20" s="147">
        <v>5.3571428571428562E-2</v>
      </c>
      <c r="CJ20" s="88"/>
      <c r="CK20" s="166"/>
      <c r="CL20" s="384">
        <v>5</v>
      </c>
      <c r="CM20" s="147">
        <v>5.3571428571428562E-2</v>
      </c>
      <c r="CN20" s="88">
        <v>0.26785714285714279</v>
      </c>
      <c r="CO20" s="166" t="e">
        <v>#DIV/0!</v>
      </c>
      <c r="CP20" s="218" t="s">
        <v>122</v>
      </c>
      <c r="CQ20" s="88">
        <v>5.5178571428571424E-2</v>
      </c>
      <c r="CR20" s="88"/>
      <c r="CS20" s="166"/>
      <c r="CT20" s="218" t="s">
        <v>122</v>
      </c>
      <c r="CU20" s="88">
        <v>7.1428571428571425E-2</v>
      </c>
      <c r="CV20" s="147"/>
      <c r="CW20" s="166"/>
      <c r="CX20" s="35">
        <v>5</v>
      </c>
      <c r="CY20" s="88">
        <v>5.3571428571428562E-2</v>
      </c>
      <c r="CZ20" s="88">
        <v>0.26785714285714279</v>
      </c>
      <c r="DA20" s="166"/>
      <c r="DB20" s="35">
        <v>5</v>
      </c>
      <c r="DC20" s="88">
        <v>5.3571428571428562E-2</v>
      </c>
      <c r="DD20" s="88">
        <v>0.26785714285714279</v>
      </c>
      <c r="DE20" s="166"/>
      <c r="DF20" s="35">
        <v>5</v>
      </c>
      <c r="DG20" s="147">
        <v>5.3571428571428562E-2</v>
      </c>
      <c r="DH20" s="88">
        <v>0.26785714285714279</v>
      </c>
      <c r="DI20" s="166"/>
      <c r="DJ20" s="35" t="s">
        <v>122</v>
      </c>
      <c r="DK20" s="88">
        <v>5.3571428571428562E-2</v>
      </c>
      <c r="DL20" s="88"/>
      <c r="DM20" s="166"/>
      <c r="DN20" s="35">
        <v>4</v>
      </c>
      <c r="DO20" s="88">
        <v>5.3571428571428562E-2</v>
      </c>
      <c r="DP20" s="88">
        <v>0.21428571428571425</v>
      </c>
      <c r="DQ20" s="166" t="e">
        <f t="shared" si="0"/>
        <v>#DIV/0!</v>
      </c>
    </row>
    <row r="21" spans="1:121" s="46" customFormat="1" ht="37.5" x14ac:dyDescent="0.25">
      <c r="A21" s="50">
        <v>13</v>
      </c>
      <c r="B21" s="51" t="s">
        <v>14</v>
      </c>
      <c r="C21" s="85" t="s">
        <v>17</v>
      </c>
      <c r="D21" s="179">
        <v>2.416693548387097</v>
      </c>
      <c r="E21" s="155">
        <v>0.7</v>
      </c>
      <c r="F21" s="35">
        <v>3</v>
      </c>
      <c r="G21" s="88">
        <v>6.4516129032258077E-2</v>
      </c>
      <c r="H21" s="147">
        <v>0.19354838709677424</v>
      </c>
      <c r="I21" s="166" t="e">
        <v>#DIV/0!</v>
      </c>
      <c r="J21" s="35">
        <v>4</v>
      </c>
      <c r="K21" s="88">
        <v>6.4516129032258077E-2</v>
      </c>
      <c r="L21" s="88">
        <v>0.25806451612903231</v>
      </c>
      <c r="M21" s="166" t="e">
        <v>#DIV/0!</v>
      </c>
      <c r="N21" s="35">
        <v>4</v>
      </c>
      <c r="O21" s="88">
        <v>6.4516129032258077E-2</v>
      </c>
      <c r="P21" s="88">
        <v>0.25806451612903231</v>
      </c>
      <c r="Q21" s="166" t="e">
        <v>#DIV/0!</v>
      </c>
      <c r="R21" s="218" t="s">
        <v>122</v>
      </c>
      <c r="S21" s="88">
        <v>4.8387096774193554E-2</v>
      </c>
      <c r="T21" s="88"/>
      <c r="U21" s="166"/>
      <c r="V21" s="218" t="s">
        <v>122</v>
      </c>
      <c r="W21" s="88">
        <v>4.8387096774193554E-2</v>
      </c>
      <c r="X21" s="88"/>
      <c r="Y21" s="166"/>
      <c r="Z21" s="35">
        <v>5</v>
      </c>
      <c r="AA21" s="88">
        <v>6.4516129032258077E-2</v>
      </c>
      <c r="AB21" s="88">
        <v>0.32258064516129037</v>
      </c>
      <c r="AC21" s="166" t="e">
        <v>#DIV/0!</v>
      </c>
      <c r="AD21" s="35">
        <v>5</v>
      </c>
      <c r="AE21" s="88">
        <v>6.4516129032258077E-2</v>
      </c>
      <c r="AF21" s="88">
        <v>0.32258064516129037</v>
      </c>
      <c r="AG21" s="166" t="e">
        <v>#DIV/0!</v>
      </c>
      <c r="AH21" s="384">
        <v>0</v>
      </c>
      <c r="AI21" s="88">
        <v>6.4516129032258077E-2</v>
      </c>
      <c r="AJ21" s="88">
        <v>0</v>
      </c>
      <c r="AK21" s="166" t="e">
        <v>#DIV/0!</v>
      </c>
      <c r="AL21" s="218">
        <v>3</v>
      </c>
      <c r="AM21" s="88">
        <v>4.8387096774193554E-2</v>
      </c>
      <c r="AN21" s="147">
        <v>0.14516129032258066</v>
      </c>
      <c r="AO21" s="166" t="e">
        <v>#DIV/0!</v>
      </c>
      <c r="AP21" s="35">
        <v>5</v>
      </c>
      <c r="AQ21" s="88">
        <v>6.6451612903225807E-2</v>
      </c>
      <c r="AR21" s="88">
        <v>0.33225806451612905</v>
      </c>
      <c r="AS21" s="166"/>
      <c r="AT21" s="35">
        <v>5</v>
      </c>
      <c r="AU21" s="88">
        <v>6.4516129032258077E-2</v>
      </c>
      <c r="AV21" s="147">
        <v>0.32258064516129037</v>
      </c>
      <c r="AW21" s="166"/>
      <c r="AX21" s="35">
        <v>0</v>
      </c>
      <c r="AY21" s="88">
        <v>6.4516129032258077E-2</v>
      </c>
      <c r="AZ21" s="88">
        <v>0</v>
      </c>
      <c r="BA21" s="166" t="e">
        <v>#DIV/0!</v>
      </c>
      <c r="BB21" s="384">
        <v>2</v>
      </c>
      <c r="BC21" s="88">
        <v>4.8387096774193554E-2</v>
      </c>
      <c r="BD21" s="88">
        <v>9.6774193548387108E-2</v>
      </c>
      <c r="BE21" s="166" t="e">
        <v>#DIV/0!</v>
      </c>
      <c r="BF21" s="384">
        <v>0</v>
      </c>
      <c r="BG21" s="88">
        <v>6.4516129032258077E-2</v>
      </c>
      <c r="BH21" s="88">
        <v>0</v>
      </c>
      <c r="BI21" s="166" t="e">
        <v>#DIV/0!</v>
      </c>
      <c r="BJ21" s="218" t="s">
        <v>122</v>
      </c>
      <c r="BK21" s="88">
        <v>4.8387096774193554E-2</v>
      </c>
      <c r="BL21" s="88"/>
      <c r="BM21" s="166"/>
      <c r="BN21" s="218" t="s">
        <v>122</v>
      </c>
      <c r="BO21" s="88">
        <v>4.9838709677419352E-2</v>
      </c>
      <c r="BP21" s="88"/>
      <c r="BQ21" s="166"/>
      <c r="BR21" s="218" t="s">
        <v>122</v>
      </c>
      <c r="BS21" s="147">
        <v>4.8387096774193554E-2</v>
      </c>
      <c r="BT21" s="88"/>
      <c r="BU21" s="166"/>
      <c r="BV21" s="35">
        <v>5</v>
      </c>
      <c r="BW21" s="88">
        <v>6.4516129032258077E-2</v>
      </c>
      <c r="BX21" s="88">
        <v>0.32258064516129037</v>
      </c>
      <c r="BY21" s="166" t="e">
        <v>#DIV/0!</v>
      </c>
      <c r="BZ21" s="218" t="s">
        <v>122</v>
      </c>
      <c r="CA21" s="88">
        <v>6.4516129032258077E-2</v>
      </c>
      <c r="CB21" s="88"/>
      <c r="CC21" s="166"/>
      <c r="CD21" s="384">
        <v>5</v>
      </c>
      <c r="CE21" s="147">
        <v>4.8387096774193554E-2</v>
      </c>
      <c r="CF21" s="88">
        <v>0.24193548387096778</v>
      </c>
      <c r="CG21" s="166" t="e">
        <v>#DIV/0!</v>
      </c>
      <c r="CH21" s="218" t="s">
        <v>122</v>
      </c>
      <c r="CI21" s="147">
        <v>4.8387096774193554E-2</v>
      </c>
      <c r="CJ21" s="88"/>
      <c r="CK21" s="166"/>
      <c r="CL21" s="384">
        <v>5</v>
      </c>
      <c r="CM21" s="147">
        <v>4.8387096774193554E-2</v>
      </c>
      <c r="CN21" s="88">
        <v>0.24193548387096778</v>
      </c>
      <c r="CO21" s="166" t="e">
        <v>#DIV/0!</v>
      </c>
      <c r="CP21" s="218">
        <v>5</v>
      </c>
      <c r="CQ21" s="88">
        <v>4.9838709677419352E-2</v>
      </c>
      <c r="CR21" s="88">
        <v>0.24919354838709676</v>
      </c>
      <c r="CS21" s="166" t="e">
        <v>#DIV/0!</v>
      </c>
      <c r="CT21" s="218" t="s">
        <v>122</v>
      </c>
      <c r="CU21" s="88">
        <v>6.4516129032258077E-2</v>
      </c>
      <c r="CV21" s="147"/>
      <c r="CW21" s="166"/>
      <c r="CX21" s="35" t="s">
        <v>122</v>
      </c>
      <c r="CY21" s="88">
        <v>4.8387096774193554E-2</v>
      </c>
      <c r="CZ21" s="88"/>
      <c r="DA21" s="166"/>
      <c r="DB21" s="35" t="s">
        <v>122</v>
      </c>
      <c r="DC21" s="88">
        <v>4.8387096774193554E-2</v>
      </c>
      <c r="DD21" s="88"/>
      <c r="DE21" s="166"/>
      <c r="DF21" s="35" t="s">
        <v>122</v>
      </c>
      <c r="DG21" s="147">
        <v>4.8387096774193554E-2</v>
      </c>
      <c r="DH21" s="88"/>
      <c r="DI21" s="166"/>
      <c r="DJ21" s="35" t="s">
        <v>122</v>
      </c>
      <c r="DK21" s="88">
        <v>4.8387096774193554E-2</v>
      </c>
      <c r="DL21" s="88"/>
      <c r="DM21" s="166"/>
      <c r="DN21" s="35">
        <v>3</v>
      </c>
      <c r="DO21" s="88">
        <v>4.8387096774193554E-2</v>
      </c>
      <c r="DP21" s="88">
        <v>0.14516129032258066</v>
      </c>
      <c r="DQ21" s="166" t="e">
        <f t="shared" si="0"/>
        <v>#DIV/0!</v>
      </c>
    </row>
    <row r="22" spans="1:121" s="53" customFormat="1" ht="18.75" x14ac:dyDescent="0.25">
      <c r="A22" s="50">
        <v>14</v>
      </c>
      <c r="B22" s="45" t="s">
        <v>82</v>
      </c>
      <c r="C22" s="85" t="s">
        <v>83</v>
      </c>
      <c r="D22" s="179">
        <v>2.6957446808510639</v>
      </c>
      <c r="E22" s="155">
        <v>0.7</v>
      </c>
      <c r="F22" s="35">
        <v>5</v>
      </c>
      <c r="G22" s="88">
        <v>8.5106382978723416E-2</v>
      </c>
      <c r="H22" s="147">
        <v>0.42553191489361708</v>
      </c>
      <c r="I22" s="166" t="e">
        <v>#DIV/0!</v>
      </c>
      <c r="J22" s="35">
        <v>4</v>
      </c>
      <c r="K22" s="88">
        <v>8.5106382978723416E-2</v>
      </c>
      <c r="L22" s="88">
        <v>0.34042553191489366</v>
      </c>
      <c r="M22" s="166" t="e">
        <v>#DIV/0!</v>
      </c>
      <c r="N22" s="35">
        <v>4</v>
      </c>
      <c r="O22" s="88">
        <v>8.5106382978723416E-2</v>
      </c>
      <c r="P22" s="88">
        <v>0.34042553191489366</v>
      </c>
      <c r="Q22" s="166" t="e">
        <v>#DIV/0!</v>
      </c>
      <c r="R22" s="218" t="s">
        <v>122</v>
      </c>
      <c r="S22" s="88">
        <v>6.3829787234042548E-2</v>
      </c>
      <c r="T22" s="88"/>
      <c r="U22" s="166"/>
      <c r="V22" s="218" t="s">
        <v>122</v>
      </c>
      <c r="W22" s="88">
        <v>6.3829787234042548E-2</v>
      </c>
      <c r="X22" s="88"/>
      <c r="Y22" s="166"/>
      <c r="Z22" s="35">
        <v>5</v>
      </c>
      <c r="AA22" s="88">
        <v>8.5106382978723416E-2</v>
      </c>
      <c r="AB22" s="88">
        <v>0.42553191489361708</v>
      </c>
      <c r="AC22" s="166" t="e">
        <v>#DIV/0!</v>
      </c>
      <c r="AD22" s="35">
        <v>5</v>
      </c>
      <c r="AE22" s="88">
        <v>8.5106382978723416E-2</v>
      </c>
      <c r="AF22" s="88">
        <v>0.42553191489361708</v>
      </c>
      <c r="AG22" s="166" t="e">
        <v>#DIV/0!</v>
      </c>
      <c r="AH22" s="384">
        <v>0</v>
      </c>
      <c r="AI22" s="88">
        <v>8.5106382978723416E-2</v>
      </c>
      <c r="AJ22" s="88">
        <v>0</v>
      </c>
      <c r="AK22" s="166" t="e">
        <v>#DIV/0!</v>
      </c>
      <c r="AL22" s="218">
        <v>5</v>
      </c>
      <c r="AM22" s="88">
        <v>6.3829787234042548E-2</v>
      </c>
      <c r="AN22" s="147">
        <v>0.31914893617021273</v>
      </c>
      <c r="AO22" s="166" t="e">
        <v>#DIV/0!</v>
      </c>
      <c r="AP22" s="35" t="s">
        <v>122</v>
      </c>
      <c r="AQ22" s="88">
        <v>8.7659574468085116E-2</v>
      </c>
      <c r="AR22" s="88"/>
      <c r="AS22" s="166"/>
      <c r="AT22" s="35" t="s">
        <v>122</v>
      </c>
      <c r="AU22" s="88">
        <v>8.5106382978723416E-2</v>
      </c>
      <c r="AV22" s="147"/>
      <c r="AW22" s="166"/>
      <c r="AX22" s="35" t="s">
        <v>122</v>
      </c>
      <c r="AY22" s="88">
        <v>8.5106382978723416E-2</v>
      </c>
      <c r="AZ22" s="88"/>
      <c r="BA22" s="166"/>
      <c r="BB22" s="384">
        <v>0</v>
      </c>
      <c r="BC22" s="88">
        <v>6.3829787234042548E-2</v>
      </c>
      <c r="BD22" s="88">
        <v>0</v>
      </c>
      <c r="BE22" s="166" t="e">
        <v>#DIV/0!</v>
      </c>
      <c r="BF22" s="384">
        <v>3</v>
      </c>
      <c r="BG22" s="88">
        <v>8.5106382978723416E-2</v>
      </c>
      <c r="BH22" s="88">
        <v>0.25531914893617025</v>
      </c>
      <c r="BI22" s="166" t="e">
        <v>#DIV/0!</v>
      </c>
      <c r="BJ22" s="218" t="s">
        <v>122</v>
      </c>
      <c r="BK22" s="88">
        <v>6.3829787234042548E-2</v>
      </c>
      <c r="BL22" s="88"/>
      <c r="BM22" s="166"/>
      <c r="BN22" s="218" t="s">
        <v>122</v>
      </c>
      <c r="BO22" s="88">
        <v>6.574468085106383E-2</v>
      </c>
      <c r="BP22" s="88"/>
      <c r="BQ22" s="166"/>
      <c r="BR22" s="218" t="s">
        <v>122</v>
      </c>
      <c r="BS22" s="147">
        <v>6.3829787234042548E-2</v>
      </c>
      <c r="BT22" s="88"/>
      <c r="BU22" s="166"/>
      <c r="BV22" s="35">
        <v>5</v>
      </c>
      <c r="BW22" s="88">
        <v>8.5106382978723416E-2</v>
      </c>
      <c r="BX22" s="88">
        <v>0.42553191489361708</v>
      </c>
      <c r="BY22" s="166" t="e">
        <v>#DIV/0!</v>
      </c>
      <c r="BZ22" s="218" t="s">
        <v>122</v>
      </c>
      <c r="CA22" s="88">
        <v>8.5106382978723416E-2</v>
      </c>
      <c r="CB22" s="88"/>
      <c r="CC22" s="166"/>
      <c r="CD22" s="384">
        <v>5</v>
      </c>
      <c r="CE22" s="147">
        <v>6.3829787234042548E-2</v>
      </c>
      <c r="CF22" s="88">
        <v>0.31914893617021273</v>
      </c>
      <c r="CG22" s="166" t="e">
        <v>#DIV/0!</v>
      </c>
      <c r="CH22" s="218" t="s">
        <v>122</v>
      </c>
      <c r="CI22" s="147">
        <v>6.3829787234042548E-2</v>
      </c>
      <c r="CJ22" s="88"/>
      <c r="CK22" s="166"/>
      <c r="CL22" s="384">
        <v>5</v>
      </c>
      <c r="CM22" s="147">
        <v>6.3829787234042548E-2</v>
      </c>
      <c r="CN22" s="88">
        <v>0.31914893617021273</v>
      </c>
      <c r="CO22" s="166" t="e">
        <v>#DIV/0!</v>
      </c>
      <c r="CP22" s="218" t="s">
        <v>122</v>
      </c>
      <c r="CQ22" s="88">
        <v>6.574468085106383E-2</v>
      </c>
      <c r="CR22" s="88"/>
      <c r="CS22" s="166"/>
      <c r="CT22" s="218" t="s">
        <v>122</v>
      </c>
      <c r="CU22" s="88">
        <v>8.5106382978723416E-2</v>
      </c>
      <c r="CV22" s="147"/>
      <c r="CW22" s="166"/>
      <c r="CX22" s="35" t="s">
        <v>122</v>
      </c>
      <c r="CY22" s="88">
        <v>6.3829787234042548E-2</v>
      </c>
      <c r="CZ22" s="88"/>
      <c r="DA22" s="166"/>
      <c r="DB22" s="35" t="s">
        <v>122</v>
      </c>
      <c r="DC22" s="88">
        <v>6.3829787234042548E-2</v>
      </c>
      <c r="DD22" s="88"/>
      <c r="DE22" s="166"/>
      <c r="DF22" s="35" t="s">
        <v>122</v>
      </c>
      <c r="DG22" s="147">
        <v>6.3829787234042548E-2</v>
      </c>
      <c r="DH22" s="88"/>
      <c r="DI22" s="166"/>
      <c r="DJ22" s="35" t="s">
        <v>122</v>
      </c>
      <c r="DK22" s="88">
        <v>6.3829787234042548E-2</v>
      </c>
      <c r="DL22" s="88"/>
      <c r="DM22" s="166"/>
      <c r="DN22" s="35">
        <v>4</v>
      </c>
      <c r="DO22" s="88">
        <v>6.3829787234042548E-2</v>
      </c>
      <c r="DP22" s="88">
        <v>0.25531914893617019</v>
      </c>
      <c r="DQ22" s="166" t="e">
        <f t="shared" si="0"/>
        <v>#DIV/0!</v>
      </c>
    </row>
    <row r="23" spans="1:121" s="46" customFormat="1" ht="36.75" customHeight="1" x14ac:dyDescent="0.25">
      <c r="A23" s="50">
        <v>15</v>
      </c>
      <c r="B23" s="51" t="s">
        <v>84</v>
      </c>
      <c r="C23" s="85" t="s">
        <v>85</v>
      </c>
      <c r="D23" s="179">
        <v>2.9431818181818183</v>
      </c>
      <c r="E23" s="155">
        <v>0.7</v>
      </c>
      <c r="F23" s="35">
        <v>5</v>
      </c>
      <c r="G23" s="88">
        <v>9.0909090909090912E-2</v>
      </c>
      <c r="H23" s="147">
        <v>0.45454545454545459</v>
      </c>
      <c r="I23" s="166" t="e">
        <v>#DIV/0!</v>
      </c>
      <c r="J23" s="35">
        <v>5</v>
      </c>
      <c r="K23" s="88">
        <v>9.0909090909090912E-2</v>
      </c>
      <c r="L23" s="88">
        <v>0.45454545454545459</v>
      </c>
      <c r="M23" s="166" t="e">
        <v>#DIV/0!</v>
      </c>
      <c r="N23" s="35">
        <v>5</v>
      </c>
      <c r="O23" s="88">
        <v>9.0909090909090912E-2</v>
      </c>
      <c r="P23" s="88">
        <v>0.45454545454545459</v>
      </c>
      <c r="Q23" s="166" t="e">
        <v>#DIV/0!</v>
      </c>
      <c r="R23" s="218" t="s">
        <v>122</v>
      </c>
      <c r="S23" s="88">
        <v>6.8181818181818177E-2</v>
      </c>
      <c r="T23" s="88"/>
      <c r="U23" s="166"/>
      <c r="V23" s="218" t="s">
        <v>122</v>
      </c>
      <c r="W23" s="88">
        <v>6.8181818181818177E-2</v>
      </c>
      <c r="X23" s="88"/>
      <c r="Y23" s="166"/>
      <c r="Z23" s="35">
        <v>5</v>
      </c>
      <c r="AA23" s="88">
        <v>9.0909090909090912E-2</v>
      </c>
      <c r="AB23" s="88">
        <v>0.45454545454545459</v>
      </c>
      <c r="AC23" s="166" t="e">
        <v>#DIV/0!</v>
      </c>
      <c r="AD23" s="35">
        <v>5</v>
      </c>
      <c r="AE23" s="88">
        <v>9.0909090909090912E-2</v>
      </c>
      <c r="AF23" s="88">
        <v>0.45454545454545459</v>
      </c>
      <c r="AG23" s="166" t="e">
        <v>#DIV/0!</v>
      </c>
      <c r="AH23" s="384">
        <v>0</v>
      </c>
      <c r="AI23" s="88">
        <v>9.0909090909090912E-2</v>
      </c>
      <c r="AJ23" s="88">
        <v>0</v>
      </c>
      <c r="AK23" s="166" t="e">
        <v>#DIV/0!</v>
      </c>
      <c r="AL23" s="218">
        <v>5</v>
      </c>
      <c r="AM23" s="88">
        <v>6.8181818181818177E-2</v>
      </c>
      <c r="AN23" s="147">
        <v>0.34090909090909088</v>
      </c>
      <c r="AO23" s="166" t="e">
        <v>#DIV/0!</v>
      </c>
      <c r="AP23" s="35" t="s">
        <v>122</v>
      </c>
      <c r="AQ23" s="88">
        <v>9.3636363636363643E-2</v>
      </c>
      <c r="AR23" s="88"/>
      <c r="AS23" s="166"/>
      <c r="AT23" s="35" t="s">
        <v>122</v>
      </c>
      <c r="AU23" s="88">
        <v>9.0909090909090912E-2</v>
      </c>
      <c r="AV23" s="147"/>
      <c r="AW23" s="166"/>
      <c r="AX23" s="35" t="s">
        <v>122</v>
      </c>
      <c r="AY23" s="88">
        <v>9.0909090909090912E-2</v>
      </c>
      <c r="AZ23" s="88"/>
      <c r="BA23" s="166"/>
      <c r="BB23" s="384">
        <v>0</v>
      </c>
      <c r="BC23" s="88">
        <v>6.8181818181818177E-2</v>
      </c>
      <c r="BD23" s="88">
        <v>0</v>
      </c>
      <c r="BE23" s="166" t="e">
        <v>#DIV/0!</v>
      </c>
      <c r="BF23" s="384">
        <v>5</v>
      </c>
      <c r="BG23" s="88">
        <v>9.0909090909090912E-2</v>
      </c>
      <c r="BH23" s="88">
        <v>0.45454545454545459</v>
      </c>
      <c r="BI23" s="166" t="e">
        <v>#DIV/0!</v>
      </c>
      <c r="BJ23" s="218" t="s">
        <v>122</v>
      </c>
      <c r="BK23" s="88">
        <v>6.8181818181818177E-2</v>
      </c>
      <c r="BL23" s="88"/>
      <c r="BM23" s="166"/>
      <c r="BN23" s="218" t="s">
        <v>122</v>
      </c>
      <c r="BO23" s="88">
        <v>7.0227272727272722E-2</v>
      </c>
      <c r="BP23" s="88"/>
      <c r="BQ23" s="166"/>
      <c r="BR23" s="218" t="s">
        <v>122</v>
      </c>
      <c r="BS23" s="147">
        <v>6.8181818181818177E-2</v>
      </c>
      <c r="BT23" s="88"/>
      <c r="BU23" s="166"/>
      <c r="BV23" s="35">
        <v>5</v>
      </c>
      <c r="BW23" s="88">
        <v>9.0909090909090912E-2</v>
      </c>
      <c r="BX23" s="88">
        <v>0.45454545454545459</v>
      </c>
      <c r="BY23" s="166" t="e">
        <v>#DIV/0!</v>
      </c>
      <c r="BZ23" s="218" t="s">
        <v>122</v>
      </c>
      <c r="CA23" s="88">
        <v>9.0909090909090912E-2</v>
      </c>
      <c r="CB23" s="88"/>
      <c r="CC23" s="166"/>
      <c r="CD23" s="384">
        <v>5</v>
      </c>
      <c r="CE23" s="147">
        <v>6.8181818181818177E-2</v>
      </c>
      <c r="CF23" s="88">
        <v>0.34090909090909088</v>
      </c>
      <c r="CG23" s="166" t="e">
        <v>#DIV/0!</v>
      </c>
      <c r="CH23" s="218" t="s">
        <v>122</v>
      </c>
      <c r="CI23" s="147">
        <v>6.8181818181818177E-2</v>
      </c>
      <c r="CJ23" s="88"/>
      <c r="CK23" s="166"/>
      <c r="CL23" s="384" t="s">
        <v>122</v>
      </c>
      <c r="CM23" s="147">
        <v>6.8181818181818177E-2</v>
      </c>
      <c r="CN23" s="88"/>
      <c r="CO23" s="166"/>
      <c r="CP23" s="218" t="s">
        <v>122</v>
      </c>
      <c r="CQ23" s="88">
        <v>7.0227272727272722E-2</v>
      </c>
      <c r="CR23" s="88"/>
      <c r="CS23" s="166"/>
      <c r="CT23" s="218" t="s">
        <v>122</v>
      </c>
      <c r="CU23" s="88">
        <v>9.0909090909090912E-2</v>
      </c>
      <c r="CV23" s="147"/>
      <c r="CW23" s="166"/>
      <c r="CX23" s="35" t="s">
        <v>122</v>
      </c>
      <c r="CY23" s="88">
        <v>6.8181818181818177E-2</v>
      </c>
      <c r="CZ23" s="88"/>
      <c r="DA23" s="166" t="e">
        <v>#VALUE!</v>
      </c>
      <c r="DB23" s="35" t="s">
        <v>122</v>
      </c>
      <c r="DC23" s="88">
        <v>6.8181818181818177E-2</v>
      </c>
      <c r="DD23" s="88"/>
      <c r="DE23" s="166" t="e">
        <v>#VALUE!</v>
      </c>
      <c r="DF23" s="35" t="s">
        <v>122</v>
      </c>
      <c r="DG23" s="147">
        <v>6.8181818181818177E-2</v>
      </c>
      <c r="DH23" s="88"/>
      <c r="DI23" s="166"/>
      <c r="DJ23" s="35" t="s">
        <v>122</v>
      </c>
      <c r="DK23" s="88">
        <v>6.8181818181818177E-2</v>
      </c>
      <c r="DL23" s="88"/>
      <c r="DM23" s="166" t="e">
        <v>#VALUE!</v>
      </c>
      <c r="DN23" s="35">
        <v>5</v>
      </c>
      <c r="DO23" s="88">
        <v>6.8181818181818177E-2</v>
      </c>
      <c r="DP23" s="88">
        <v>0.34090909090909088</v>
      </c>
      <c r="DQ23" s="166" t="e">
        <f t="shared" si="0"/>
        <v>#DIV/0!</v>
      </c>
    </row>
    <row r="24" spans="1:121" s="46" customFormat="1" ht="37.5" x14ac:dyDescent="0.25">
      <c r="A24" s="50">
        <v>16</v>
      </c>
      <c r="B24" s="51" t="s">
        <v>86</v>
      </c>
      <c r="C24" s="85" t="s">
        <v>87</v>
      </c>
      <c r="D24" s="179">
        <v>2.8893617021276601</v>
      </c>
      <c r="E24" s="155">
        <v>0.7</v>
      </c>
      <c r="F24" s="35">
        <v>5</v>
      </c>
      <c r="G24" s="88">
        <v>8.5106382978723416E-2</v>
      </c>
      <c r="H24" s="147">
        <v>0.42553191489361708</v>
      </c>
      <c r="I24" s="166" t="e">
        <v>#DIV/0!</v>
      </c>
      <c r="J24" s="35">
        <v>5</v>
      </c>
      <c r="K24" s="88">
        <v>8.5106382978723416E-2</v>
      </c>
      <c r="L24" s="88">
        <v>0.42553191489361708</v>
      </c>
      <c r="M24" s="166" t="e">
        <v>#DIV/0!</v>
      </c>
      <c r="N24" s="35">
        <v>5</v>
      </c>
      <c r="O24" s="88">
        <v>8.5106382978723416E-2</v>
      </c>
      <c r="P24" s="88">
        <v>0.42553191489361708</v>
      </c>
      <c r="Q24" s="166" t="e">
        <v>#DIV/0!</v>
      </c>
      <c r="R24" s="218" t="s">
        <v>122</v>
      </c>
      <c r="S24" s="88">
        <v>6.3829787234042548E-2</v>
      </c>
      <c r="T24" s="88"/>
      <c r="U24" s="166"/>
      <c r="V24" s="218" t="s">
        <v>122</v>
      </c>
      <c r="W24" s="88">
        <v>6.3829787234042548E-2</v>
      </c>
      <c r="X24" s="88"/>
      <c r="Y24" s="166"/>
      <c r="Z24" s="35">
        <v>5</v>
      </c>
      <c r="AA24" s="88">
        <v>8.5106382978723416E-2</v>
      </c>
      <c r="AB24" s="88">
        <v>0.42553191489361708</v>
      </c>
      <c r="AC24" s="166" t="e">
        <v>#DIV/0!</v>
      </c>
      <c r="AD24" s="35">
        <v>5</v>
      </c>
      <c r="AE24" s="88">
        <v>8.5106382978723416E-2</v>
      </c>
      <c r="AF24" s="88">
        <v>0.42553191489361708</v>
      </c>
      <c r="AG24" s="166" t="e">
        <v>#DIV/0!</v>
      </c>
      <c r="AH24" s="384">
        <v>0</v>
      </c>
      <c r="AI24" s="88">
        <v>8.5106382978723416E-2</v>
      </c>
      <c r="AJ24" s="88">
        <v>0</v>
      </c>
      <c r="AK24" s="166" t="e">
        <v>#DIV/0!</v>
      </c>
      <c r="AL24" s="218">
        <v>3</v>
      </c>
      <c r="AM24" s="88">
        <v>6.3829787234042548E-2</v>
      </c>
      <c r="AN24" s="147">
        <v>0.19148936170212766</v>
      </c>
      <c r="AO24" s="166" t="e">
        <v>#DIV/0!</v>
      </c>
      <c r="AP24" s="35" t="s">
        <v>122</v>
      </c>
      <c r="AQ24" s="88">
        <v>8.7659574468085116E-2</v>
      </c>
      <c r="AR24" s="88"/>
      <c r="AS24" s="166"/>
      <c r="AT24" s="35" t="s">
        <v>122</v>
      </c>
      <c r="AU24" s="88">
        <v>8.5106382978723416E-2</v>
      </c>
      <c r="AV24" s="147"/>
      <c r="AW24" s="166"/>
      <c r="AX24" s="35" t="s">
        <v>122</v>
      </c>
      <c r="AY24" s="88">
        <v>8.5106382978723416E-2</v>
      </c>
      <c r="AZ24" s="88"/>
      <c r="BA24" s="166"/>
      <c r="BB24" s="384">
        <v>0</v>
      </c>
      <c r="BC24" s="88">
        <v>6.3829787234042548E-2</v>
      </c>
      <c r="BD24" s="88">
        <v>0</v>
      </c>
      <c r="BE24" s="166" t="e">
        <v>#DIV/0!</v>
      </c>
      <c r="BF24" s="384">
        <v>5</v>
      </c>
      <c r="BG24" s="88">
        <v>8.5106382978723416E-2</v>
      </c>
      <c r="BH24" s="88">
        <v>0.42553191489361708</v>
      </c>
      <c r="BI24" s="166" t="e">
        <v>#DIV/0!</v>
      </c>
      <c r="BJ24" s="218" t="s">
        <v>122</v>
      </c>
      <c r="BK24" s="88">
        <v>6.3829787234042548E-2</v>
      </c>
      <c r="BL24" s="88"/>
      <c r="BM24" s="166"/>
      <c r="BN24" s="218" t="s">
        <v>122</v>
      </c>
      <c r="BO24" s="88">
        <v>6.574468085106383E-2</v>
      </c>
      <c r="BP24" s="88"/>
      <c r="BQ24" s="166"/>
      <c r="BR24" s="218" t="s">
        <v>122</v>
      </c>
      <c r="BS24" s="147">
        <v>6.3829787234042548E-2</v>
      </c>
      <c r="BT24" s="88"/>
      <c r="BU24" s="166"/>
      <c r="BV24" s="35">
        <v>5</v>
      </c>
      <c r="BW24" s="88">
        <v>8.5106382978723416E-2</v>
      </c>
      <c r="BX24" s="88">
        <v>0.42553191489361708</v>
      </c>
      <c r="BY24" s="166" t="e">
        <v>#DIV/0!</v>
      </c>
      <c r="BZ24" s="218" t="s">
        <v>122</v>
      </c>
      <c r="CA24" s="88">
        <v>8.5106382978723416E-2</v>
      </c>
      <c r="CB24" s="88"/>
      <c r="CC24" s="166"/>
      <c r="CD24" s="384">
        <v>5</v>
      </c>
      <c r="CE24" s="147">
        <v>6.3829787234042548E-2</v>
      </c>
      <c r="CF24" s="88">
        <v>0.31914893617021273</v>
      </c>
      <c r="CG24" s="166" t="e">
        <v>#DIV/0!</v>
      </c>
      <c r="CH24" s="218" t="s">
        <v>122</v>
      </c>
      <c r="CI24" s="147">
        <v>6.3829787234042548E-2</v>
      </c>
      <c r="CJ24" s="88"/>
      <c r="CK24" s="166"/>
      <c r="CL24" s="384" t="s">
        <v>122</v>
      </c>
      <c r="CM24" s="147">
        <v>6.3829787234042548E-2</v>
      </c>
      <c r="CN24" s="88"/>
      <c r="CO24" s="166"/>
      <c r="CP24" s="218" t="s">
        <v>122</v>
      </c>
      <c r="CQ24" s="88">
        <v>6.574468085106383E-2</v>
      </c>
      <c r="CR24" s="88"/>
      <c r="CS24" s="166"/>
      <c r="CT24" s="218" t="s">
        <v>122</v>
      </c>
      <c r="CU24" s="88">
        <v>8.5106382978723416E-2</v>
      </c>
      <c r="CV24" s="147"/>
      <c r="CW24" s="166"/>
      <c r="CX24" s="35" t="s">
        <v>122</v>
      </c>
      <c r="CY24" s="88">
        <v>6.3829787234042548E-2</v>
      </c>
      <c r="CZ24" s="88"/>
      <c r="DA24" s="166"/>
      <c r="DB24" s="35" t="s">
        <v>122</v>
      </c>
      <c r="DC24" s="88">
        <v>6.3829787234042548E-2</v>
      </c>
      <c r="DD24" s="88"/>
      <c r="DE24" s="166"/>
      <c r="DF24" s="35">
        <v>5</v>
      </c>
      <c r="DG24" s="147">
        <v>6.3829787234042548E-2</v>
      </c>
      <c r="DH24" s="88">
        <v>0.31914893617021273</v>
      </c>
      <c r="DI24" s="166"/>
      <c r="DJ24" s="35" t="s">
        <v>122</v>
      </c>
      <c r="DK24" s="88">
        <v>6.3829787234042548E-2</v>
      </c>
      <c r="DL24" s="88"/>
      <c r="DM24" s="166"/>
      <c r="DN24" s="35">
        <v>5</v>
      </c>
      <c r="DO24" s="88">
        <v>6.3829787234042548E-2</v>
      </c>
      <c r="DP24" s="88">
        <v>0.31914893617021273</v>
      </c>
      <c r="DQ24" s="166" t="e">
        <f t="shared" si="0"/>
        <v>#DIV/0!</v>
      </c>
    </row>
    <row r="25" spans="1:121" s="46" customFormat="1" ht="37.5" x14ac:dyDescent="0.25">
      <c r="A25" s="50">
        <v>17</v>
      </c>
      <c r="B25" s="51" t="s">
        <v>88</v>
      </c>
      <c r="C25" s="85" t="s">
        <v>89</v>
      </c>
      <c r="D25" s="179">
        <v>2.3939999999999997</v>
      </c>
      <c r="E25" s="155">
        <v>0.7</v>
      </c>
      <c r="F25" s="35">
        <v>4</v>
      </c>
      <c r="G25" s="88">
        <v>0.08</v>
      </c>
      <c r="H25" s="147">
        <v>0.32</v>
      </c>
      <c r="I25" s="166" t="e">
        <v>#DIV/0!</v>
      </c>
      <c r="J25" s="35">
        <v>5</v>
      </c>
      <c r="K25" s="88">
        <v>0.08</v>
      </c>
      <c r="L25" s="88">
        <v>0.4</v>
      </c>
      <c r="M25" s="166" t="e">
        <v>#DIV/0!</v>
      </c>
      <c r="N25" s="35">
        <v>4</v>
      </c>
      <c r="O25" s="88">
        <v>0.08</v>
      </c>
      <c r="P25" s="88">
        <v>0.32</v>
      </c>
      <c r="Q25" s="166" t="e">
        <v>#DIV/0!</v>
      </c>
      <c r="R25" s="218" t="s">
        <v>122</v>
      </c>
      <c r="S25" s="88">
        <v>0.06</v>
      </c>
      <c r="T25" s="88"/>
      <c r="U25" s="166"/>
      <c r="V25" s="218" t="s">
        <v>122</v>
      </c>
      <c r="W25" s="88">
        <v>0.06</v>
      </c>
      <c r="X25" s="88"/>
      <c r="Y25" s="166"/>
      <c r="Z25" s="35">
        <v>5</v>
      </c>
      <c r="AA25" s="88">
        <v>0.08</v>
      </c>
      <c r="AB25" s="88">
        <v>0.4</v>
      </c>
      <c r="AC25" s="166" t="e">
        <v>#DIV/0!</v>
      </c>
      <c r="AD25" s="35">
        <v>5</v>
      </c>
      <c r="AE25" s="88">
        <v>0.08</v>
      </c>
      <c r="AF25" s="88">
        <v>0.4</v>
      </c>
      <c r="AG25" s="166" t="e">
        <v>#DIV/0!</v>
      </c>
      <c r="AH25" s="384">
        <v>0</v>
      </c>
      <c r="AI25" s="88">
        <v>0.08</v>
      </c>
      <c r="AJ25" s="88">
        <v>0</v>
      </c>
      <c r="AK25" s="166" t="e">
        <v>#DIV/0!</v>
      </c>
      <c r="AL25" s="218">
        <v>3</v>
      </c>
      <c r="AM25" s="88">
        <v>0.06</v>
      </c>
      <c r="AN25" s="147">
        <v>0.18</v>
      </c>
      <c r="AO25" s="166" t="e">
        <v>#DIV/0!</v>
      </c>
      <c r="AP25" s="35" t="s">
        <v>122</v>
      </c>
      <c r="AQ25" s="88">
        <v>8.2142857142857156E-2</v>
      </c>
      <c r="AR25" s="88"/>
      <c r="AS25" s="166"/>
      <c r="AT25" s="35" t="s">
        <v>122</v>
      </c>
      <c r="AU25" s="88">
        <v>0.08</v>
      </c>
      <c r="AV25" s="147"/>
      <c r="AW25" s="166"/>
      <c r="AX25" s="35" t="s">
        <v>122</v>
      </c>
      <c r="AY25" s="88">
        <v>0.08</v>
      </c>
      <c r="AZ25" s="88"/>
      <c r="BA25" s="166"/>
      <c r="BB25" s="384">
        <v>0</v>
      </c>
      <c r="BC25" s="88">
        <v>0.06</v>
      </c>
      <c r="BD25" s="88">
        <v>0</v>
      </c>
      <c r="BE25" s="166" t="e">
        <v>#DIV/0!</v>
      </c>
      <c r="BF25" s="384">
        <v>5</v>
      </c>
      <c r="BG25" s="88">
        <v>0.08</v>
      </c>
      <c r="BH25" s="88">
        <v>0.4</v>
      </c>
      <c r="BI25" s="166" t="e">
        <v>#DIV/0!</v>
      </c>
      <c r="BJ25" s="218" t="s">
        <v>122</v>
      </c>
      <c r="BK25" s="88">
        <v>0.06</v>
      </c>
      <c r="BL25" s="88"/>
      <c r="BM25" s="166"/>
      <c r="BN25" s="218" t="s">
        <v>122</v>
      </c>
      <c r="BO25" s="88">
        <v>6.1607142857142853E-2</v>
      </c>
      <c r="BP25" s="88"/>
      <c r="BQ25" s="166"/>
      <c r="BR25" s="218" t="s">
        <v>122</v>
      </c>
      <c r="BS25" s="147">
        <v>0.06</v>
      </c>
      <c r="BT25" s="88"/>
      <c r="BU25" s="166"/>
      <c r="BV25" s="35">
        <v>5</v>
      </c>
      <c r="BW25" s="88">
        <v>0.08</v>
      </c>
      <c r="BX25" s="88">
        <v>0.4</v>
      </c>
      <c r="BY25" s="166" t="e">
        <v>#DIV/0!</v>
      </c>
      <c r="BZ25" s="218" t="s">
        <v>122</v>
      </c>
      <c r="CA25" s="88">
        <v>0.08</v>
      </c>
      <c r="CB25" s="88"/>
      <c r="CC25" s="166"/>
      <c r="CD25" s="384">
        <v>5</v>
      </c>
      <c r="CE25" s="147">
        <v>0.06</v>
      </c>
      <c r="CF25" s="88">
        <v>0.3</v>
      </c>
      <c r="CG25" s="166" t="e">
        <v>#DIV/0!</v>
      </c>
      <c r="CH25" s="218" t="s">
        <v>122</v>
      </c>
      <c r="CI25" s="147">
        <v>0.06</v>
      </c>
      <c r="CJ25" s="88"/>
      <c r="CK25" s="166"/>
      <c r="CL25" s="384" t="s">
        <v>122</v>
      </c>
      <c r="CM25" s="147">
        <v>0.06</v>
      </c>
      <c r="CN25" s="88"/>
      <c r="CO25" s="166"/>
      <c r="CP25" s="218" t="s">
        <v>122</v>
      </c>
      <c r="CQ25" s="88">
        <v>6.1607142857142853E-2</v>
      </c>
      <c r="CR25" s="88"/>
      <c r="CS25" s="166"/>
      <c r="CT25" s="218" t="s">
        <v>122</v>
      </c>
      <c r="CU25" s="88">
        <v>0.08</v>
      </c>
      <c r="CV25" s="147"/>
      <c r="CW25" s="166"/>
      <c r="CX25" s="35" t="s">
        <v>122</v>
      </c>
      <c r="CY25" s="88">
        <v>0.06</v>
      </c>
      <c r="CZ25" s="88"/>
      <c r="DA25" s="166"/>
      <c r="DB25" s="35" t="s">
        <v>122</v>
      </c>
      <c r="DC25" s="88">
        <v>0.06</v>
      </c>
      <c r="DD25" s="88"/>
      <c r="DE25" s="166"/>
      <c r="DF25" s="35" t="s">
        <v>122</v>
      </c>
      <c r="DG25" s="147">
        <v>0.06</v>
      </c>
      <c r="DH25" s="88"/>
      <c r="DI25" s="166"/>
      <c r="DJ25" s="35" t="s">
        <v>122</v>
      </c>
      <c r="DK25" s="88">
        <v>0.06</v>
      </c>
      <c r="DL25" s="88"/>
      <c r="DM25" s="166"/>
      <c r="DN25" s="35">
        <v>5</v>
      </c>
      <c r="DO25" s="88">
        <v>0.06</v>
      </c>
      <c r="DP25" s="88">
        <v>0.3</v>
      </c>
      <c r="DQ25" s="166" t="e">
        <f t="shared" si="0"/>
        <v>#DIV/0!</v>
      </c>
    </row>
    <row r="26" spans="1:121" s="126" customFormat="1" ht="37.5" x14ac:dyDescent="0.25">
      <c r="A26" s="60">
        <v>18</v>
      </c>
      <c r="B26" s="268" t="s">
        <v>46</v>
      </c>
      <c r="C26" s="86" t="s">
        <v>8</v>
      </c>
      <c r="D26" s="179">
        <v>2.0639175257731952</v>
      </c>
      <c r="E26" s="155">
        <v>0.7</v>
      </c>
      <c r="F26" s="316">
        <v>0</v>
      </c>
      <c r="G26" s="197">
        <v>4.1237113402061855E-2</v>
      </c>
      <c r="H26" s="315">
        <v>0</v>
      </c>
      <c r="I26" s="199" t="e">
        <v>#DIV/0!</v>
      </c>
      <c r="J26" s="316">
        <v>4</v>
      </c>
      <c r="K26" s="197">
        <v>4.1237113402061855E-2</v>
      </c>
      <c r="L26" s="197">
        <v>0.16494845360824742</v>
      </c>
      <c r="M26" s="199" t="e">
        <v>#DIV/0!</v>
      </c>
      <c r="N26" s="316">
        <v>2</v>
      </c>
      <c r="O26" s="197">
        <v>4.1237113402061855E-2</v>
      </c>
      <c r="P26" s="197">
        <v>8.247422680412371E-2</v>
      </c>
      <c r="Q26" s="199" t="e">
        <v>#DIV/0!</v>
      </c>
      <c r="R26" s="386">
        <v>5</v>
      </c>
      <c r="S26" s="197">
        <v>3.0927835051546389E-2</v>
      </c>
      <c r="T26" s="197">
        <v>0.15463917525773194</v>
      </c>
      <c r="U26" s="199" t="e">
        <v>#DIV/0!</v>
      </c>
      <c r="V26" s="386">
        <v>5</v>
      </c>
      <c r="W26" s="197">
        <v>3.0927835051546389E-2</v>
      </c>
      <c r="X26" s="197">
        <v>0.15463917525773194</v>
      </c>
      <c r="Y26" s="199" t="e">
        <v>#DIV/0!</v>
      </c>
      <c r="Z26" s="316">
        <v>5</v>
      </c>
      <c r="AA26" s="197">
        <v>4.1237113402061855E-2</v>
      </c>
      <c r="AB26" s="197">
        <v>0.20618556701030927</v>
      </c>
      <c r="AC26" s="199" t="e">
        <v>#DIV/0!</v>
      </c>
      <c r="AD26" s="316">
        <v>5</v>
      </c>
      <c r="AE26" s="197">
        <v>4.1237113402061855E-2</v>
      </c>
      <c r="AF26" s="197">
        <v>0.20618556701030927</v>
      </c>
      <c r="AG26" s="199" t="e">
        <v>#DIV/0!</v>
      </c>
      <c r="AH26" s="387">
        <v>0</v>
      </c>
      <c r="AI26" s="197">
        <v>4.1237113402061855E-2</v>
      </c>
      <c r="AJ26" s="197">
        <v>0</v>
      </c>
      <c r="AK26" s="199" t="e">
        <v>#DIV/0!</v>
      </c>
      <c r="AL26" s="386">
        <v>3</v>
      </c>
      <c r="AM26" s="197">
        <v>3.0927835051546389E-2</v>
      </c>
      <c r="AN26" s="315">
        <v>9.2783505154639165E-2</v>
      </c>
      <c r="AO26" s="199" t="e">
        <v>#DIV/0!</v>
      </c>
      <c r="AP26" s="316">
        <v>0</v>
      </c>
      <c r="AQ26" s="197">
        <v>4.1237113402061855E-2</v>
      </c>
      <c r="AR26" s="197">
        <v>0</v>
      </c>
      <c r="AS26" s="199" t="e">
        <v>#DIV/0!</v>
      </c>
      <c r="AT26" s="316">
        <v>3</v>
      </c>
      <c r="AU26" s="197">
        <v>4.1237113402061855E-2</v>
      </c>
      <c r="AV26" s="315">
        <v>0.12371134020618557</v>
      </c>
      <c r="AW26" s="199" t="e">
        <v>#DIV/0!</v>
      </c>
      <c r="AX26" s="316">
        <v>0</v>
      </c>
      <c r="AY26" s="197">
        <v>4.1237113402061855E-2</v>
      </c>
      <c r="AZ26" s="197">
        <v>0</v>
      </c>
      <c r="BA26" s="199" t="e">
        <v>#DIV/0!</v>
      </c>
      <c r="BB26" s="387">
        <v>0</v>
      </c>
      <c r="BC26" s="197">
        <v>3.0927835051546389E-2</v>
      </c>
      <c r="BD26" s="197">
        <v>0</v>
      </c>
      <c r="BE26" s="199" t="e">
        <v>#DIV/0!</v>
      </c>
      <c r="BF26" s="387">
        <v>0</v>
      </c>
      <c r="BG26" s="197">
        <v>4.1237113402061855E-2</v>
      </c>
      <c r="BH26" s="197">
        <v>0</v>
      </c>
      <c r="BI26" s="199" t="e">
        <v>#DIV/0!</v>
      </c>
      <c r="BJ26" s="386">
        <v>5</v>
      </c>
      <c r="BK26" s="197">
        <v>3.0927835051546389E-2</v>
      </c>
      <c r="BL26" s="197">
        <v>0.15463917525773194</v>
      </c>
      <c r="BM26" s="199" t="e">
        <v>#DIV/0!</v>
      </c>
      <c r="BN26" s="386">
        <v>0</v>
      </c>
      <c r="BO26" s="197">
        <v>3.0927835051546389E-2</v>
      </c>
      <c r="BP26" s="197">
        <v>0</v>
      </c>
      <c r="BQ26" s="199" t="e">
        <v>#DIV/0!</v>
      </c>
      <c r="BR26" s="386">
        <v>5</v>
      </c>
      <c r="BS26" s="315">
        <v>3.0927835051546389E-2</v>
      </c>
      <c r="BT26" s="197">
        <v>0.15463917525773194</v>
      </c>
      <c r="BU26" s="199" t="e">
        <v>#DIV/0!</v>
      </c>
      <c r="BV26" s="316">
        <v>5</v>
      </c>
      <c r="BW26" s="197">
        <v>4.1237113402061855E-2</v>
      </c>
      <c r="BX26" s="197">
        <v>0.20618556701030927</v>
      </c>
      <c r="BY26" s="199" t="e">
        <v>#DIV/0!</v>
      </c>
      <c r="BZ26" s="386">
        <v>5</v>
      </c>
      <c r="CA26" s="197">
        <v>4.1237113402061855E-2</v>
      </c>
      <c r="CB26" s="197">
        <v>0.20618556701030927</v>
      </c>
      <c r="CC26" s="199" t="e">
        <v>#DIV/0!</v>
      </c>
      <c r="CD26" s="387">
        <v>0</v>
      </c>
      <c r="CE26" s="315">
        <v>3.0927835051546389E-2</v>
      </c>
      <c r="CF26" s="197">
        <v>0</v>
      </c>
      <c r="CG26" s="199" t="e">
        <v>#DIV/0!</v>
      </c>
      <c r="CH26" s="386">
        <v>5</v>
      </c>
      <c r="CI26" s="315">
        <v>3.0927835051546389E-2</v>
      </c>
      <c r="CJ26" s="197">
        <v>0.15463917525773194</v>
      </c>
      <c r="CK26" s="199" t="e">
        <v>#DIV/0!</v>
      </c>
      <c r="CL26" s="387">
        <v>5</v>
      </c>
      <c r="CM26" s="315">
        <v>3.0927835051546389E-2</v>
      </c>
      <c r="CN26" s="197">
        <v>0.15463917525773194</v>
      </c>
      <c r="CO26" s="199" t="e">
        <v>#DIV/0!</v>
      </c>
      <c r="CP26" s="386" t="s">
        <v>122</v>
      </c>
      <c r="CQ26" s="197">
        <v>3.0927835051546389E-2</v>
      </c>
      <c r="CR26" s="197"/>
      <c r="CS26" s="199" t="e">
        <v>#VALUE!</v>
      </c>
      <c r="CT26" s="386">
        <v>5</v>
      </c>
      <c r="CU26" s="197">
        <v>4.1237113402061855E-2</v>
      </c>
      <c r="CV26" s="315">
        <v>0.20618556701030927</v>
      </c>
      <c r="CW26" s="199" t="e">
        <v>#DIV/0!</v>
      </c>
      <c r="CX26" s="316">
        <v>5</v>
      </c>
      <c r="CY26" s="197">
        <v>3.0927835051546389E-2</v>
      </c>
      <c r="CZ26" s="197">
        <v>0.15463917525773194</v>
      </c>
      <c r="DA26" s="199"/>
      <c r="DB26" s="316">
        <v>5</v>
      </c>
      <c r="DC26" s="197">
        <v>3.0927835051546389E-2</v>
      </c>
      <c r="DD26" s="197">
        <v>0.15463917525773194</v>
      </c>
      <c r="DE26" s="199"/>
      <c r="DF26" s="316">
        <v>3</v>
      </c>
      <c r="DG26" s="315">
        <v>3.0927835051546389E-2</v>
      </c>
      <c r="DH26" s="197">
        <v>9.2783505154639165E-2</v>
      </c>
      <c r="DI26" s="199"/>
      <c r="DJ26" s="316">
        <v>0</v>
      </c>
      <c r="DK26" s="197">
        <v>3.0927835051546389E-2</v>
      </c>
      <c r="DL26" s="197">
        <v>0</v>
      </c>
      <c r="DM26" s="199"/>
      <c r="DN26" s="316">
        <v>4</v>
      </c>
      <c r="DO26" s="197">
        <v>3.0927835051546389E-2</v>
      </c>
      <c r="DP26" s="197">
        <v>0.12371134020618556</v>
      </c>
      <c r="DQ26" s="199" t="e">
        <f t="shared" si="0"/>
        <v>#DIV/0!</v>
      </c>
    </row>
    <row r="27" spans="1:121" s="46" customFormat="1" ht="23.25" customHeight="1" x14ac:dyDescent="0.25">
      <c r="A27" s="50">
        <v>19</v>
      </c>
      <c r="B27" s="51" t="s">
        <v>189</v>
      </c>
      <c r="C27" s="85" t="s">
        <v>9</v>
      </c>
      <c r="D27" s="179">
        <v>2.4022727272727269</v>
      </c>
      <c r="E27" s="155">
        <v>0.7</v>
      </c>
      <c r="F27" s="35">
        <v>0</v>
      </c>
      <c r="G27" s="88">
        <v>4.5454545454545456E-2</v>
      </c>
      <c r="H27" s="147">
        <v>0</v>
      </c>
      <c r="I27" s="166" t="e">
        <v>#DIV/0!</v>
      </c>
      <c r="J27" s="35">
        <v>4</v>
      </c>
      <c r="K27" s="88">
        <v>4.5454545454545456E-2</v>
      </c>
      <c r="L27" s="88">
        <v>0.18181818181818182</v>
      </c>
      <c r="M27" s="166" t="e">
        <v>#DIV/0!</v>
      </c>
      <c r="N27" s="35">
        <v>3</v>
      </c>
      <c r="O27" s="88">
        <v>4.5454545454545456E-2</v>
      </c>
      <c r="P27" s="88">
        <v>0.13636363636363635</v>
      </c>
      <c r="Q27" s="166" t="e">
        <v>#DIV/0!</v>
      </c>
      <c r="R27" s="218">
        <v>5</v>
      </c>
      <c r="S27" s="88">
        <v>3.4090909090909088E-2</v>
      </c>
      <c r="T27" s="88">
        <v>0.17045454545454544</v>
      </c>
      <c r="U27" s="166" t="e">
        <v>#DIV/0!</v>
      </c>
      <c r="V27" s="218">
        <v>4</v>
      </c>
      <c r="W27" s="88">
        <v>3.4090909090909088E-2</v>
      </c>
      <c r="X27" s="88">
        <v>0.13636363636363635</v>
      </c>
      <c r="Y27" s="166" t="e">
        <v>#DIV/0!</v>
      </c>
      <c r="Z27" s="35">
        <v>5</v>
      </c>
      <c r="AA27" s="88">
        <v>4.5454545454545456E-2</v>
      </c>
      <c r="AB27" s="88">
        <v>0.22727272727272729</v>
      </c>
      <c r="AC27" s="166" t="e">
        <v>#DIV/0!</v>
      </c>
      <c r="AD27" s="35">
        <v>5</v>
      </c>
      <c r="AE27" s="88">
        <v>4.5454545454545456E-2</v>
      </c>
      <c r="AF27" s="88">
        <v>0.22727272727272729</v>
      </c>
      <c r="AG27" s="166" t="e">
        <v>#DIV/0!</v>
      </c>
      <c r="AH27" s="384">
        <v>0</v>
      </c>
      <c r="AI27" s="88">
        <v>4.5454545454545456E-2</v>
      </c>
      <c r="AJ27" s="88">
        <v>0</v>
      </c>
      <c r="AK27" s="166" t="e">
        <v>#DIV/0!</v>
      </c>
      <c r="AL27" s="218">
        <v>5</v>
      </c>
      <c r="AM27" s="88">
        <v>3.4090909090909088E-2</v>
      </c>
      <c r="AN27" s="147">
        <v>0.17045454545454544</v>
      </c>
      <c r="AO27" s="166" t="e">
        <v>#DIV/0!</v>
      </c>
      <c r="AP27" s="35">
        <v>0</v>
      </c>
      <c r="AQ27" s="88">
        <v>4.5454545454545456E-2</v>
      </c>
      <c r="AR27" s="88">
        <v>0</v>
      </c>
      <c r="AS27" s="166" t="e">
        <v>#DIV/0!</v>
      </c>
      <c r="AT27" s="35">
        <v>3</v>
      </c>
      <c r="AU27" s="88">
        <v>4.5454545454545456E-2</v>
      </c>
      <c r="AV27" s="147">
        <v>0.13636363636363635</v>
      </c>
      <c r="AW27" s="166" t="e">
        <v>#DIV/0!</v>
      </c>
      <c r="AX27" s="35">
        <v>0</v>
      </c>
      <c r="AY27" s="88">
        <v>4.5454545454545456E-2</v>
      </c>
      <c r="AZ27" s="88">
        <v>0</v>
      </c>
      <c r="BA27" s="166" t="e">
        <v>#DIV/0!</v>
      </c>
      <c r="BB27" s="384">
        <v>5</v>
      </c>
      <c r="BC27" s="88">
        <v>3.4090909090909088E-2</v>
      </c>
      <c r="BD27" s="88">
        <v>0.17045454545454544</v>
      </c>
      <c r="BE27" s="166" t="e">
        <v>#DIV/0!</v>
      </c>
      <c r="BF27" s="384">
        <v>0</v>
      </c>
      <c r="BG27" s="88">
        <v>4.5454545454545456E-2</v>
      </c>
      <c r="BH27" s="88">
        <v>0</v>
      </c>
      <c r="BI27" s="166" t="e">
        <v>#DIV/0!</v>
      </c>
      <c r="BJ27" s="218">
        <v>5</v>
      </c>
      <c r="BK27" s="88">
        <v>3.4090909090909088E-2</v>
      </c>
      <c r="BL27" s="88">
        <v>0.17045454545454544</v>
      </c>
      <c r="BM27" s="166" t="e">
        <v>#DIV/0!</v>
      </c>
      <c r="BN27" s="218">
        <v>5</v>
      </c>
      <c r="BO27" s="88">
        <v>3.4090909090909088E-2</v>
      </c>
      <c r="BP27" s="88">
        <v>0.17045454545454544</v>
      </c>
      <c r="BQ27" s="166" t="e">
        <v>#DIV/0!</v>
      </c>
      <c r="BR27" s="218">
        <v>5</v>
      </c>
      <c r="BS27" s="147">
        <v>3.4090909090909088E-2</v>
      </c>
      <c r="BT27" s="88">
        <v>0.17045454545454544</v>
      </c>
      <c r="BU27" s="166" t="e">
        <v>#DIV/0!</v>
      </c>
      <c r="BV27" s="35">
        <v>5</v>
      </c>
      <c r="BW27" s="88">
        <v>4.5454545454545456E-2</v>
      </c>
      <c r="BX27" s="88">
        <v>0.22727272727272729</v>
      </c>
      <c r="BY27" s="166" t="e">
        <v>#DIV/0!</v>
      </c>
      <c r="BZ27" s="218">
        <v>5</v>
      </c>
      <c r="CA27" s="88">
        <v>4.5454545454545456E-2</v>
      </c>
      <c r="CB27" s="88">
        <v>0.22727272727272729</v>
      </c>
      <c r="CC27" s="166" t="e">
        <v>#DIV/0!</v>
      </c>
      <c r="CD27" s="384">
        <v>5</v>
      </c>
      <c r="CE27" s="147">
        <v>3.4090909090909088E-2</v>
      </c>
      <c r="CF27" s="88">
        <v>0.17045454545454544</v>
      </c>
      <c r="CG27" s="166" t="e">
        <v>#DIV/0!</v>
      </c>
      <c r="CH27" s="218">
        <v>5</v>
      </c>
      <c r="CI27" s="147">
        <v>3.4090909090909088E-2</v>
      </c>
      <c r="CJ27" s="88">
        <v>0.17045454545454544</v>
      </c>
      <c r="CK27" s="166" t="e">
        <v>#DIV/0!</v>
      </c>
      <c r="CL27" s="384">
        <v>5</v>
      </c>
      <c r="CM27" s="147">
        <v>3.4090909090909088E-2</v>
      </c>
      <c r="CN27" s="88">
        <v>0.17045454545454544</v>
      </c>
      <c r="CO27" s="166" t="e">
        <v>#DIV/0!</v>
      </c>
      <c r="CP27" s="218">
        <v>5</v>
      </c>
      <c r="CQ27" s="88">
        <v>3.4090909090909088E-2</v>
      </c>
      <c r="CR27" s="88">
        <v>0.17045454545454544</v>
      </c>
      <c r="CS27" s="166" t="e">
        <v>#DIV/0!</v>
      </c>
      <c r="CT27" s="218">
        <v>2</v>
      </c>
      <c r="CU27" s="88">
        <v>4.5454545454545456E-2</v>
      </c>
      <c r="CV27" s="147">
        <v>9.0909090909090912E-2</v>
      </c>
      <c r="CW27" s="166" t="e">
        <v>#DIV/0!</v>
      </c>
      <c r="CX27" s="35" t="s">
        <v>122</v>
      </c>
      <c r="CY27" s="88">
        <v>3.4090909090909088E-2</v>
      </c>
      <c r="CZ27" s="88"/>
      <c r="DA27" s="166"/>
      <c r="DB27" s="35" t="s">
        <v>122</v>
      </c>
      <c r="DC27" s="88">
        <v>3.4090909090909088E-2</v>
      </c>
      <c r="DD27" s="88"/>
      <c r="DE27" s="166"/>
      <c r="DF27" s="35" t="s">
        <v>122</v>
      </c>
      <c r="DG27" s="147">
        <v>3.4090909090909088E-2</v>
      </c>
      <c r="DH27" s="88"/>
      <c r="DI27" s="166"/>
      <c r="DJ27" s="35" t="s">
        <v>122</v>
      </c>
      <c r="DK27" s="88">
        <v>3.4090909090909088E-2</v>
      </c>
      <c r="DL27" s="88"/>
      <c r="DM27" s="166"/>
      <c r="DN27" s="35">
        <v>4</v>
      </c>
      <c r="DO27" s="88">
        <v>3.4090909090909088E-2</v>
      </c>
      <c r="DP27" s="88">
        <v>0.13636363636363635</v>
      </c>
      <c r="DQ27" s="166" t="e">
        <f t="shared" si="0"/>
        <v>#DIV/0!</v>
      </c>
    </row>
    <row r="28" spans="1:121" s="46" customFormat="1" ht="37.5" x14ac:dyDescent="0.25">
      <c r="A28" s="50">
        <v>20</v>
      </c>
      <c r="B28" s="51" t="s">
        <v>28</v>
      </c>
      <c r="C28" s="85" t="s">
        <v>32</v>
      </c>
      <c r="D28" s="179">
        <v>2.7681818181818176</v>
      </c>
      <c r="E28" s="155">
        <v>0.7</v>
      </c>
      <c r="F28" s="35">
        <v>0</v>
      </c>
      <c r="G28" s="88">
        <v>4.5454545454545456E-2</v>
      </c>
      <c r="H28" s="147">
        <v>0</v>
      </c>
      <c r="I28" s="166" t="e">
        <v>#DIV/0!</v>
      </c>
      <c r="J28" s="35">
        <v>3</v>
      </c>
      <c r="K28" s="88">
        <v>4.5454545454545456E-2</v>
      </c>
      <c r="L28" s="88">
        <v>0.13636363636363635</v>
      </c>
      <c r="M28" s="166" t="e">
        <v>#DIV/0!</v>
      </c>
      <c r="N28" s="35">
        <v>4</v>
      </c>
      <c r="O28" s="88">
        <v>4.5454545454545456E-2</v>
      </c>
      <c r="P28" s="88">
        <v>0.18181818181818182</v>
      </c>
      <c r="Q28" s="166" t="e">
        <v>#DIV/0!</v>
      </c>
      <c r="R28" s="218">
        <v>2</v>
      </c>
      <c r="S28" s="88">
        <v>3.4090909090909088E-2</v>
      </c>
      <c r="T28" s="88">
        <v>6.8181818181818177E-2</v>
      </c>
      <c r="U28" s="166" t="e">
        <v>#DIV/0!</v>
      </c>
      <c r="V28" s="218">
        <v>5</v>
      </c>
      <c r="W28" s="88">
        <v>3.4090909090909088E-2</v>
      </c>
      <c r="X28" s="88">
        <v>0.17045454545454544</v>
      </c>
      <c r="Y28" s="166" t="e">
        <v>#DIV/0!</v>
      </c>
      <c r="Z28" s="35">
        <v>5</v>
      </c>
      <c r="AA28" s="88">
        <v>4.5454545454545456E-2</v>
      </c>
      <c r="AB28" s="88">
        <v>0.22727272727272729</v>
      </c>
      <c r="AC28" s="166" t="e">
        <v>#DIV/0!</v>
      </c>
      <c r="AD28" s="35">
        <v>5</v>
      </c>
      <c r="AE28" s="88">
        <v>4.5454545454545456E-2</v>
      </c>
      <c r="AF28" s="88">
        <v>0.22727272727272729</v>
      </c>
      <c r="AG28" s="166" t="e">
        <v>#DIV/0!</v>
      </c>
      <c r="AH28" s="384">
        <v>5</v>
      </c>
      <c r="AI28" s="88">
        <v>4.5454545454545456E-2</v>
      </c>
      <c r="AJ28" s="88">
        <v>0.22727272727272729</v>
      </c>
      <c r="AK28" s="166" t="e">
        <v>#DIV/0!</v>
      </c>
      <c r="AL28" s="218">
        <v>5</v>
      </c>
      <c r="AM28" s="88">
        <v>3.4090909090909088E-2</v>
      </c>
      <c r="AN28" s="147">
        <v>0.17045454545454544</v>
      </c>
      <c r="AO28" s="166" t="e">
        <v>#DIV/0!</v>
      </c>
      <c r="AP28" s="35">
        <v>5</v>
      </c>
      <c r="AQ28" s="88">
        <v>4.5454545454545456E-2</v>
      </c>
      <c r="AR28" s="88">
        <v>0.22727272727272729</v>
      </c>
      <c r="AS28" s="166" t="e">
        <v>#DIV/0!</v>
      </c>
      <c r="AT28" s="35">
        <v>5</v>
      </c>
      <c r="AU28" s="88">
        <v>4.5454545454545456E-2</v>
      </c>
      <c r="AV28" s="147">
        <v>0.22727272727272729</v>
      </c>
      <c r="AW28" s="166" t="e">
        <v>#DIV/0!</v>
      </c>
      <c r="AX28" s="35">
        <v>0</v>
      </c>
      <c r="AY28" s="88">
        <v>4.5454545454545456E-2</v>
      </c>
      <c r="AZ28" s="88">
        <v>0</v>
      </c>
      <c r="BA28" s="166" t="e">
        <v>#DIV/0!</v>
      </c>
      <c r="BB28" s="384">
        <v>0</v>
      </c>
      <c r="BC28" s="88">
        <v>3.4090909090909088E-2</v>
      </c>
      <c r="BD28" s="88">
        <v>0</v>
      </c>
      <c r="BE28" s="166" t="e">
        <v>#DIV/0!</v>
      </c>
      <c r="BF28" s="384">
        <v>5</v>
      </c>
      <c r="BG28" s="88">
        <v>4.5454545454545456E-2</v>
      </c>
      <c r="BH28" s="88">
        <v>0.22727272727272729</v>
      </c>
      <c r="BI28" s="166" t="e">
        <v>#DIV/0!</v>
      </c>
      <c r="BJ28" s="218">
        <v>5</v>
      </c>
      <c r="BK28" s="88">
        <v>3.4090909090909088E-2</v>
      </c>
      <c r="BL28" s="88">
        <v>0.17045454545454544</v>
      </c>
      <c r="BM28" s="166" t="e">
        <v>#DIV/0!</v>
      </c>
      <c r="BN28" s="218">
        <v>5</v>
      </c>
      <c r="BO28" s="88">
        <v>3.4090909090909088E-2</v>
      </c>
      <c r="BP28" s="88">
        <v>0.17045454545454544</v>
      </c>
      <c r="BQ28" s="166" t="e">
        <v>#DIV/0!</v>
      </c>
      <c r="BR28" s="218">
        <v>5</v>
      </c>
      <c r="BS28" s="147">
        <v>3.4090909090909088E-2</v>
      </c>
      <c r="BT28" s="88">
        <v>0.17045454545454544</v>
      </c>
      <c r="BU28" s="166" t="e">
        <v>#DIV/0!</v>
      </c>
      <c r="BV28" s="35">
        <v>5</v>
      </c>
      <c r="BW28" s="88">
        <v>4.5454545454545456E-2</v>
      </c>
      <c r="BX28" s="88">
        <v>0.22727272727272729</v>
      </c>
      <c r="BY28" s="166" t="e">
        <v>#DIV/0!</v>
      </c>
      <c r="BZ28" s="218">
        <v>4</v>
      </c>
      <c r="CA28" s="88">
        <v>4.5454545454545456E-2</v>
      </c>
      <c r="CB28" s="88">
        <v>0.18181818181818182</v>
      </c>
      <c r="CC28" s="166" t="e">
        <v>#DIV/0!</v>
      </c>
      <c r="CD28" s="384">
        <v>2</v>
      </c>
      <c r="CE28" s="147">
        <v>3.4090909090909088E-2</v>
      </c>
      <c r="CF28" s="88">
        <v>6.8181818181818177E-2</v>
      </c>
      <c r="CG28" s="166" t="e">
        <v>#DIV/0!</v>
      </c>
      <c r="CH28" s="218">
        <v>5</v>
      </c>
      <c r="CI28" s="147">
        <v>3.4090909090909088E-2</v>
      </c>
      <c r="CJ28" s="88">
        <v>0.17045454545454544</v>
      </c>
      <c r="CK28" s="166" t="e">
        <v>#DIV/0!</v>
      </c>
      <c r="CL28" s="384">
        <v>5</v>
      </c>
      <c r="CM28" s="147">
        <v>3.4090909090909088E-2</v>
      </c>
      <c r="CN28" s="88">
        <v>0.17045454545454544</v>
      </c>
      <c r="CO28" s="166" t="e">
        <v>#DIV/0!</v>
      </c>
      <c r="CP28" s="218">
        <v>5</v>
      </c>
      <c r="CQ28" s="88">
        <v>3.4090909090909088E-2</v>
      </c>
      <c r="CR28" s="88">
        <v>0.17045454545454544</v>
      </c>
      <c r="CS28" s="166" t="e">
        <v>#DIV/0!</v>
      </c>
      <c r="CT28" s="218">
        <v>5</v>
      </c>
      <c r="CU28" s="88">
        <v>4.5454545454545456E-2</v>
      </c>
      <c r="CV28" s="147">
        <v>0.22727272727272729</v>
      </c>
      <c r="CW28" s="166" t="e">
        <v>#DIV/0!</v>
      </c>
      <c r="CX28" s="35" t="s">
        <v>122</v>
      </c>
      <c r="CY28" s="88">
        <v>3.4090909090909088E-2</v>
      </c>
      <c r="CZ28" s="88"/>
      <c r="DA28" s="166"/>
      <c r="DB28" s="35" t="s">
        <v>122</v>
      </c>
      <c r="DC28" s="88">
        <v>3.4090909090909088E-2</v>
      </c>
      <c r="DD28" s="88"/>
      <c r="DE28" s="166"/>
      <c r="DF28" s="35" t="s">
        <v>122</v>
      </c>
      <c r="DG28" s="147">
        <v>3.4090909090909088E-2</v>
      </c>
      <c r="DH28" s="88"/>
      <c r="DI28" s="166"/>
      <c r="DJ28" s="35" t="s">
        <v>122</v>
      </c>
      <c r="DK28" s="88">
        <v>3.4090909090909088E-2</v>
      </c>
      <c r="DL28" s="88"/>
      <c r="DM28" s="166"/>
      <c r="DN28" s="35">
        <v>4</v>
      </c>
      <c r="DO28" s="88">
        <v>3.4090909090909088E-2</v>
      </c>
      <c r="DP28" s="88">
        <v>0.13636363636363635</v>
      </c>
      <c r="DQ28" s="166" t="e">
        <f t="shared" si="0"/>
        <v>#DIV/0!</v>
      </c>
    </row>
    <row r="29" spans="1:121" s="56" customFormat="1" ht="18.75" x14ac:dyDescent="0.25">
      <c r="A29" s="385">
        <v>21</v>
      </c>
      <c r="B29" s="17" t="s">
        <v>90</v>
      </c>
      <c r="C29" s="87" t="s">
        <v>18</v>
      </c>
      <c r="D29" s="179">
        <v>1.8374999999999999</v>
      </c>
      <c r="E29" s="155">
        <v>0.7</v>
      </c>
      <c r="F29" s="35">
        <v>0</v>
      </c>
      <c r="G29" s="88">
        <v>4.5454545454545456E-2</v>
      </c>
      <c r="H29" s="147">
        <v>0</v>
      </c>
      <c r="I29" s="166" t="e">
        <v>#DIV/0!</v>
      </c>
      <c r="J29" s="35">
        <v>4</v>
      </c>
      <c r="K29" s="88">
        <v>4.5454545454545456E-2</v>
      </c>
      <c r="L29" s="88">
        <v>0.18181818181818182</v>
      </c>
      <c r="M29" s="166" t="e">
        <v>#DIV/0!</v>
      </c>
      <c r="N29" s="35">
        <v>4</v>
      </c>
      <c r="O29" s="88">
        <v>4.5454545454545456E-2</v>
      </c>
      <c r="P29" s="88">
        <v>0.18181818181818182</v>
      </c>
      <c r="Q29" s="166" t="e">
        <v>#DIV/0!</v>
      </c>
      <c r="R29" s="218">
        <v>5</v>
      </c>
      <c r="S29" s="88">
        <v>3.4090909090909088E-2</v>
      </c>
      <c r="T29" s="88">
        <v>0.17045454545454544</v>
      </c>
      <c r="U29" s="166" t="e">
        <v>#DIV/0!</v>
      </c>
      <c r="V29" s="218">
        <v>5</v>
      </c>
      <c r="W29" s="88">
        <v>3.4090909090909088E-2</v>
      </c>
      <c r="X29" s="88">
        <v>0.17045454545454544</v>
      </c>
      <c r="Y29" s="166" t="e">
        <v>#DIV/0!</v>
      </c>
      <c r="Z29" s="35">
        <v>5</v>
      </c>
      <c r="AA29" s="88">
        <v>4.5454545454545456E-2</v>
      </c>
      <c r="AB29" s="88">
        <v>0.22727272727272729</v>
      </c>
      <c r="AC29" s="166" t="e">
        <v>#DIV/0!</v>
      </c>
      <c r="AD29" s="35">
        <v>5</v>
      </c>
      <c r="AE29" s="88">
        <v>4.5454545454545456E-2</v>
      </c>
      <c r="AF29" s="88">
        <v>0.22727272727272729</v>
      </c>
      <c r="AG29" s="166" t="e">
        <v>#DIV/0!</v>
      </c>
      <c r="AH29" s="384">
        <v>0</v>
      </c>
      <c r="AI29" s="88">
        <v>4.5454545454545456E-2</v>
      </c>
      <c r="AJ29" s="88">
        <v>0</v>
      </c>
      <c r="AK29" s="166" t="e">
        <v>#DIV/0!</v>
      </c>
      <c r="AL29" s="218">
        <v>3</v>
      </c>
      <c r="AM29" s="88">
        <v>3.4090909090909088E-2</v>
      </c>
      <c r="AN29" s="147">
        <v>0.10227272727272727</v>
      </c>
      <c r="AO29" s="166" t="e">
        <v>#DIV/0!</v>
      </c>
      <c r="AP29" s="35">
        <v>0</v>
      </c>
      <c r="AQ29" s="88">
        <v>4.5454545454545456E-2</v>
      </c>
      <c r="AR29" s="88">
        <v>0</v>
      </c>
      <c r="AS29" s="166" t="e">
        <v>#DIV/0!</v>
      </c>
      <c r="AT29" s="35">
        <v>0</v>
      </c>
      <c r="AU29" s="88">
        <v>4.5454545454545456E-2</v>
      </c>
      <c r="AV29" s="147">
        <v>0</v>
      </c>
      <c r="AW29" s="166" t="e">
        <v>#DIV/0!</v>
      </c>
      <c r="AX29" s="35">
        <v>0</v>
      </c>
      <c r="AY29" s="88">
        <v>4.5454545454545456E-2</v>
      </c>
      <c r="AZ29" s="88">
        <v>0</v>
      </c>
      <c r="BA29" s="166" t="e">
        <v>#DIV/0!</v>
      </c>
      <c r="BB29" s="389">
        <v>0</v>
      </c>
      <c r="BC29" s="88">
        <v>3.4090909090909088E-2</v>
      </c>
      <c r="BD29" s="88">
        <v>0</v>
      </c>
      <c r="BE29" s="166" t="e">
        <v>#DIV/0!</v>
      </c>
      <c r="BF29" s="389">
        <v>5</v>
      </c>
      <c r="BG29" s="88">
        <v>4.5454545454545456E-2</v>
      </c>
      <c r="BH29" s="88">
        <v>0.22727272727272729</v>
      </c>
      <c r="BI29" s="166" t="e">
        <v>#DIV/0!</v>
      </c>
      <c r="BJ29" s="388">
        <v>0</v>
      </c>
      <c r="BK29" s="88">
        <v>3.4090909090909088E-2</v>
      </c>
      <c r="BL29" s="88">
        <v>0</v>
      </c>
      <c r="BM29" s="166" t="e">
        <v>#DIV/0!</v>
      </c>
      <c r="BN29" s="388">
        <v>0</v>
      </c>
      <c r="BO29" s="88">
        <v>3.4090909090909088E-2</v>
      </c>
      <c r="BP29" s="88">
        <v>0</v>
      </c>
      <c r="BQ29" s="166" t="e">
        <v>#DIV/0!</v>
      </c>
      <c r="BR29" s="218">
        <v>0</v>
      </c>
      <c r="BS29" s="147">
        <v>3.4090909090909088E-2</v>
      </c>
      <c r="BT29" s="88">
        <v>0</v>
      </c>
      <c r="BU29" s="166" t="e">
        <v>#DIV/0!</v>
      </c>
      <c r="BV29" s="35">
        <v>5</v>
      </c>
      <c r="BW29" s="88">
        <v>4.5454545454545456E-2</v>
      </c>
      <c r="BX29" s="88">
        <v>0.22727272727272729</v>
      </c>
      <c r="BY29" s="166" t="e">
        <v>#DIV/0!</v>
      </c>
      <c r="BZ29" s="218">
        <v>0</v>
      </c>
      <c r="CA29" s="88">
        <v>4.5454545454545456E-2</v>
      </c>
      <c r="CB29" s="88">
        <v>0</v>
      </c>
      <c r="CC29" s="166" t="e">
        <v>#DIV/0!</v>
      </c>
      <c r="CD29" s="384">
        <v>5</v>
      </c>
      <c r="CE29" s="147">
        <v>3.4090909090909088E-2</v>
      </c>
      <c r="CF29" s="88">
        <v>0.17045454545454544</v>
      </c>
      <c r="CG29" s="166" t="e">
        <v>#DIV/0!</v>
      </c>
      <c r="CH29" s="218">
        <v>5</v>
      </c>
      <c r="CI29" s="147">
        <v>3.4090909090909088E-2</v>
      </c>
      <c r="CJ29" s="88">
        <v>0.17045454545454544</v>
      </c>
      <c r="CK29" s="166" t="e">
        <v>#DIV/0!</v>
      </c>
      <c r="CL29" s="384">
        <v>5</v>
      </c>
      <c r="CM29" s="147">
        <v>3.4090909090909088E-2</v>
      </c>
      <c r="CN29" s="88">
        <v>0.17045454545454544</v>
      </c>
      <c r="CO29" s="166" t="e">
        <v>#DIV/0!</v>
      </c>
      <c r="CP29" s="218">
        <v>5</v>
      </c>
      <c r="CQ29" s="88">
        <v>3.4090909090909088E-2</v>
      </c>
      <c r="CR29" s="88">
        <v>0.17045454545454544</v>
      </c>
      <c r="CS29" s="166" t="e">
        <v>#DIV/0!</v>
      </c>
      <c r="CT29" s="218">
        <v>2</v>
      </c>
      <c r="CU29" s="88">
        <v>4.5454545454545456E-2</v>
      </c>
      <c r="CV29" s="147">
        <v>9.0909090909090912E-2</v>
      </c>
      <c r="CW29" s="166" t="e">
        <v>#DIV/0!</v>
      </c>
      <c r="CX29" s="35" t="s">
        <v>122</v>
      </c>
      <c r="CY29" s="88">
        <v>3.4090909090909088E-2</v>
      </c>
      <c r="CZ29" s="88"/>
      <c r="DA29" s="166"/>
      <c r="DB29" s="35" t="s">
        <v>122</v>
      </c>
      <c r="DC29" s="88">
        <v>3.4090909090909088E-2</v>
      </c>
      <c r="DD29" s="88"/>
      <c r="DE29" s="166"/>
      <c r="DF29" s="35" t="s">
        <v>122</v>
      </c>
      <c r="DG29" s="147">
        <v>3.4090909090909088E-2</v>
      </c>
      <c r="DH29" s="88"/>
      <c r="DI29" s="166"/>
      <c r="DJ29" s="35" t="s">
        <v>122</v>
      </c>
      <c r="DK29" s="88">
        <v>3.4090909090909088E-2</v>
      </c>
      <c r="DL29" s="88"/>
      <c r="DM29" s="166"/>
      <c r="DN29" s="35">
        <v>4</v>
      </c>
      <c r="DO29" s="88">
        <v>3.4090909090909088E-2</v>
      </c>
      <c r="DP29" s="88">
        <v>0.13636363636363635</v>
      </c>
      <c r="DQ29" s="166" t="e">
        <f t="shared" si="0"/>
        <v>#DIV/0!</v>
      </c>
    </row>
    <row r="30" spans="1:121" s="56" customFormat="1" ht="18.75" x14ac:dyDescent="0.25">
      <c r="A30" s="55">
        <v>22</v>
      </c>
      <c r="B30" s="17" t="s">
        <v>275</v>
      </c>
      <c r="C30" s="87" t="s">
        <v>274</v>
      </c>
      <c r="D30" s="179">
        <v>2.138951612903226</v>
      </c>
      <c r="E30" s="155">
        <v>0.7</v>
      </c>
      <c r="F30" s="35">
        <v>5</v>
      </c>
      <c r="G30" s="88">
        <v>6.4516129032258077E-2</v>
      </c>
      <c r="H30" s="147">
        <v>0.32258064516129037</v>
      </c>
      <c r="I30" s="166" t="e">
        <v>#DIV/0!</v>
      </c>
      <c r="J30" s="35">
        <v>4</v>
      </c>
      <c r="K30" s="88">
        <v>6.4516129032258077E-2</v>
      </c>
      <c r="L30" s="88">
        <v>0.25806451612903231</v>
      </c>
      <c r="M30" s="166" t="e">
        <v>#DIV/0!</v>
      </c>
      <c r="N30" s="35">
        <v>4</v>
      </c>
      <c r="O30" s="88">
        <v>6.4516129032258077E-2</v>
      </c>
      <c r="P30" s="88">
        <v>0.25806451612903231</v>
      </c>
      <c r="Q30" s="166" t="e">
        <v>#DIV/0!</v>
      </c>
      <c r="R30" s="218" t="s">
        <v>122</v>
      </c>
      <c r="S30" s="88">
        <v>4.8387096774193554E-2</v>
      </c>
      <c r="T30" s="88"/>
      <c r="U30" s="166"/>
      <c r="V30" s="218" t="s">
        <v>122</v>
      </c>
      <c r="W30" s="88">
        <v>4.8387096774193554E-2</v>
      </c>
      <c r="X30" s="88"/>
      <c r="Y30" s="166"/>
      <c r="Z30" s="35">
        <v>5</v>
      </c>
      <c r="AA30" s="88">
        <v>6.4516129032258077E-2</v>
      </c>
      <c r="AB30" s="88">
        <v>0.32258064516129037</v>
      </c>
      <c r="AC30" s="166" t="e">
        <v>#DIV/0!</v>
      </c>
      <c r="AD30" s="35">
        <v>5</v>
      </c>
      <c r="AE30" s="88">
        <v>6.4516129032258077E-2</v>
      </c>
      <c r="AF30" s="88">
        <v>0.32258064516129037</v>
      </c>
      <c r="AG30" s="166"/>
      <c r="AH30" s="384">
        <v>0</v>
      </c>
      <c r="AI30" s="88">
        <v>6.4516129032258077E-2</v>
      </c>
      <c r="AJ30" s="88">
        <v>0</v>
      </c>
      <c r="AK30" s="166" t="e">
        <v>#DIV/0!</v>
      </c>
      <c r="AL30" s="218">
        <v>3</v>
      </c>
      <c r="AM30" s="88">
        <v>4.8387096774193554E-2</v>
      </c>
      <c r="AN30" s="147">
        <v>0.14516129032258066</v>
      </c>
      <c r="AO30" s="166" t="e">
        <v>#DIV/0!</v>
      </c>
      <c r="AP30" s="35">
        <v>0</v>
      </c>
      <c r="AQ30" s="88">
        <v>6.6451612903225807E-2</v>
      </c>
      <c r="AR30" s="88">
        <v>0</v>
      </c>
      <c r="AS30" s="166" t="e">
        <v>#DIV/0!</v>
      </c>
      <c r="AT30" s="35">
        <v>0</v>
      </c>
      <c r="AU30" s="88">
        <v>6.4516129032258077E-2</v>
      </c>
      <c r="AV30" s="147">
        <v>0</v>
      </c>
      <c r="AW30" s="166"/>
      <c r="AX30" s="35">
        <v>5</v>
      </c>
      <c r="AY30" s="88">
        <v>6.4516129032258077E-2</v>
      </c>
      <c r="AZ30" s="88">
        <v>0.32258064516129037</v>
      </c>
      <c r="BA30" s="166" t="e">
        <v>#DIV/0!</v>
      </c>
      <c r="BB30" s="389">
        <v>0</v>
      </c>
      <c r="BC30" s="88">
        <v>4.8387096774193554E-2</v>
      </c>
      <c r="BD30" s="88">
        <v>0</v>
      </c>
      <c r="BE30" s="166" t="e">
        <v>#DIV/0!</v>
      </c>
      <c r="BF30" s="389">
        <v>0</v>
      </c>
      <c r="BG30" s="88">
        <v>6.4516129032258077E-2</v>
      </c>
      <c r="BH30" s="88">
        <v>0</v>
      </c>
      <c r="BI30" s="166" t="e">
        <v>#DIV/0!</v>
      </c>
      <c r="BJ30" s="218" t="s">
        <v>122</v>
      </c>
      <c r="BK30" s="88">
        <v>4.8387096774193554E-2</v>
      </c>
      <c r="BL30" s="88"/>
      <c r="BM30" s="166"/>
      <c r="BN30" s="218" t="s">
        <v>122</v>
      </c>
      <c r="BO30" s="88">
        <v>4.9838709677419352E-2</v>
      </c>
      <c r="BP30" s="88"/>
      <c r="BQ30" s="166"/>
      <c r="BR30" s="218" t="s">
        <v>122</v>
      </c>
      <c r="BS30" s="147">
        <v>4.8387096774193554E-2</v>
      </c>
      <c r="BT30" s="88"/>
      <c r="BU30" s="166"/>
      <c r="BV30" s="35">
        <v>5</v>
      </c>
      <c r="BW30" s="88">
        <v>6.4516129032258077E-2</v>
      </c>
      <c r="BX30" s="88">
        <v>0.32258064516129037</v>
      </c>
      <c r="BY30" s="166" t="e">
        <v>#DIV/0!</v>
      </c>
      <c r="BZ30" s="218" t="s">
        <v>122</v>
      </c>
      <c r="CA30" s="88">
        <v>6.4516129032258077E-2</v>
      </c>
      <c r="CB30" s="88"/>
      <c r="CC30" s="166"/>
      <c r="CD30" s="384">
        <v>2</v>
      </c>
      <c r="CE30" s="147">
        <v>4.8387096774193554E-2</v>
      </c>
      <c r="CF30" s="88">
        <v>9.6774193548387108E-2</v>
      </c>
      <c r="CG30" s="166" t="e">
        <v>#DIV/0!</v>
      </c>
      <c r="CH30" s="218" t="s">
        <v>122</v>
      </c>
      <c r="CI30" s="147">
        <v>4.8387096774193554E-2</v>
      </c>
      <c r="CJ30" s="88"/>
      <c r="CK30" s="166"/>
      <c r="CL30" s="384">
        <v>5</v>
      </c>
      <c r="CM30" s="147">
        <v>4.8387096774193554E-2</v>
      </c>
      <c r="CN30" s="88">
        <v>0.24193548387096778</v>
      </c>
      <c r="CO30" s="166" t="e">
        <v>#DIV/0!</v>
      </c>
      <c r="CP30" s="218">
        <v>5</v>
      </c>
      <c r="CQ30" s="88">
        <v>4.9838709677419352E-2</v>
      </c>
      <c r="CR30" s="88">
        <v>0.24919354838709676</v>
      </c>
      <c r="CS30" s="166" t="e">
        <v>#DIV/0!</v>
      </c>
      <c r="CT30" s="218" t="s">
        <v>122</v>
      </c>
      <c r="CU30" s="88">
        <v>6.4516129032258077E-2</v>
      </c>
      <c r="CV30" s="147"/>
      <c r="CW30" s="166"/>
      <c r="CX30" s="35" t="s">
        <v>122</v>
      </c>
      <c r="CY30" s="88">
        <v>4.8387096774193554E-2</v>
      </c>
      <c r="CZ30" s="88"/>
      <c r="DA30" s="166"/>
      <c r="DB30" s="35" t="s">
        <v>122</v>
      </c>
      <c r="DC30" s="88">
        <v>4.8387096774193554E-2</v>
      </c>
      <c r="DD30" s="88"/>
      <c r="DE30" s="166"/>
      <c r="DF30" s="35" t="s">
        <v>122</v>
      </c>
      <c r="DG30" s="147">
        <v>4.8387096774193554E-2</v>
      </c>
      <c r="DH30" s="88"/>
      <c r="DI30" s="166"/>
      <c r="DJ30" s="35" t="s">
        <v>122</v>
      </c>
      <c r="DK30" s="88">
        <v>4.8387096774193554E-2</v>
      </c>
      <c r="DL30" s="88"/>
      <c r="DM30" s="166"/>
      <c r="DN30" s="35">
        <v>4</v>
      </c>
      <c r="DO30" s="88">
        <v>4.8387096774193554E-2</v>
      </c>
      <c r="DP30" s="88">
        <v>0.19354838709677422</v>
      </c>
      <c r="DQ30" s="166" t="e">
        <f t="shared" si="0"/>
        <v>#DIV/0!</v>
      </c>
    </row>
    <row r="31" spans="1:121" s="36" customFormat="1" ht="18.75" x14ac:dyDescent="0.25">
      <c r="A31" s="385">
        <v>23</v>
      </c>
      <c r="B31" s="17" t="s">
        <v>45</v>
      </c>
      <c r="C31" s="87" t="s">
        <v>49</v>
      </c>
      <c r="D31" s="179">
        <v>2.57</v>
      </c>
      <c r="E31" s="155">
        <v>0.7</v>
      </c>
      <c r="F31" s="35">
        <v>3</v>
      </c>
      <c r="G31" s="88">
        <v>5.7142857142857148E-2</v>
      </c>
      <c r="H31" s="147">
        <v>0.17142857142857143</v>
      </c>
      <c r="I31" s="166" t="e">
        <v>#DIV/0!</v>
      </c>
      <c r="J31" s="35">
        <v>5</v>
      </c>
      <c r="K31" s="88">
        <v>5.7142857142857148E-2</v>
      </c>
      <c r="L31" s="88">
        <v>0.28571428571428575</v>
      </c>
      <c r="M31" s="166" t="e">
        <v>#DIV/0!</v>
      </c>
      <c r="N31" s="35">
        <v>4</v>
      </c>
      <c r="O31" s="88">
        <v>5.7142857142857148E-2</v>
      </c>
      <c r="P31" s="88">
        <v>0.22857142857142859</v>
      </c>
      <c r="Q31" s="166" t="e">
        <v>#DIV/0!</v>
      </c>
      <c r="R31" s="218">
        <v>5</v>
      </c>
      <c r="S31" s="88">
        <v>4.2857142857142858E-2</v>
      </c>
      <c r="T31" s="88">
        <v>0.2142857142857143</v>
      </c>
      <c r="U31" s="166" t="e">
        <v>#DIV/0!</v>
      </c>
      <c r="V31" s="218">
        <v>5</v>
      </c>
      <c r="W31" s="88">
        <v>4.2857142857142858E-2</v>
      </c>
      <c r="X31" s="88">
        <v>0.2142857142857143</v>
      </c>
      <c r="Y31" s="166" t="e">
        <v>#DIV/0!</v>
      </c>
      <c r="Z31" s="35">
        <v>5</v>
      </c>
      <c r="AA31" s="88">
        <v>5.7142857142857148E-2</v>
      </c>
      <c r="AB31" s="88">
        <v>0.28571428571428575</v>
      </c>
      <c r="AC31" s="166" t="e">
        <v>#DIV/0!</v>
      </c>
      <c r="AD31" s="35">
        <v>5</v>
      </c>
      <c r="AE31" s="88">
        <v>5.7142857142857148E-2</v>
      </c>
      <c r="AF31" s="88">
        <v>0.28571428571428575</v>
      </c>
      <c r="AG31" s="166" t="e">
        <v>#DIV/0!</v>
      </c>
      <c r="AH31" s="384">
        <v>0</v>
      </c>
      <c r="AI31" s="88">
        <v>5.7142857142857148E-2</v>
      </c>
      <c r="AJ31" s="88">
        <v>0</v>
      </c>
      <c r="AK31" s="166" t="e">
        <v>#DIV/0!</v>
      </c>
      <c r="AL31" s="218">
        <v>5</v>
      </c>
      <c r="AM31" s="88">
        <v>4.2857142857142858E-2</v>
      </c>
      <c r="AN31" s="147">
        <v>0.2142857142857143</v>
      </c>
      <c r="AO31" s="166" t="e">
        <v>#DIV/0!</v>
      </c>
      <c r="AP31" s="35" t="s">
        <v>122</v>
      </c>
      <c r="AQ31" s="88">
        <v>5.7142857142857148E-2</v>
      </c>
      <c r="AR31" s="88"/>
      <c r="AS31" s="166"/>
      <c r="AT31" s="35" t="s">
        <v>122</v>
      </c>
      <c r="AU31" s="88">
        <v>5.7142857142857148E-2</v>
      </c>
      <c r="AV31" s="147"/>
      <c r="AW31" s="166"/>
      <c r="AX31" s="35" t="s">
        <v>122</v>
      </c>
      <c r="AY31" s="88">
        <v>5.7142857142857148E-2</v>
      </c>
      <c r="AZ31" s="88"/>
      <c r="BA31" s="166"/>
      <c r="BB31" s="384">
        <v>5</v>
      </c>
      <c r="BC31" s="88">
        <v>4.2857142857142858E-2</v>
      </c>
      <c r="BD31" s="88">
        <v>0.2142857142857143</v>
      </c>
      <c r="BE31" s="166" t="e">
        <v>#DIV/0!</v>
      </c>
      <c r="BF31" s="384">
        <v>0</v>
      </c>
      <c r="BG31" s="88">
        <v>5.7142857142857148E-2</v>
      </c>
      <c r="BH31" s="88">
        <v>0</v>
      </c>
      <c r="BI31" s="166" t="e">
        <v>#DIV/0!</v>
      </c>
      <c r="BJ31" s="218">
        <v>0</v>
      </c>
      <c r="BK31" s="88">
        <v>4.2857142857142858E-2</v>
      </c>
      <c r="BL31" s="88">
        <v>0</v>
      </c>
      <c r="BM31" s="166" t="e">
        <v>#DIV/0!</v>
      </c>
      <c r="BN31" s="218">
        <v>5</v>
      </c>
      <c r="BO31" s="88">
        <v>4.2857142857142858E-2</v>
      </c>
      <c r="BP31" s="88">
        <v>0.2142857142857143</v>
      </c>
      <c r="BQ31" s="166" t="e">
        <v>#DIV/0!</v>
      </c>
      <c r="BR31" s="218">
        <v>5</v>
      </c>
      <c r="BS31" s="147">
        <v>4.2857142857142858E-2</v>
      </c>
      <c r="BT31" s="88">
        <v>0.2142857142857143</v>
      </c>
      <c r="BU31" s="166" t="e">
        <v>#DIV/0!</v>
      </c>
      <c r="BV31" s="35">
        <v>5</v>
      </c>
      <c r="BW31" s="88">
        <v>5.7142857142857148E-2</v>
      </c>
      <c r="BX31" s="88">
        <v>0.28571428571428575</v>
      </c>
      <c r="BY31" s="166" t="e">
        <v>#DIV/0!</v>
      </c>
      <c r="BZ31" s="218">
        <v>5</v>
      </c>
      <c r="CA31" s="88">
        <v>5.7142857142857148E-2</v>
      </c>
      <c r="CB31" s="88">
        <v>0.28571428571428575</v>
      </c>
      <c r="CC31" s="166" t="e">
        <v>#DIV/0!</v>
      </c>
      <c r="CD31" s="384">
        <v>4</v>
      </c>
      <c r="CE31" s="147">
        <v>4.2857142857142858E-2</v>
      </c>
      <c r="CF31" s="88">
        <v>0.17142857142857143</v>
      </c>
      <c r="CG31" s="166" t="e">
        <v>#DIV/0!</v>
      </c>
      <c r="CH31" s="218">
        <v>5</v>
      </c>
      <c r="CI31" s="147">
        <v>4.2857142857142858E-2</v>
      </c>
      <c r="CJ31" s="88">
        <v>0.2142857142857143</v>
      </c>
      <c r="CK31" s="166" t="e">
        <v>#DIV/0!</v>
      </c>
      <c r="CL31" s="384" t="s">
        <v>122</v>
      </c>
      <c r="CM31" s="147">
        <v>4.2857142857142858E-2</v>
      </c>
      <c r="CN31" s="88"/>
      <c r="CO31" s="166"/>
      <c r="CP31" s="218" t="s">
        <v>122</v>
      </c>
      <c r="CQ31" s="88">
        <v>4.2857142857142858E-2</v>
      </c>
      <c r="CR31" s="88"/>
      <c r="CS31" s="166" t="e">
        <v>#VALUE!</v>
      </c>
      <c r="CT31" s="218">
        <v>0</v>
      </c>
      <c r="CU31" s="88">
        <v>5.7142857142857148E-2</v>
      </c>
      <c r="CV31" s="147">
        <v>0</v>
      </c>
      <c r="CW31" s="166" t="e">
        <v>#DIV/0!</v>
      </c>
      <c r="CX31" s="35" t="s">
        <v>122</v>
      </c>
      <c r="CY31" s="88">
        <v>4.2857142857142858E-2</v>
      </c>
      <c r="CZ31" s="88"/>
      <c r="DA31" s="166"/>
      <c r="DB31" s="35" t="s">
        <v>122</v>
      </c>
      <c r="DC31" s="88">
        <v>4.2857142857142858E-2</v>
      </c>
      <c r="DD31" s="88"/>
      <c r="DE31" s="166"/>
      <c r="DF31" s="35" t="s">
        <v>122</v>
      </c>
      <c r="DG31" s="147">
        <v>4.2857142857142858E-2</v>
      </c>
      <c r="DH31" s="88"/>
      <c r="DI31" s="166"/>
      <c r="DJ31" s="35" t="s">
        <v>122</v>
      </c>
      <c r="DK31" s="88">
        <v>4.2857142857142858E-2</v>
      </c>
      <c r="DL31" s="88"/>
      <c r="DM31" s="166"/>
      <c r="DN31" s="35">
        <v>4</v>
      </c>
      <c r="DO31" s="88">
        <v>4.2857142857142858E-2</v>
      </c>
      <c r="DP31" s="88">
        <v>0.17142857142857143</v>
      </c>
      <c r="DQ31" s="166" t="e">
        <f t="shared" si="0"/>
        <v>#DIV/0!</v>
      </c>
    </row>
    <row r="32" spans="1:121" s="168" customFormat="1" ht="21" customHeight="1" x14ac:dyDescent="0.25">
      <c r="A32" s="50">
        <v>24</v>
      </c>
      <c r="B32" s="17" t="s">
        <v>3</v>
      </c>
      <c r="C32" s="85" t="s">
        <v>10</v>
      </c>
      <c r="D32" s="179">
        <v>2.8477272727272727</v>
      </c>
      <c r="E32" s="155">
        <v>0.7</v>
      </c>
      <c r="F32" s="35">
        <v>4</v>
      </c>
      <c r="G32" s="88">
        <v>9.0909090909090912E-2</v>
      </c>
      <c r="H32" s="147">
        <v>0.36363636363636365</v>
      </c>
      <c r="I32" s="166" t="e">
        <v>#DIV/0!</v>
      </c>
      <c r="J32" s="35">
        <v>4</v>
      </c>
      <c r="K32" s="88">
        <v>9.0909090909090912E-2</v>
      </c>
      <c r="L32" s="88">
        <v>0.36363636363636365</v>
      </c>
      <c r="M32" s="166" t="e">
        <v>#DIV/0!</v>
      </c>
      <c r="N32" s="35">
        <v>4</v>
      </c>
      <c r="O32" s="88">
        <v>9.0909090909090912E-2</v>
      </c>
      <c r="P32" s="88">
        <v>0.36363636363636365</v>
      </c>
      <c r="Q32" s="166" t="e">
        <v>#DIV/0!</v>
      </c>
      <c r="R32" s="218" t="s">
        <v>122</v>
      </c>
      <c r="S32" s="88">
        <v>6.8181818181818177E-2</v>
      </c>
      <c r="T32" s="88"/>
      <c r="U32" s="166"/>
      <c r="V32" s="218" t="s">
        <v>122</v>
      </c>
      <c r="W32" s="88">
        <v>6.8181818181818177E-2</v>
      </c>
      <c r="X32" s="88"/>
      <c r="Y32" s="166"/>
      <c r="Z32" s="35">
        <v>5</v>
      </c>
      <c r="AA32" s="88">
        <v>9.0909090909090912E-2</v>
      </c>
      <c r="AB32" s="88">
        <v>0.45454545454545459</v>
      </c>
      <c r="AC32" s="166" t="e">
        <v>#DIV/0!</v>
      </c>
      <c r="AD32" s="35">
        <v>5</v>
      </c>
      <c r="AE32" s="88">
        <v>9.0909090909090912E-2</v>
      </c>
      <c r="AF32" s="88">
        <v>0.45454545454545459</v>
      </c>
      <c r="AG32" s="166" t="e">
        <v>#DIV/0!</v>
      </c>
      <c r="AH32" s="384">
        <v>0</v>
      </c>
      <c r="AI32" s="88">
        <v>9.0909090909090912E-2</v>
      </c>
      <c r="AJ32" s="88">
        <v>0</v>
      </c>
      <c r="AK32" s="166" t="e">
        <v>#DIV/0!</v>
      </c>
      <c r="AL32" s="218">
        <v>3</v>
      </c>
      <c r="AM32" s="88">
        <v>6.8181818181818177E-2</v>
      </c>
      <c r="AN32" s="147">
        <v>0.20454545454545453</v>
      </c>
      <c r="AO32" s="166" t="e">
        <v>#DIV/0!</v>
      </c>
      <c r="AP32" s="35" t="s">
        <v>122</v>
      </c>
      <c r="AQ32" s="88">
        <v>9.3636363636363643E-2</v>
      </c>
      <c r="AR32" s="88"/>
      <c r="AS32" s="166"/>
      <c r="AT32" s="35" t="s">
        <v>122</v>
      </c>
      <c r="AU32" s="88">
        <v>9.0909090909090912E-2</v>
      </c>
      <c r="AV32" s="147"/>
      <c r="AW32" s="166"/>
      <c r="AX32" s="35" t="s">
        <v>122</v>
      </c>
      <c r="AY32" s="88">
        <v>9.0909090909090912E-2</v>
      </c>
      <c r="AZ32" s="88"/>
      <c r="BA32" s="166"/>
      <c r="BB32" s="384">
        <v>5</v>
      </c>
      <c r="BC32" s="88">
        <v>6.8181818181818177E-2</v>
      </c>
      <c r="BD32" s="88">
        <v>0.34090909090909088</v>
      </c>
      <c r="BE32" s="166" t="e">
        <v>#DIV/0!</v>
      </c>
      <c r="BF32" s="384">
        <v>5</v>
      </c>
      <c r="BG32" s="88">
        <v>9.0909090909090912E-2</v>
      </c>
      <c r="BH32" s="88">
        <v>0.45454545454545459</v>
      </c>
      <c r="BI32" s="166" t="e">
        <v>#DIV/0!</v>
      </c>
      <c r="BJ32" s="218" t="s">
        <v>122</v>
      </c>
      <c r="BK32" s="88">
        <v>6.8181818181818177E-2</v>
      </c>
      <c r="BL32" s="88"/>
      <c r="BM32" s="166"/>
      <c r="BN32" s="218" t="s">
        <v>122</v>
      </c>
      <c r="BO32" s="88">
        <v>7.0227272727272722E-2</v>
      </c>
      <c r="BP32" s="88"/>
      <c r="BQ32" s="166"/>
      <c r="BR32" s="218" t="s">
        <v>122</v>
      </c>
      <c r="BS32" s="147">
        <v>6.8181818181818177E-2</v>
      </c>
      <c r="BT32" s="88"/>
      <c r="BU32" s="166"/>
      <c r="BV32" s="35">
        <v>5</v>
      </c>
      <c r="BW32" s="88">
        <v>9.0909090909090912E-2</v>
      </c>
      <c r="BX32" s="88">
        <v>0.45454545454545459</v>
      </c>
      <c r="BY32" s="166" t="e">
        <v>#DIV/0!</v>
      </c>
      <c r="BZ32" s="218" t="s">
        <v>122</v>
      </c>
      <c r="CA32" s="88">
        <v>9.0909090909090912E-2</v>
      </c>
      <c r="CB32" s="88"/>
      <c r="CC32" s="166"/>
      <c r="CD32" s="384">
        <v>5</v>
      </c>
      <c r="CE32" s="147">
        <v>6.8181818181818177E-2</v>
      </c>
      <c r="CF32" s="88">
        <v>0.34090909090909088</v>
      </c>
      <c r="CG32" s="166" t="e">
        <v>#DIV/0!</v>
      </c>
      <c r="CH32" s="218" t="s">
        <v>122</v>
      </c>
      <c r="CI32" s="147">
        <v>6.8181818181818177E-2</v>
      </c>
      <c r="CJ32" s="88"/>
      <c r="CK32" s="166"/>
      <c r="CL32" s="384" t="s">
        <v>122</v>
      </c>
      <c r="CM32" s="147">
        <v>6.8181818181818177E-2</v>
      </c>
      <c r="CN32" s="88"/>
      <c r="CO32" s="166"/>
      <c r="CP32" s="218" t="s">
        <v>122</v>
      </c>
      <c r="CQ32" s="88">
        <v>7.0227272727272722E-2</v>
      </c>
      <c r="CR32" s="88"/>
      <c r="CS32" s="166"/>
      <c r="CT32" s="218" t="s">
        <v>122</v>
      </c>
      <c r="CU32" s="88">
        <v>9.0909090909090912E-2</v>
      </c>
      <c r="CV32" s="147"/>
      <c r="CW32" s="166"/>
      <c r="CX32" s="35" t="s">
        <v>122</v>
      </c>
      <c r="CY32" s="88">
        <v>6.8181818181818177E-2</v>
      </c>
      <c r="CZ32" s="88"/>
      <c r="DA32" s="166"/>
      <c r="DB32" s="35" t="s">
        <v>122</v>
      </c>
      <c r="DC32" s="88">
        <v>6.8181818181818177E-2</v>
      </c>
      <c r="DD32" s="88"/>
      <c r="DE32" s="166"/>
      <c r="DF32" s="35" t="s">
        <v>122</v>
      </c>
      <c r="DG32" s="147">
        <v>6.8181818181818177E-2</v>
      </c>
      <c r="DH32" s="88"/>
      <c r="DI32" s="166"/>
      <c r="DJ32" s="35" t="s">
        <v>122</v>
      </c>
      <c r="DK32" s="88">
        <v>6.8181818181818177E-2</v>
      </c>
      <c r="DL32" s="88"/>
      <c r="DM32" s="166"/>
      <c r="DN32" s="35">
        <v>4</v>
      </c>
      <c r="DO32" s="88">
        <v>6.8181818181818177E-2</v>
      </c>
      <c r="DP32" s="88">
        <v>0.27272727272727271</v>
      </c>
      <c r="DQ32" s="166" t="e">
        <f t="shared" si="0"/>
        <v>#DIV/0!</v>
      </c>
    </row>
    <row r="33" spans="1:121" s="36" customFormat="1" ht="18" customHeight="1" x14ac:dyDescent="0.25">
      <c r="A33" s="385">
        <v>25</v>
      </c>
      <c r="B33" s="17" t="s">
        <v>22</v>
      </c>
      <c r="C33" s="85" t="s">
        <v>23</v>
      </c>
      <c r="D33" s="179">
        <v>2.6493670886075953</v>
      </c>
      <c r="E33" s="155">
        <v>0.7</v>
      </c>
      <c r="F33" s="35">
        <v>4</v>
      </c>
      <c r="G33" s="88">
        <v>5.0632911392405063E-2</v>
      </c>
      <c r="H33" s="147">
        <v>0.20253164556962025</v>
      </c>
      <c r="I33" s="166" t="e">
        <v>#DIV/0!</v>
      </c>
      <c r="J33" s="35">
        <v>4</v>
      </c>
      <c r="K33" s="88">
        <v>5.0632911392405063E-2</v>
      </c>
      <c r="L33" s="88">
        <v>0.20253164556962025</v>
      </c>
      <c r="M33" s="166" t="e">
        <v>#DIV/0!</v>
      </c>
      <c r="N33" s="35">
        <v>4</v>
      </c>
      <c r="O33" s="88">
        <v>5.0632911392405063E-2</v>
      </c>
      <c r="P33" s="88">
        <v>0.20253164556962025</v>
      </c>
      <c r="Q33" s="166" t="e">
        <v>#DIV/0!</v>
      </c>
      <c r="R33" s="218">
        <v>4</v>
      </c>
      <c r="S33" s="88">
        <v>3.7974683544303792E-2</v>
      </c>
      <c r="T33" s="88">
        <v>0.15189873417721517</v>
      </c>
      <c r="U33" s="166" t="e">
        <v>#DIV/0!</v>
      </c>
      <c r="V33" s="218">
        <v>5</v>
      </c>
      <c r="W33" s="88">
        <v>3.7974683544303792E-2</v>
      </c>
      <c r="X33" s="88">
        <v>0.18987341772151894</v>
      </c>
      <c r="Y33" s="166" t="e">
        <v>#DIV/0!</v>
      </c>
      <c r="Z33" s="35">
        <v>5</v>
      </c>
      <c r="AA33" s="88">
        <v>5.0632911392405063E-2</v>
      </c>
      <c r="AB33" s="88">
        <v>0.25316455696202533</v>
      </c>
      <c r="AC33" s="166" t="e">
        <v>#DIV/0!</v>
      </c>
      <c r="AD33" s="35">
        <v>5</v>
      </c>
      <c r="AE33" s="88">
        <v>5.0632911392405063E-2</v>
      </c>
      <c r="AF33" s="88">
        <v>0.25316455696202533</v>
      </c>
      <c r="AG33" s="166" t="e">
        <v>#DIV/0!</v>
      </c>
      <c r="AH33" s="384">
        <v>5</v>
      </c>
      <c r="AI33" s="88">
        <v>5.0632911392405063E-2</v>
      </c>
      <c r="AJ33" s="88">
        <v>0.25316455696202533</v>
      </c>
      <c r="AK33" s="166" t="e">
        <v>#DIV/0!</v>
      </c>
      <c r="AL33" s="218">
        <v>3</v>
      </c>
      <c r="AM33" s="88">
        <v>3.7974683544303792E-2</v>
      </c>
      <c r="AN33" s="147">
        <v>0.11392405063291138</v>
      </c>
      <c r="AO33" s="166" t="e">
        <v>#DIV/0!</v>
      </c>
      <c r="AP33" s="35" t="s">
        <v>122</v>
      </c>
      <c r="AQ33" s="88">
        <v>5.0632911392405063E-2</v>
      </c>
      <c r="AR33" s="88"/>
      <c r="AS33" s="166"/>
      <c r="AT33" s="35" t="s">
        <v>122</v>
      </c>
      <c r="AU33" s="88">
        <v>5.0632911392405063E-2</v>
      </c>
      <c r="AV33" s="147"/>
      <c r="AW33" s="166"/>
      <c r="AX33" s="35" t="s">
        <v>122</v>
      </c>
      <c r="AY33" s="88">
        <v>5.0632911392405063E-2</v>
      </c>
      <c r="AZ33" s="88"/>
      <c r="BA33" s="166"/>
      <c r="BB33" s="384">
        <v>0</v>
      </c>
      <c r="BC33" s="88">
        <v>3.7974683544303792E-2</v>
      </c>
      <c r="BD33" s="88">
        <v>0</v>
      </c>
      <c r="BE33" s="166" t="e">
        <v>#DIV/0!</v>
      </c>
      <c r="BF33" s="384">
        <v>5</v>
      </c>
      <c r="BG33" s="88">
        <v>5.0632911392405063E-2</v>
      </c>
      <c r="BH33" s="88">
        <v>0.25316455696202533</v>
      </c>
      <c r="BI33" s="166" t="e">
        <v>#DIV/0!</v>
      </c>
      <c r="BJ33" s="218">
        <v>5</v>
      </c>
      <c r="BK33" s="88">
        <v>3.7974683544303792E-2</v>
      </c>
      <c r="BL33" s="88">
        <v>0.18987341772151894</v>
      </c>
      <c r="BM33" s="166" t="e">
        <v>#DIV/0!</v>
      </c>
      <c r="BN33" s="218">
        <v>5</v>
      </c>
      <c r="BO33" s="88">
        <v>3.7974683544303792E-2</v>
      </c>
      <c r="BP33" s="88">
        <v>0.18987341772151894</v>
      </c>
      <c r="BQ33" s="166" t="e">
        <v>#DIV/0!</v>
      </c>
      <c r="BR33" s="218">
        <v>0</v>
      </c>
      <c r="BS33" s="147">
        <v>3.7974683544303792E-2</v>
      </c>
      <c r="BT33" s="88">
        <v>0</v>
      </c>
      <c r="BU33" s="166" t="e">
        <v>#DIV/0!</v>
      </c>
      <c r="BV33" s="35">
        <v>5</v>
      </c>
      <c r="BW33" s="88">
        <v>5.0632911392405063E-2</v>
      </c>
      <c r="BX33" s="88">
        <v>0.25316455696202533</v>
      </c>
      <c r="BY33" s="166" t="e">
        <v>#DIV/0!</v>
      </c>
      <c r="BZ33" s="218">
        <v>5</v>
      </c>
      <c r="CA33" s="88">
        <v>5.0632911392405063E-2</v>
      </c>
      <c r="CB33" s="88">
        <v>0.25316455696202533</v>
      </c>
      <c r="CC33" s="166" t="e">
        <v>#DIV/0!</v>
      </c>
      <c r="CD33" s="384">
        <v>5</v>
      </c>
      <c r="CE33" s="147">
        <v>3.7974683544303792E-2</v>
      </c>
      <c r="CF33" s="88">
        <v>0.18987341772151894</v>
      </c>
      <c r="CG33" s="166" t="e">
        <v>#DIV/0!</v>
      </c>
      <c r="CH33" s="218">
        <v>5</v>
      </c>
      <c r="CI33" s="147">
        <v>3.7974683544303792E-2</v>
      </c>
      <c r="CJ33" s="88">
        <v>0.18987341772151894</v>
      </c>
      <c r="CK33" s="166" t="e">
        <v>#DIV/0!</v>
      </c>
      <c r="CL33" s="384">
        <v>5</v>
      </c>
      <c r="CM33" s="147">
        <v>3.7974683544303792E-2</v>
      </c>
      <c r="CN33" s="88">
        <v>0.18987341772151894</v>
      </c>
      <c r="CO33" s="166" t="e">
        <v>#DIV/0!</v>
      </c>
      <c r="CP33" s="218" t="s">
        <v>122</v>
      </c>
      <c r="CQ33" s="88">
        <v>3.7974683544303792E-2</v>
      </c>
      <c r="CR33" s="88"/>
      <c r="CS33" s="166"/>
      <c r="CT33" s="218">
        <v>2</v>
      </c>
      <c r="CU33" s="88">
        <v>5.0632911392405063E-2</v>
      </c>
      <c r="CV33" s="147">
        <v>0.10126582278481013</v>
      </c>
      <c r="CW33" s="166" t="e">
        <v>#DIV/0!</v>
      </c>
      <c r="CX33" s="35">
        <v>0</v>
      </c>
      <c r="CY33" s="88">
        <v>3.7974683544303792E-2</v>
      </c>
      <c r="CZ33" s="88">
        <v>0</v>
      </c>
      <c r="DA33" s="166"/>
      <c r="DB33" s="35">
        <v>0</v>
      </c>
      <c r="DC33" s="88">
        <v>3.7974683544303792E-2</v>
      </c>
      <c r="DD33" s="88">
        <v>0</v>
      </c>
      <c r="DE33" s="166"/>
      <c r="DF33" s="35" t="s">
        <v>122</v>
      </c>
      <c r="DG33" s="147">
        <v>3.7974683544303792E-2</v>
      </c>
      <c r="DH33" s="88"/>
      <c r="DI33" s="166"/>
      <c r="DJ33" s="35" t="s">
        <v>122</v>
      </c>
      <c r="DK33" s="88">
        <v>3.7974683544303792E-2</v>
      </c>
      <c r="DL33" s="88"/>
      <c r="DM33" s="166"/>
      <c r="DN33" s="35">
        <v>4</v>
      </c>
      <c r="DO33" s="88">
        <v>3.7974683544303792E-2</v>
      </c>
      <c r="DP33" s="88">
        <v>0.15189873417721517</v>
      </c>
      <c r="DQ33" s="166" t="e">
        <f t="shared" si="0"/>
        <v>#DIV/0!</v>
      </c>
    </row>
    <row r="34" spans="1:121" s="46" customFormat="1" ht="37.5" customHeight="1" x14ac:dyDescent="0.25">
      <c r="A34" s="55">
        <v>26</v>
      </c>
      <c r="B34" s="51" t="s">
        <v>24</v>
      </c>
      <c r="C34" s="85" t="s">
        <v>25</v>
      </c>
      <c r="D34" s="179">
        <v>2.7611718749999996</v>
      </c>
      <c r="E34" s="155">
        <v>0.7</v>
      </c>
      <c r="F34" s="35">
        <v>3</v>
      </c>
      <c r="G34" s="88">
        <v>6.25E-2</v>
      </c>
      <c r="H34" s="147">
        <v>0.1875</v>
      </c>
      <c r="I34" s="166" t="e">
        <v>#DIV/0!</v>
      </c>
      <c r="J34" s="35">
        <v>4</v>
      </c>
      <c r="K34" s="88">
        <v>6.25E-2</v>
      </c>
      <c r="L34" s="88">
        <v>0.25</v>
      </c>
      <c r="M34" s="166" t="e">
        <v>#DIV/0!</v>
      </c>
      <c r="N34" s="35">
        <v>4</v>
      </c>
      <c r="O34" s="88">
        <v>6.25E-2</v>
      </c>
      <c r="P34" s="88">
        <v>0.25</v>
      </c>
      <c r="Q34" s="166" t="e">
        <v>#DIV/0!</v>
      </c>
      <c r="R34" s="218" t="s">
        <v>122</v>
      </c>
      <c r="S34" s="88">
        <v>4.6875E-2</v>
      </c>
      <c r="T34" s="88"/>
      <c r="U34" s="166"/>
      <c r="V34" s="218" t="s">
        <v>122</v>
      </c>
      <c r="W34" s="88">
        <v>4.6875E-2</v>
      </c>
      <c r="X34" s="88"/>
      <c r="Y34" s="166"/>
      <c r="Z34" s="35">
        <v>5</v>
      </c>
      <c r="AA34" s="88">
        <v>6.25E-2</v>
      </c>
      <c r="AB34" s="88">
        <v>0.3125</v>
      </c>
      <c r="AC34" s="166" t="e">
        <v>#DIV/0!</v>
      </c>
      <c r="AD34" s="35">
        <v>5</v>
      </c>
      <c r="AE34" s="88">
        <v>6.25E-2</v>
      </c>
      <c r="AF34" s="88">
        <v>0.3125</v>
      </c>
      <c r="AG34" s="166" t="e">
        <v>#DIV/0!</v>
      </c>
      <c r="AH34" s="384">
        <v>0</v>
      </c>
      <c r="AI34" s="88">
        <v>6.25E-2</v>
      </c>
      <c r="AJ34" s="88">
        <v>0</v>
      </c>
      <c r="AK34" s="166" t="e">
        <v>#DIV/0!</v>
      </c>
      <c r="AL34" s="218">
        <v>3</v>
      </c>
      <c r="AM34" s="88">
        <v>4.6875E-2</v>
      </c>
      <c r="AN34" s="147">
        <v>0.140625</v>
      </c>
      <c r="AO34" s="166" t="e">
        <v>#DIV/0!</v>
      </c>
      <c r="AP34" s="35" t="s">
        <v>122</v>
      </c>
      <c r="AQ34" s="88">
        <v>6.4375000000000016E-2</v>
      </c>
      <c r="AR34" s="88"/>
      <c r="AS34" s="166"/>
      <c r="AT34" s="35" t="s">
        <v>122</v>
      </c>
      <c r="AU34" s="88">
        <v>6.25E-2</v>
      </c>
      <c r="AV34" s="147"/>
      <c r="AW34" s="166"/>
      <c r="AX34" s="35">
        <v>5</v>
      </c>
      <c r="AY34" s="88">
        <v>6.25E-2</v>
      </c>
      <c r="AZ34" s="88">
        <v>0.3125</v>
      </c>
      <c r="BA34" s="166" t="e">
        <v>#DIV/0!</v>
      </c>
      <c r="BB34" s="384">
        <v>0</v>
      </c>
      <c r="BC34" s="88">
        <v>4.6875E-2</v>
      </c>
      <c r="BD34" s="88">
        <v>0</v>
      </c>
      <c r="BE34" s="166" t="e">
        <v>#DIV/0!</v>
      </c>
      <c r="BF34" s="384">
        <v>3</v>
      </c>
      <c r="BG34" s="88">
        <v>6.25E-2</v>
      </c>
      <c r="BH34" s="88">
        <v>0.1875</v>
      </c>
      <c r="BI34" s="166" t="e">
        <v>#DIV/0!</v>
      </c>
      <c r="BJ34" s="218">
        <v>5</v>
      </c>
      <c r="BK34" s="88">
        <v>4.6875E-2</v>
      </c>
      <c r="BL34" s="88">
        <v>0.234375</v>
      </c>
      <c r="BM34" s="166" t="e">
        <v>#DIV/0!</v>
      </c>
      <c r="BN34" s="218" t="s">
        <v>122</v>
      </c>
      <c r="BO34" s="88">
        <v>4.8281250000000005E-2</v>
      </c>
      <c r="BP34" s="88"/>
      <c r="BQ34" s="166"/>
      <c r="BR34" s="218" t="s">
        <v>122</v>
      </c>
      <c r="BS34" s="147">
        <v>4.6875E-2</v>
      </c>
      <c r="BT34" s="88"/>
      <c r="BU34" s="166"/>
      <c r="BV34" s="35">
        <v>5</v>
      </c>
      <c r="BW34" s="88">
        <v>6.25E-2</v>
      </c>
      <c r="BX34" s="88">
        <v>0.3125</v>
      </c>
      <c r="BY34" s="166" t="e">
        <v>#DIV/0!</v>
      </c>
      <c r="BZ34" s="218" t="s">
        <v>122</v>
      </c>
      <c r="CA34" s="88">
        <v>6.25E-2</v>
      </c>
      <c r="CB34" s="88"/>
      <c r="CC34" s="166"/>
      <c r="CD34" s="384">
        <v>5</v>
      </c>
      <c r="CE34" s="147">
        <v>4.6875E-2</v>
      </c>
      <c r="CF34" s="88">
        <v>0.234375</v>
      </c>
      <c r="CG34" s="166" t="e">
        <v>#DIV/0!</v>
      </c>
      <c r="CH34" s="218">
        <v>5</v>
      </c>
      <c r="CI34" s="147">
        <v>4.6875E-2</v>
      </c>
      <c r="CJ34" s="88">
        <v>0.234375</v>
      </c>
      <c r="CK34" s="166" t="e">
        <v>#DIV/0!</v>
      </c>
      <c r="CL34" s="384">
        <v>5</v>
      </c>
      <c r="CM34" s="147">
        <v>4.6875E-2</v>
      </c>
      <c r="CN34" s="88">
        <v>0.234375</v>
      </c>
      <c r="CO34" s="166" t="e">
        <v>#DIV/0!</v>
      </c>
      <c r="CP34" s="218">
        <v>5</v>
      </c>
      <c r="CQ34" s="88">
        <v>4.8281250000000005E-2</v>
      </c>
      <c r="CR34" s="88">
        <v>0.24140625000000002</v>
      </c>
      <c r="CS34" s="166" t="e">
        <v>#DIV/0!</v>
      </c>
      <c r="CT34" s="218">
        <v>5</v>
      </c>
      <c r="CU34" s="88">
        <v>6.25E-2</v>
      </c>
      <c r="CV34" s="147">
        <v>0.3125</v>
      </c>
      <c r="CW34" s="166" t="e">
        <v>#DIV/0!</v>
      </c>
      <c r="CX34" s="35" t="s">
        <v>122</v>
      </c>
      <c r="CY34" s="88">
        <v>4.6875E-2</v>
      </c>
      <c r="CZ34" s="88"/>
      <c r="DA34" s="166" t="e">
        <v>#VALUE!</v>
      </c>
      <c r="DB34" s="35" t="s">
        <v>122</v>
      </c>
      <c r="DC34" s="88">
        <v>4.6875E-2</v>
      </c>
      <c r="DD34" s="88"/>
      <c r="DE34" s="166" t="e">
        <v>#VALUE!</v>
      </c>
      <c r="DF34" s="35" t="s">
        <v>122</v>
      </c>
      <c r="DG34" s="147">
        <v>4.6875E-2</v>
      </c>
      <c r="DH34" s="88"/>
      <c r="DI34" s="166" t="e">
        <v>#VALUE!</v>
      </c>
      <c r="DJ34" s="35" t="s">
        <v>122</v>
      </c>
      <c r="DK34" s="88">
        <v>4.6875E-2</v>
      </c>
      <c r="DL34" s="88"/>
      <c r="DM34" s="166" t="e">
        <v>#VALUE!</v>
      </c>
      <c r="DN34" s="35">
        <v>4</v>
      </c>
      <c r="DO34" s="88">
        <v>4.6875E-2</v>
      </c>
      <c r="DP34" s="88">
        <v>0.1875</v>
      </c>
      <c r="DQ34" s="166" t="e">
        <f t="shared" si="0"/>
        <v>#DIV/0!</v>
      </c>
    </row>
    <row r="35" spans="1:121" s="46" customFormat="1" ht="37.5" customHeight="1" x14ac:dyDescent="0.25">
      <c r="A35" s="50">
        <v>27</v>
      </c>
      <c r="B35" s="45" t="s">
        <v>47</v>
      </c>
      <c r="C35" s="85" t="s">
        <v>19</v>
      </c>
      <c r="D35" s="179">
        <v>2.5524390243902442</v>
      </c>
      <c r="E35" s="155">
        <v>0.7</v>
      </c>
      <c r="F35" s="35">
        <v>2</v>
      </c>
      <c r="G35" s="88">
        <v>4.878048780487805E-2</v>
      </c>
      <c r="H35" s="147">
        <v>9.7560975609756101E-2</v>
      </c>
      <c r="I35" s="166" t="e">
        <v>#DIV/0!</v>
      </c>
      <c r="J35" s="35">
        <v>4</v>
      </c>
      <c r="K35" s="88">
        <v>4.878048780487805E-2</v>
      </c>
      <c r="L35" s="88">
        <v>0.1951219512195122</v>
      </c>
      <c r="M35" s="166" t="e">
        <v>#DIV/0!</v>
      </c>
      <c r="N35" s="35">
        <v>4</v>
      </c>
      <c r="O35" s="88">
        <v>4.878048780487805E-2</v>
      </c>
      <c r="P35" s="88">
        <v>0.1951219512195122</v>
      </c>
      <c r="Q35" s="166" t="e">
        <v>#DIV/0!</v>
      </c>
      <c r="R35" s="218">
        <v>5</v>
      </c>
      <c r="S35" s="88">
        <v>3.6585365853658534E-2</v>
      </c>
      <c r="T35" s="88">
        <v>0.18292682926829268</v>
      </c>
      <c r="U35" s="166" t="e">
        <v>#DIV/0!</v>
      </c>
      <c r="V35" s="218">
        <v>5</v>
      </c>
      <c r="W35" s="88">
        <v>3.6585365853658534E-2</v>
      </c>
      <c r="X35" s="88">
        <v>0.18292682926829268</v>
      </c>
      <c r="Y35" s="166" t="e">
        <v>#DIV/0!</v>
      </c>
      <c r="Z35" s="35">
        <v>5</v>
      </c>
      <c r="AA35" s="88">
        <v>4.878048780487805E-2</v>
      </c>
      <c r="AB35" s="88">
        <v>0.24390243902439024</v>
      </c>
      <c r="AC35" s="166" t="e">
        <v>#DIV/0!</v>
      </c>
      <c r="AD35" s="35">
        <v>5</v>
      </c>
      <c r="AE35" s="88">
        <v>4.878048780487805E-2</v>
      </c>
      <c r="AF35" s="88">
        <v>0.24390243902439024</v>
      </c>
      <c r="AG35" s="166" t="e">
        <v>#DIV/0!</v>
      </c>
      <c r="AH35" s="384">
        <v>0</v>
      </c>
      <c r="AI35" s="88">
        <v>4.878048780487805E-2</v>
      </c>
      <c r="AJ35" s="88">
        <v>0</v>
      </c>
      <c r="AK35" s="166" t="e">
        <v>#DIV/0!</v>
      </c>
      <c r="AL35" s="218">
        <v>5</v>
      </c>
      <c r="AM35" s="88">
        <v>3.6585365853658534E-2</v>
      </c>
      <c r="AN35" s="147">
        <v>0.18292682926829268</v>
      </c>
      <c r="AO35" s="166" t="e">
        <v>#DIV/0!</v>
      </c>
      <c r="AP35" s="35">
        <v>5</v>
      </c>
      <c r="AQ35" s="88">
        <v>4.878048780487805E-2</v>
      </c>
      <c r="AR35" s="88">
        <v>0.24390243902439024</v>
      </c>
      <c r="AS35" s="166" t="e">
        <v>#DIV/0!</v>
      </c>
      <c r="AT35" s="35">
        <v>5</v>
      </c>
      <c r="AU35" s="88">
        <v>4.878048780487805E-2</v>
      </c>
      <c r="AV35" s="147">
        <v>0.24390243902439024</v>
      </c>
      <c r="AW35" s="166" t="e">
        <v>#DIV/0!</v>
      </c>
      <c r="AX35" s="35">
        <v>5</v>
      </c>
      <c r="AY35" s="88">
        <v>4.878048780487805E-2</v>
      </c>
      <c r="AZ35" s="88">
        <v>0.24390243902439024</v>
      </c>
      <c r="BA35" s="166" t="e">
        <v>#DIV/0!</v>
      </c>
      <c r="BB35" s="384">
        <v>0</v>
      </c>
      <c r="BC35" s="88">
        <v>3.6585365853658534E-2</v>
      </c>
      <c r="BD35" s="88">
        <v>0</v>
      </c>
      <c r="BE35" s="166" t="e">
        <v>#DIV/0!</v>
      </c>
      <c r="BF35" s="384">
        <v>5</v>
      </c>
      <c r="BG35" s="88">
        <v>4.878048780487805E-2</v>
      </c>
      <c r="BH35" s="88">
        <v>0.24390243902439024</v>
      </c>
      <c r="BI35" s="166" t="e">
        <v>#DIV/0!</v>
      </c>
      <c r="BJ35" s="218">
        <v>0</v>
      </c>
      <c r="BK35" s="88">
        <v>3.6585365853658534E-2</v>
      </c>
      <c r="BL35" s="88">
        <v>0</v>
      </c>
      <c r="BM35" s="166" t="e">
        <v>#DIV/0!</v>
      </c>
      <c r="BN35" s="218">
        <v>0</v>
      </c>
      <c r="BO35" s="88">
        <v>3.6585365853658534E-2</v>
      </c>
      <c r="BP35" s="88">
        <v>0</v>
      </c>
      <c r="BQ35" s="166" t="e">
        <v>#DIV/0!</v>
      </c>
      <c r="BR35" s="218">
        <v>5</v>
      </c>
      <c r="BS35" s="147">
        <v>3.6585365853658534E-2</v>
      </c>
      <c r="BT35" s="88">
        <v>0.18292682926829268</v>
      </c>
      <c r="BU35" s="166" t="e">
        <v>#DIV/0!</v>
      </c>
      <c r="BV35" s="35">
        <v>5</v>
      </c>
      <c r="BW35" s="88">
        <v>4.878048780487805E-2</v>
      </c>
      <c r="BX35" s="88">
        <v>0.24390243902439024</v>
      </c>
      <c r="BY35" s="166" t="e">
        <v>#DIV/0!</v>
      </c>
      <c r="BZ35" s="218">
        <v>5</v>
      </c>
      <c r="CA35" s="88">
        <v>4.878048780487805E-2</v>
      </c>
      <c r="CB35" s="88">
        <v>0.24390243902439024</v>
      </c>
      <c r="CC35" s="166" t="e">
        <v>#DIV/0!</v>
      </c>
      <c r="CD35" s="384">
        <v>5</v>
      </c>
      <c r="CE35" s="147">
        <v>3.6585365853658534E-2</v>
      </c>
      <c r="CF35" s="88">
        <v>0.18292682926829268</v>
      </c>
      <c r="CG35" s="166" t="e">
        <v>#DIV/0!</v>
      </c>
      <c r="CH35" s="218">
        <v>5</v>
      </c>
      <c r="CI35" s="147">
        <v>3.6585365853658534E-2</v>
      </c>
      <c r="CJ35" s="88">
        <v>0.18292682926829268</v>
      </c>
      <c r="CK35" s="166" t="e">
        <v>#DIV/0!</v>
      </c>
      <c r="CL35" s="384" t="s">
        <v>122</v>
      </c>
      <c r="CM35" s="147">
        <v>3.6585365853658534E-2</v>
      </c>
      <c r="CN35" s="88"/>
      <c r="CO35" s="166" t="e">
        <v>#VALUE!</v>
      </c>
      <c r="CP35" s="218" t="s">
        <v>122</v>
      </c>
      <c r="CQ35" s="88">
        <v>3.6585365853658534E-2</v>
      </c>
      <c r="CR35" s="88"/>
      <c r="CS35" s="166" t="e">
        <v>#VALUE!</v>
      </c>
      <c r="CT35" s="218">
        <v>0</v>
      </c>
      <c r="CU35" s="88">
        <v>4.878048780487805E-2</v>
      </c>
      <c r="CV35" s="147">
        <v>0</v>
      </c>
      <c r="CW35" s="166" t="e">
        <v>#DIV/0!</v>
      </c>
      <c r="CX35" s="35" t="s">
        <v>122</v>
      </c>
      <c r="CY35" s="88">
        <v>3.6585365853658534E-2</v>
      </c>
      <c r="CZ35" s="88"/>
      <c r="DA35" s="166"/>
      <c r="DB35" s="35" t="s">
        <v>122</v>
      </c>
      <c r="DC35" s="88">
        <v>3.6585365853658534E-2</v>
      </c>
      <c r="DD35" s="88"/>
      <c r="DE35" s="166"/>
      <c r="DF35" s="35" t="s">
        <v>122</v>
      </c>
      <c r="DG35" s="147">
        <v>3.6585365853658534E-2</v>
      </c>
      <c r="DH35" s="88"/>
      <c r="DI35" s="166"/>
      <c r="DJ35" s="35" t="s">
        <v>122</v>
      </c>
      <c r="DK35" s="88">
        <v>3.6585365853658534E-2</v>
      </c>
      <c r="DL35" s="88"/>
      <c r="DM35" s="166"/>
      <c r="DN35" s="35">
        <v>3</v>
      </c>
      <c r="DO35" s="88">
        <v>3.6585365853658534E-2</v>
      </c>
      <c r="DP35" s="88">
        <v>0.1097560975609756</v>
      </c>
      <c r="DQ35" s="166" t="e">
        <f t="shared" si="0"/>
        <v>#DIV/0!</v>
      </c>
    </row>
    <row r="36" spans="1:121" s="46" customFormat="1" ht="37.5" customHeight="1" x14ac:dyDescent="0.25">
      <c r="A36" s="55">
        <v>28</v>
      </c>
      <c r="B36" s="51" t="s">
        <v>48</v>
      </c>
      <c r="C36" s="85" t="s">
        <v>11</v>
      </c>
      <c r="D36" s="179">
        <v>2.5423188405797101</v>
      </c>
      <c r="E36" s="155">
        <v>0.7</v>
      </c>
      <c r="F36" s="35">
        <v>3</v>
      </c>
      <c r="G36" s="88">
        <v>5.7971014492753631E-2</v>
      </c>
      <c r="H36" s="147">
        <v>0.17391304347826089</v>
      </c>
      <c r="I36" s="166" t="e">
        <v>#DIV/0!</v>
      </c>
      <c r="J36" s="35">
        <v>4</v>
      </c>
      <c r="K36" s="88">
        <v>5.7971014492753631E-2</v>
      </c>
      <c r="L36" s="88">
        <v>0.23188405797101452</v>
      </c>
      <c r="M36" s="166" t="e">
        <v>#DIV/0!</v>
      </c>
      <c r="N36" s="35">
        <v>4</v>
      </c>
      <c r="O36" s="88">
        <v>5.7971014492753631E-2</v>
      </c>
      <c r="P36" s="88">
        <v>0.23188405797101452</v>
      </c>
      <c r="Q36" s="166" t="e">
        <v>#DIV/0!</v>
      </c>
      <c r="R36" s="218" t="s">
        <v>122</v>
      </c>
      <c r="S36" s="88">
        <v>4.3478260869565216E-2</v>
      </c>
      <c r="T36" s="88"/>
      <c r="U36" s="166"/>
      <c r="V36" s="218" t="s">
        <v>122</v>
      </c>
      <c r="W36" s="88">
        <v>4.3478260869565216E-2</v>
      </c>
      <c r="X36" s="88"/>
      <c r="Y36" s="166"/>
      <c r="Z36" s="35">
        <v>5</v>
      </c>
      <c r="AA36" s="88">
        <v>5.7971014492753631E-2</v>
      </c>
      <c r="AB36" s="88">
        <v>0.28985507246376818</v>
      </c>
      <c r="AC36" s="166" t="e">
        <v>#DIV/0!</v>
      </c>
      <c r="AD36" s="35">
        <v>5</v>
      </c>
      <c r="AE36" s="88">
        <v>5.7971014492753631E-2</v>
      </c>
      <c r="AF36" s="88">
        <v>0.28985507246376818</v>
      </c>
      <c r="AG36" s="166" t="e">
        <v>#DIV/0!</v>
      </c>
      <c r="AH36" s="384">
        <v>0</v>
      </c>
      <c r="AI36" s="88">
        <v>5.7971014492753631E-2</v>
      </c>
      <c r="AJ36" s="88">
        <v>0</v>
      </c>
      <c r="AK36" s="166" t="e">
        <v>#DIV/0!</v>
      </c>
      <c r="AL36" s="218">
        <v>3</v>
      </c>
      <c r="AM36" s="88">
        <v>4.3478260869565216E-2</v>
      </c>
      <c r="AN36" s="147">
        <v>0.13043478260869565</v>
      </c>
      <c r="AO36" s="166" t="e">
        <v>#DIV/0!</v>
      </c>
      <c r="AP36" s="35">
        <v>5</v>
      </c>
      <c r="AQ36" s="88">
        <v>5.9710144927536235E-2</v>
      </c>
      <c r="AR36" s="88">
        <v>0.29855072463768118</v>
      </c>
      <c r="AS36" s="166" t="e">
        <v>#DIV/0!</v>
      </c>
      <c r="AT36" s="35">
        <v>5</v>
      </c>
      <c r="AU36" s="88">
        <v>5.7971014492753631E-2</v>
      </c>
      <c r="AV36" s="147">
        <v>0.28985507246376818</v>
      </c>
      <c r="AW36" s="166" t="e">
        <v>#DIV/0!</v>
      </c>
      <c r="AX36" s="35">
        <v>5</v>
      </c>
      <c r="AY36" s="88">
        <v>5.7971014492753631E-2</v>
      </c>
      <c r="AZ36" s="88">
        <v>0.28985507246376818</v>
      </c>
      <c r="BA36" s="166" t="e">
        <v>#DIV/0!</v>
      </c>
      <c r="BB36" s="384">
        <v>0</v>
      </c>
      <c r="BC36" s="88">
        <v>4.3478260869565216E-2</v>
      </c>
      <c r="BD36" s="88">
        <v>0</v>
      </c>
      <c r="BE36" s="166" t="e">
        <v>#DIV/0!</v>
      </c>
      <c r="BF36" s="384">
        <v>0</v>
      </c>
      <c r="BG36" s="88">
        <v>5.7971014492753631E-2</v>
      </c>
      <c r="BH36" s="88">
        <v>0</v>
      </c>
      <c r="BI36" s="166" t="e">
        <v>#DIV/0!</v>
      </c>
      <c r="BJ36" s="218">
        <v>0</v>
      </c>
      <c r="BK36" s="88">
        <v>4.3478260869565216E-2</v>
      </c>
      <c r="BL36" s="88">
        <v>0</v>
      </c>
      <c r="BM36" s="166" t="e">
        <v>#DIV/0!</v>
      </c>
      <c r="BN36" s="218" t="s">
        <v>122</v>
      </c>
      <c r="BO36" s="88">
        <v>4.4782608695652176E-2</v>
      </c>
      <c r="BP36" s="88"/>
      <c r="BQ36" s="166"/>
      <c r="BR36" s="218" t="s">
        <v>122</v>
      </c>
      <c r="BS36" s="147">
        <v>4.3478260869565216E-2</v>
      </c>
      <c r="BT36" s="88"/>
      <c r="BU36" s="166"/>
      <c r="BV36" s="35">
        <v>5</v>
      </c>
      <c r="BW36" s="88">
        <v>5.7971014492753631E-2</v>
      </c>
      <c r="BX36" s="88">
        <v>0.28985507246376818</v>
      </c>
      <c r="BY36" s="166" t="e">
        <v>#DIV/0!</v>
      </c>
      <c r="BZ36" s="218" t="s">
        <v>122</v>
      </c>
      <c r="CA36" s="88">
        <v>5.7971014492753631E-2</v>
      </c>
      <c r="CB36" s="88"/>
      <c r="CC36" s="166"/>
      <c r="CD36" s="384">
        <v>5</v>
      </c>
      <c r="CE36" s="147">
        <v>4.3478260869565216E-2</v>
      </c>
      <c r="CF36" s="88">
        <v>0.21739130434782608</v>
      </c>
      <c r="CG36" s="166" t="e">
        <v>#DIV/0!</v>
      </c>
      <c r="CH36" s="218">
        <v>5</v>
      </c>
      <c r="CI36" s="147">
        <v>4.3478260869565216E-2</v>
      </c>
      <c r="CJ36" s="88">
        <v>0.21739130434782608</v>
      </c>
      <c r="CK36" s="166" t="e">
        <v>#DIV/0!</v>
      </c>
      <c r="CL36" s="384">
        <v>5</v>
      </c>
      <c r="CM36" s="147">
        <v>4.3478260869565216E-2</v>
      </c>
      <c r="CN36" s="88">
        <v>0.21739130434782608</v>
      </c>
      <c r="CO36" s="166" t="e">
        <v>#DIV/0!</v>
      </c>
      <c r="CP36" s="218" t="s">
        <v>122</v>
      </c>
      <c r="CQ36" s="88">
        <v>4.4782608695652176E-2</v>
      </c>
      <c r="CR36" s="88"/>
      <c r="CS36" s="166" t="e">
        <v>#VALUE!</v>
      </c>
      <c r="CT36" s="218">
        <v>5</v>
      </c>
      <c r="CU36" s="88">
        <v>5.7971014492753631E-2</v>
      </c>
      <c r="CV36" s="147">
        <v>0.28985507246376818</v>
      </c>
      <c r="CW36" s="166" t="e">
        <v>#DIV/0!</v>
      </c>
      <c r="CX36" s="35" t="s">
        <v>122</v>
      </c>
      <c r="CY36" s="88">
        <v>4.3478260869565216E-2</v>
      </c>
      <c r="CZ36" s="88"/>
      <c r="DA36" s="166"/>
      <c r="DB36" s="35" t="s">
        <v>122</v>
      </c>
      <c r="DC36" s="88">
        <v>4.3478260869565216E-2</v>
      </c>
      <c r="DD36" s="88"/>
      <c r="DE36" s="166"/>
      <c r="DF36" s="35" t="s">
        <v>122</v>
      </c>
      <c r="DG36" s="147">
        <v>4.3478260869565216E-2</v>
      </c>
      <c r="DH36" s="88"/>
      <c r="DI36" s="166"/>
      <c r="DJ36" s="35" t="s">
        <v>122</v>
      </c>
      <c r="DK36" s="88">
        <v>4.3478260869565216E-2</v>
      </c>
      <c r="DL36" s="88"/>
      <c r="DM36" s="166"/>
      <c r="DN36" s="35">
        <v>4</v>
      </c>
      <c r="DO36" s="88">
        <v>4.3478260869565216E-2</v>
      </c>
      <c r="DP36" s="88">
        <v>0.17391304347826086</v>
      </c>
      <c r="DQ36" s="166" t="e">
        <f t="shared" si="0"/>
        <v>#DIV/0!</v>
      </c>
    </row>
    <row r="37" spans="1:121" s="46" customFormat="1" ht="37.5" customHeight="1" x14ac:dyDescent="0.25">
      <c r="A37" s="390">
        <v>29</v>
      </c>
      <c r="B37" s="51" t="s">
        <v>187</v>
      </c>
      <c r="C37" s="85" t="s">
        <v>36</v>
      </c>
      <c r="D37" s="179">
        <v>2.3566666666666669</v>
      </c>
      <c r="E37" s="155">
        <v>0.7</v>
      </c>
      <c r="F37" s="35">
        <v>0</v>
      </c>
      <c r="G37" s="88">
        <v>6.666666666666668E-2</v>
      </c>
      <c r="H37" s="147">
        <v>0</v>
      </c>
      <c r="I37" s="166" t="e">
        <v>#DIV/0!</v>
      </c>
      <c r="J37" s="35">
        <v>3</v>
      </c>
      <c r="K37" s="88">
        <v>6.666666666666668E-2</v>
      </c>
      <c r="L37" s="88">
        <v>0.20000000000000004</v>
      </c>
      <c r="M37" s="166" t="e">
        <v>#DIV/0!</v>
      </c>
      <c r="N37" s="35">
        <v>4</v>
      </c>
      <c r="O37" s="88">
        <v>6.666666666666668E-2</v>
      </c>
      <c r="P37" s="88">
        <v>0.26666666666666672</v>
      </c>
      <c r="Q37" s="166" t="e">
        <v>#DIV/0!</v>
      </c>
      <c r="R37" s="218" t="s">
        <v>122</v>
      </c>
      <c r="S37" s="88">
        <v>0.05</v>
      </c>
      <c r="T37" s="88"/>
      <c r="U37" s="166"/>
      <c r="V37" s="218" t="s">
        <v>122</v>
      </c>
      <c r="W37" s="88">
        <v>0.05</v>
      </c>
      <c r="X37" s="88"/>
      <c r="Y37" s="166"/>
      <c r="Z37" s="35">
        <v>5</v>
      </c>
      <c r="AA37" s="88">
        <v>6.666666666666668E-2</v>
      </c>
      <c r="AB37" s="88">
        <v>0.33333333333333337</v>
      </c>
      <c r="AC37" s="166" t="e">
        <v>#DIV/0!</v>
      </c>
      <c r="AD37" s="35">
        <v>5</v>
      </c>
      <c r="AE37" s="88">
        <v>6.666666666666668E-2</v>
      </c>
      <c r="AF37" s="88">
        <v>0.33333333333333337</v>
      </c>
      <c r="AG37" s="166" t="e">
        <v>#DIV/0!</v>
      </c>
      <c r="AH37" s="384">
        <v>0</v>
      </c>
      <c r="AI37" s="88">
        <v>6.666666666666668E-2</v>
      </c>
      <c r="AJ37" s="88">
        <v>0</v>
      </c>
      <c r="AK37" s="166" t="e">
        <v>#DIV/0!</v>
      </c>
      <c r="AL37" s="218">
        <v>5</v>
      </c>
      <c r="AM37" s="88">
        <v>0.05</v>
      </c>
      <c r="AN37" s="147">
        <v>0.25</v>
      </c>
      <c r="AO37" s="166" t="e">
        <v>#DIV/0!</v>
      </c>
      <c r="AP37" s="35" t="s">
        <v>122</v>
      </c>
      <c r="AQ37" s="88">
        <v>6.8666666666666681E-2</v>
      </c>
      <c r="AR37" s="35"/>
      <c r="AS37" s="166"/>
      <c r="AT37" s="35" t="s">
        <v>122</v>
      </c>
      <c r="AU37" s="88">
        <v>6.666666666666668E-2</v>
      </c>
      <c r="AV37" s="147"/>
      <c r="AW37" s="166"/>
      <c r="AX37" s="35" t="s">
        <v>122</v>
      </c>
      <c r="AY37" s="88">
        <v>6.666666666666668E-2</v>
      </c>
      <c r="AZ37" s="88"/>
      <c r="BA37" s="166"/>
      <c r="BB37" s="384">
        <v>0</v>
      </c>
      <c r="BC37" s="88">
        <v>0.05</v>
      </c>
      <c r="BD37" s="88">
        <v>0</v>
      </c>
      <c r="BE37" s="166" t="e">
        <v>#DIV/0!</v>
      </c>
      <c r="BF37" s="384">
        <v>3</v>
      </c>
      <c r="BG37" s="88">
        <v>6.666666666666668E-2</v>
      </c>
      <c r="BH37" s="88">
        <v>0.20000000000000004</v>
      </c>
      <c r="BI37" s="166" t="e">
        <v>#DIV/0!</v>
      </c>
      <c r="BJ37" s="218">
        <v>5</v>
      </c>
      <c r="BK37" s="88">
        <v>0.05</v>
      </c>
      <c r="BL37" s="88">
        <v>0.25</v>
      </c>
      <c r="BM37" s="166" t="e">
        <v>#DIV/0!</v>
      </c>
      <c r="BN37" s="218" t="s">
        <v>122</v>
      </c>
      <c r="BO37" s="88">
        <v>5.1500000000000004E-2</v>
      </c>
      <c r="BP37" s="88"/>
      <c r="BQ37" s="166"/>
      <c r="BR37" s="218">
        <v>5</v>
      </c>
      <c r="BS37" s="147">
        <v>0.05</v>
      </c>
      <c r="BT37" s="88">
        <v>0.25</v>
      </c>
      <c r="BU37" s="166" t="e">
        <v>#DIV/0!</v>
      </c>
      <c r="BV37" s="35">
        <v>5</v>
      </c>
      <c r="BW37" s="88">
        <v>6.666666666666668E-2</v>
      </c>
      <c r="BX37" s="88">
        <v>0.33333333333333337</v>
      </c>
      <c r="BY37" s="166" t="e">
        <v>#DIV/0!</v>
      </c>
      <c r="BZ37" s="218" t="s">
        <v>122</v>
      </c>
      <c r="CA37" s="88">
        <v>6.666666666666668E-2</v>
      </c>
      <c r="CB37" s="88"/>
      <c r="CC37" s="166"/>
      <c r="CD37" s="384">
        <v>5</v>
      </c>
      <c r="CE37" s="147">
        <v>0.05</v>
      </c>
      <c r="CF37" s="88">
        <v>0.25</v>
      </c>
      <c r="CG37" s="166" t="e">
        <v>#DIV/0!</v>
      </c>
      <c r="CH37" s="218">
        <v>5</v>
      </c>
      <c r="CI37" s="147">
        <v>0.05</v>
      </c>
      <c r="CJ37" s="88">
        <v>0.25</v>
      </c>
      <c r="CK37" s="166" t="e">
        <v>#DIV/0!</v>
      </c>
      <c r="CL37" s="384">
        <v>5</v>
      </c>
      <c r="CM37" s="147">
        <v>0.05</v>
      </c>
      <c r="CN37" s="88">
        <v>0.25</v>
      </c>
      <c r="CO37" s="166" t="e">
        <v>#DIV/0!</v>
      </c>
      <c r="CP37" s="218" t="s">
        <v>122</v>
      </c>
      <c r="CQ37" s="88">
        <v>5.1500000000000004E-2</v>
      </c>
      <c r="CR37" s="88"/>
      <c r="CS37" s="166"/>
      <c r="CT37" s="218">
        <v>0</v>
      </c>
      <c r="CU37" s="88">
        <v>6.666666666666668E-2</v>
      </c>
      <c r="CV37" s="147">
        <v>0</v>
      </c>
      <c r="CW37" s="166" t="e">
        <v>#DIV/0!</v>
      </c>
      <c r="CX37" s="35" t="s">
        <v>122</v>
      </c>
      <c r="CY37" s="88">
        <v>0.05</v>
      </c>
      <c r="CZ37" s="88"/>
      <c r="DA37" s="166"/>
      <c r="DB37" s="35" t="s">
        <v>122</v>
      </c>
      <c r="DC37" s="88">
        <v>0.05</v>
      </c>
      <c r="DD37" s="88"/>
      <c r="DE37" s="166"/>
      <c r="DF37" s="35" t="s">
        <v>122</v>
      </c>
      <c r="DG37" s="147">
        <v>0.05</v>
      </c>
      <c r="DH37" s="88"/>
      <c r="DI37" s="166"/>
      <c r="DJ37" s="35" t="s">
        <v>122</v>
      </c>
      <c r="DK37" s="88">
        <v>0.05</v>
      </c>
      <c r="DL37" s="88"/>
      <c r="DM37" s="166"/>
      <c r="DN37" s="35">
        <v>4</v>
      </c>
      <c r="DO37" s="88">
        <v>0.05</v>
      </c>
      <c r="DP37" s="88">
        <v>0.2</v>
      </c>
      <c r="DQ37" s="166" t="e">
        <f t="shared" si="0"/>
        <v>#DIV/0!</v>
      </c>
    </row>
    <row r="38" spans="1:121" s="46" customFormat="1" ht="37.5" x14ac:dyDescent="0.25">
      <c r="A38" s="55">
        <v>30</v>
      </c>
      <c r="B38" s="51" t="s">
        <v>91</v>
      </c>
      <c r="C38" s="85" t="s">
        <v>92</v>
      </c>
      <c r="D38" s="179">
        <v>3.2295454545454541</v>
      </c>
      <c r="E38" s="155">
        <v>0.7</v>
      </c>
      <c r="F38" s="35">
        <v>5</v>
      </c>
      <c r="G38" s="88">
        <v>9.0909090909090912E-2</v>
      </c>
      <c r="H38" s="147">
        <v>0.45454545454545459</v>
      </c>
      <c r="I38" s="166" t="e">
        <v>#DIV/0!</v>
      </c>
      <c r="J38" s="35">
        <v>4</v>
      </c>
      <c r="K38" s="88">
        <v>9.0909090909090912E-2</v>
      </c>
      <c r="L38" s="88">
        <v>0.36363636363636365</v>
      </c>
      <c r="M38" s="166" t="e">
        <v>#DIV/0!</v>
      </c>
      <c r="N38" s="35">
        <v>4</v>
      </c>
      <c r="O38" s="88">
        <v>9.0909090909090912E-2</v>
      </c>
      <c r="P38" s="88">
        <v>0.36363636363636365</v>
      </c>
      <c r="Q38" s="166" t="e">
        <v>#DIV/0!</v>
      </c>
      <c r="R38" s="218" t="s">
        <v>122</v>
      </c>
      <c r="S38" s="88">
        <v>6.8181818181818177E-2</v>
      </c>
      <c r="T38" s="88"/>
      <c r="U38" s="166"/>
      <c r="V38" s="218" t="s">
        <v>122</v>
      </c>
      <c r="W38" s="88">
        <v>6.8181818181818177E-2</v>
      </c>
      <c r="X38" s="88"/>
      <c r="Y38" s="166"/>
      <c r="Z38" s="35">
        <v>5</v>
      </c>
      <c r="AA38" s="88">
        <v>9.0909090909090912E-2</v>
      </c>
      <c r="AB38" s="88">
        <v>0.45454545454545459</v>
      </c>
      <c r="AC38" s="166" t="e">
        <v>#DIV/0!</v>
      </c>
      <c r="AD38" s="35">
        <v>5</v>
      </c>
      <c r="AE38" s="88">
        <v>9.0909090909090912E-2</v>
      </c>
      <c r="AF38" s="88">
        <v>0.45454545454545459</v>
      </c>
      <c r="AG38" s="166" t="e">
        <v>#DIV/0!</v>
      </c>
      <c r="AH38" s="384">
        <v>5</v>
      </c>
      <c r="AI38" s="88">
        <v>9.0909090909090912E-2</v>
      </c>
      <c r="AJ38" s="88">
        <v>0.45454545454545459</v>
      </c>
      <c r="AK38" s="166" t="e">
        <v>#DIV/0!</v>
      </c>
      <c r="AL38" s="218">
        <v>5</v>
      </c>
      <c r="AM38" s="88">
        <v>6.8181818181818177E-2</v>
      </c>
      <c r="AN38" s="147">
        <v>0.34090909090909088</v>
      </c>
      <c r="AO38" s="166" t="e">
        <v>#DIV/0!</v>
      </c>
      <c r="AP38" s="35" t="s">
        <v>122</v>
      </c>
      <c r="AQ38" s="88">
        <v>9.3636363636363643E-2</v>
      </c>
      <c r="AR38" s="35"/>
      <c r="AS38" s="166"/>
      <c r="AT38" s="35" t="s">
        <v>122</v>
      </c>
      <c r="AU38" s="88">
        <v>9.0909090909090912E-2</v>
      </c>
      <c r="AV38" s="147"/>
      <c r="AW38" s="166"/>
      <c r="AX38" s="35" t="s">
        <v>122</v>
      </c>
      <c r="AY38" s="88">
        <v>9.0909090909090912E-2</v>
      </c>
      <c r="AZ38" s="88"/>
      <c r="BA38" s="166"/>
      <c r="BB38" s="384">
        <v>2</v>
      </c>
      <c r="BC38" s="88">
        <v>6.8181818181818177E-2</v>
      </c>
      <c r="BD38" s="88">
        <v>0.13636363636363635</v>
      </c>
      <c r="BE38" s="166" t="e">
        <v>#DIV/0!</v>
      </c>
      <c r="BF38" s="384">
        <v>5</v>
      </c>
      <c r="BG38" s="88">
        <v>9.0909090909090912E-2</v>
      </c>
      <c r="BH38" s="88">
        <v>0.45454545454545459</v>
      </c>
      <c r="BI38" s="166" t="e">
        <v>#DIV/0!</v>
      </c>
      <c r="BJ38" s="218" t="s">
        <v>122</v>
      </c>
      <c r="BK38" s="88">
        <v>6.8181818181818177E-2</v>
      </c>
      <c r="BL38" s="88"/>
      <c r="BM38" s="166"/>
      <c r="BN38" s="218" t="s">
        <v>122</v>
      </c>
      <c r="BO38" s="88">
        <v>7.0227272727272722E-2</v>
      </c>
      <c r="BP38" s="88"/>
      <c r="BQ38" s="166"/>
      <c r="BR38" s="218" t="s">
        <v>122</v>
      </c>
      <c r="BS38" s="147">
        <v>6.8181818181818177E-2</v>
      </c>
      <c r="BT38" s="88"/>
      <c r="BU38" s="166"/>
      <c r="BV38" s="35">
        <v>5</v>
      </c>
      <c r="BW38" s="88">
        <v>9.0909090909090912E-2</v>
      </c>
      <c r="BX38" s="88">
        <v>0.45454545454545459</v>
      </c>
      <c r="BY38" s="166" t="e">
        <v>#DIV/0!</v>
      </c>
      <c r="BZ38" s="218" t="s">
        <v>122</v>
      </c>
      <c r="CA38" s="88">
        <v>9.0909090909090912E-2</v>
      </c>
      <c r="CB38" s="88"/>
      <c r="CC38" s="166"/>
      <c r="CD38" s="384">
        <v>5</v>
      </c>
      <c r="CE38" s="147">
        <v>6.8181818181818177E-2</v>
      </c>
      <c r="CF38" s="88">
        <v>0.34090909090909088</v>
      </c>
      <c r="CG38" s="166" t="e">
        <v>#DIV/0!</v>
      </c>
      <c r="CH38" s="218" t="s">
        <v>122</v>
      </c>
      <c r="CI38" s="147">
        <v>6.8181818181818177E-2</v>
      </c>
      <c r="CJ38" s="88"/>
      <c r="CK38" s="166"/>
      <c r="CL38" s="384" t="s">
        <v>122</v>
      </c>
      <c r="CM38" s="147">
        <v>6.8181818181818177E-2</v>
      </c>
      <c r="CN38" s="88"/>
      <c r="CO38" s="166"/>
      <c r="CP38" s="218" t="s">
        <v>122</v>
      </c>
      <c r="CQ38" s="88">
        <v>7.0227272727272722E-2</v>
      </c>
      <c r="CR38" s="88"/>
      <c r="CS38" s="166"/>
      <c r="CT38" s="218" t="s">
        <v>122</v>
      </c>
      <c r="CU38" s="88">
        <v>9.0909090909090912E-2</v>
      </c>
      <c r="CV38" s="147"/>
      <c r="CW38" s="166"/>
      <c r="CX38" s="35" t="s">
        <v>122</v>
      </c>
      <c r="CY38" s="88">
        <v>6.8181818181818177E-2</v>
      </c>
      <c r="CZ38" s="88"/>
      <c r="DA38" s="166"/>
      <c r="DB38" s="35" t="s">
        <v>122</v>
      </c>
      <c r="DC38" s="88">
        <v>6.8181818181818177E-2</v>
      </c>
      <c r="DD38" s="88"/>
      <c r="DE38" s="166"/>
      <c r="DF38" s="35" t="s">
        <v>122</v>
      </c>
      <c r="DG38" s="147">
        <v>6.8181818181818177E-2</v>
      </c>
      <c r="DH38" s="88"/>
      <c r="DI38" s="166"/>
      <c r="DJ38" s="35" t="s">
        <v>122</v>
      </c>
      <c r="DK38" s="88">
        <v>6.8181818181818177E-2</v>
      </c>
      <c r="DL38" s="88"/>
      <c r="DM38" s="166"/>
      <c r="DN38" s="35">
        <v>5</v>
      </c>
      <c r="DO38" s="88">
        <v>6.8181818181818177E-2</v>
      </c>
      <c r="DP38" s="88">
        <v>0.34090909090909088</v>
      </c>
      <c r="DQ38" s="166" t="e">
        <f t="shared" si="0"/>
        <v>#DIV/0!</v>
      </c>
    </row>
    <row r="39" spans="1:121" s="46" customFormat="1" ht="37.5" x14ac:dyDescent="0.25">
      <c r="A39" s="390">
        <v>31</v>
      </c>
      <c r="B39" s="51" t="s">
        <v>93</v>
      </c>
      <c r="C39" s="85" t="s">
        <v>121</v>
      </c>
      <c r="D39" s="179">
        <v>2.8148936170212768</v>
      </c>
      <c r="E39" s="155">
        <v>0.7</v>
      </c>
      <c r="F39" s="35">
        <v>5</v>
      </c>
      <c r="G39" s="88">
        <v>8.5106382978723416E-2</v>
      </c>
      <c r="H39" s="147">
        <v>0.42553191489361708</v>
      </c>
      <c r="I39" s="166" t="e">
        <v>#DIV/0!</v>
      </c>
      <c r="J39" s="35">
        <v>4</v>
      </c>
      <c r="K39" s="88">
        <v>8.5106382978723416E-2</v>
      </c>
      <c r="L39" s="88">
        <v>0.34042553191489366</v>
      </c>
      <c r="M39" s="166" t="e">
        <v>#DIV/0!</v>
      </c>
      <c r="N39" s="35">
        <v>4</v>
      </c>
      <c r="O39" s="88">
        <v>8.5106382978723416E-2</v>
      </c>
      <c r="P39" s="88">
        <v>0.34042553191489366</v>
      </c>
      <c r="Q39" s="166" t="e">
        <v>#DIV/0!</v>
      </c>
      <c r="R39" s="218" t="s">
        <v>122</v>
      </c>
      <c r="S39" s="88">
        <v>6.3829787234042548E-2</v>
      </c>
      <c r="T39" s="88"/>
      <c r="U39" s="166"/>
      <c r="V39" s="218" t="s">
        <v>122</v>
      </c>
      <c r="W39" s="88">
        <v>6.3829787234042548E-2</v>
      </c>
      <c r="X39" s="88"/>
      <c r="Y39" s="166"/>
      <c r="Z39" s="35">
        <v>5</v>
      </c>
      <c r="AA39" s="88">
        <v>8.5106382978723416E-2</v>
      </c>
      <c r="AB39" s="88">
        <v>0.42553191489361708</v>
      </c>
      <c r="AC39" s="166" t="e">
        <v>#DIV/0!</v>
      </c>
      <c r="AD39" s="35">
        <v>5</v>
      </c>
      <c r="AE39" s="88">
        <v>8.5106382978723416E-2</v>
      </c>
      <c r="AF39" s="88">
        <v>0.42553191489361708</v>
      </c>
      <c r="AG39" s="166" t="e">
        <v>#DIV/0!</v>
      </c>
      <c r="AH39" s="384">
        <v>0</v>
      </c>
      <c r="AI39" s="88">
        <v>8.5106382978723416E-2</v>
      </c>
      <c r="AJ39" s="88">
        <v>0</v>
      </c>
      <c r="AK39" s="166" t="e">
        <v>#DIV/0!</v>
      </c>
      <c r="AL39" s="218">
        <v>5</v>
      </c>
      <c r="AM39" s="88">
        <v>6.3829787234042548E-2</v>
      </c>
      <c r="AN39" s="147">
        <v>0.31914893617021273</v>
      </c>
      <c r="AO39" s="166" t="e">
        <v>#DIV/0!</v>
      </c>
      <c r="AP39" s="35" t="s">
        <v>122</v>
      </c>
      <c r="AQ39" s="88">
        <v>8.7659574468085116E-2</v>
      </c>
      <c r="AR39" s="35"/>
      <c r="AS39" s="166"/>
      <c r="AT39" s="35" t="s">
        <v>122</v>
      </c>
      <c r="AU39" s="88">
        <v>8.5106382978723416E-2</v>
      </c>
      <c r="AV39" s="147"/>
      <c r="AW39" s="166"/>
      <c r="AX39" s="35" t="s">
        <v>122</v>
      </c>
      <c r="AY39" s="88">
        <v>8.5106382978723416E-2</v>
      </c>
      <c r="AZ39" s="88"/>
      <c r="BA39" s="166"/>
      <c r="BB39" s="384">
        <v>0</v>
      </c>
      <c r="BC39" s="88">
        <v>6.3829787234042548E-2</v>
      </c>
      <c r="BD39" s="88">
        <v>0</v>
      </c>
      <c r="BE39" s="166" t="e">
        <v>#DIV/0!</v>
      </c>
      <c r="BF39" s="384">
        <v>5</v>
      </c>
      <c r="BG39" s="88">
        <v>8.5106382978723416E-2</v>
      </c>
      <c r="BH39" s="88">
        <v>0.42553191489361708</v>
      </c>
      <c r="BI39" s="166" t="e">
        <v>#DIV/0!</v>
      </c>
      <c r="BJ39" s="218" t="s">
        <v>122</v>
      </c>
      <c r="BK39" s="88">
        <v>6.3829787234042548E-2</v>
      </c>
      <c r="BL39" s="88"/>
      <c r="BM39" s="166"/>
      <c r="BN39" s="218" t="s">
        <v>122</v>
      </c>
      <c r="BO39" s="88">
        <v>6.574468085106383E-2</v>
      </c>
      <c r="BP39" s="88"/>
      <c r="BQ39" s="166"/>
      <c r="BR39" s="218" t="s">
        <v>122</v>
      </c>
      <c r="BS39" s="147">
        <v>6.3829787234042548E-2</v>
      </c>
      <c r="BT39" s="35"/>
      <c r="BU39" s="166"/>
      <c r="BV39" s="35">
        <v>5</v>
      </c>
      <c r="BW39" s="88">
        <v>8.5106382978723416E-2</v>
      </c>
      <c r="BX39" s="88">
        <v>0.42553191489361708</v>
      </c>
      <c r="BY39" s="166" t="e">
        <v>#DIV/0!</v>
      </c>
      <c r="BZ39" s="218" t="s">
        <v>122</v>
      </c>
      <c r="CA39" s="88">
        <v>8.5106382978723416E-2</v>
      </c>
      <c r="CB39" s="88"/>
      <c r="CC39" s="166"/>
      <c r="CD39" s="384">
        <v>5</v>
      </c>
      <c r="CE39" s="147">
        <v>6.3829787234042548E-2</v>
      </c>
      <c r="CF39" s="88">
        <v>0.31914893617021273</v>
      </c>
      <c r="CG39" s="166" t="e">
        <v>#DIV/0!</v>
      </c>
      <c r="CH39" s="218" t="s">
        <v>122</v>
      </c>
      <c r="CI39" s="147">
        <v>6.3829787234042548E-2</v>
      </c>
      <c r="CJ39" s="88"/>
      <c r="CK39" s="166"/>
      <c r="CL39" s="384">
        <v>5</v>
      </c>
      <c r="CM39" s="147">
        <v>6.3829787234042548E-2</v>
      </c>
      <c r="CN39" s="88">
        <v>0.31914893617021273</v>
      </c>
      <c r="CO39" s="166" t="e">
        <v>#DIV/0!</v>
      </c>
      <c r="CP39" s="218" t="s">
        <v>122</v>
      </c>
      <c r="CQ39" s="88">
        <v>6.574468085106383E-2</v>
      </c>
      <c r="CR39" s="88"/>
      <c r="CS39" s="166"/>
      <c r="CT39" s="218" t="s">
        <v>122</v>
      </c>
      <c r="CU39" s="88">
        <v>8.5106382978723416E-2</v>
      </c>
      <c r="CV39" s="147"/>
      <c r="CW39" s="166"/>
      <c r="CX39" s="35" t="s">
        <v>122</v>
      </c>
      <c r="CY39" s="88">
        <v>6.3829787234042548E-2</v>
      </c>
      <c r="CZ39" s="88"/>
      <c r="DA39" s="166"/>
      <c r="DB39" s="35" t="s">
        <v>122</v>
      </c>
      <c r="DC39" s="88">
        <v>6.3829787234042548E-2</v>
      </c>
      <c r="DD39" s="88"/>
      <c r="DE39" s="166"/>
      <c r="DF39" s="35" t="s">
        <v>122</v>
      </c>
      <c r="DG39" s="147">
        <v>6.3829787234042548E-2</v>
      </c>
      <c r="DH39" s="88"/>
      <c r="DI39" s="166"/>
      <c r="DJ39" s="35" t="s">
        <v>122</v>
      </c>
      <c r="DK39" s="88">
        <v>6.3829787234042548E-2</v>
      </c>
      <c r="DL39" s="88"/>
      <c r="DM39" s="166"/>
      <c r="DN39" s="35">
        <v>4</v>
      </c>
      <c r="DO39" s="88">
        <v>6.3829787234042548E-2</v>
      </c>
      <c r="DP39" s="88">
        <v>0.25531914893617019</v>
      </c>
      <c r="DQ39" s="166" t="e">
        <f t="shared" si="0"/>
        <v>#DIV/0!</v>
      </c>
    </row>
    <row r="40" spans="1:121" s="46" customFormat="1" ht="37.5" x14ac:dyDescent="0.25">
      <c r="A40" s="55">
        <v>32</v>
      </c>
      <c r="B40" s="51" t="s">
        <v>190</v>
      </c>
      <c r="C40" s="85" t="s">
        <v>269</v>
      </c>
      <c r="D40" s="179">
        <v>2.8477272727272727</v>
      </c>
      <c r="E40" s="155">
        <v>0.7</v>
      </c>
      <c r="F40" s="35">
        <v>5</v>
      </c>
      <c r="G40" s="88">
        <v>9.0909090909090912E-2</v>
      </c>
      <c r="H40" s="147">
        <v>0.45454545454545459</v>
      </c>
      <c r="I40" s="166" t="e">
        <v>#DIV/0!</v>
      </c>
      <c r="J40" s="35">
        <v>5</v>
      </c>
      <c r="K40" s="88">
        <v>9.0909090909090912E-2</v>
      </c>
      <c r="L40" s="88">
        <v>0.45454545454545459</v>
      </c>
      <c r="M40" s="166" t="e">
        <v>#DIV/0!</v>
      </c>
      <c r="N40" s="35">
        <v>5</v>
      </c>
      <c r="O40" s="88">
        <v>9.0909090909090912E-2</v>
      </c>
      <c r="P40" s="88">
        <v>0.45454545454545459</v>
      </c>
      <c r="Q40" s="166" t="e">
        <v>#DIV/0!</v>
      </c>
      <c r="R40" s="218" t="s">
        <v>122</v>
      </c>
      <c r="S40" s="88">
        <v>6.8181818181818177E-2</v>
      </c>
      <c r="T40" s="88"/>
      <c r="U40" s="166"/>
      <c r="V40" s="218" t="s">
        <v>122</v>
      </c>
      <c r="W40" s="88">
        <v>6.8181818181818177E-2</v>
      </c>
      <c r="X40" s="88"/>
      <c r="Y40" s="166"/>
      <c r="Z40" s="35">
        <v>5</v>
      </c>
      <c r="AA40" s="88">
        <v>9.0909090909090912E-2</v>
      </c>
      <c r="AB40" s="88">
        <v>0.45454545454545459</v>
      </c>
      <c r="AC40" s="166" t="e">
        <v>#DIV/0!</v>
      </c>
      <c r="AD40" s="35">
        <v>5</v>
      </c>
      <c r="AE40" s="88">
        <v>9.0909090909090912E-2</v>
      </c>
      <c r="AF40" s="88">
        <v>0.45454545454545459</v>
      </c>
      <c r="AG40" s="166" t="e">
        <v>#DIV/0!</v>
      </c>
      <c r="AH40" s="384">
        <v>0</v>
      </c>
      <c r="AI40" s="88">
        <v>9.0909090909090912E-2</v>
      </c>
      <c r="AJ40" s="88">
        <v>0</v>
      </c>
      <c r="AK40" s="166" t="e">
        <v>#DIV/0!</v>
      </c>
      <c r="AL40" s="218">
        <v>3</v>
      </c>
      <c r="AM40" s="88">
        <v>6.8181818181818177E-2</v>
      </c>
      <c r="AN40" s="147">
        <v>0.20454545454545453</v>
      </c>
      <c r="AO40" s="166" t="e">
        <v>#DIV/0!</v>
      </c>
      <c r="AP40" s="35" t="s">
        <v>122</v>
      </c>
      <c r="AQ40" s="88">
        <v>9.3636363636363643E-2</v>
      </c>
      <c r="AR40" s="35"/>
      <c r="AS40" s="166"/>
      <c r="AT40" s="35" t="s">
        <v>122</v>
      </c>
      <c r="AU40" s="88">
        <v>9.0909090909090912E-2</v>
      </c>
      <c r="AV40" s="147"/>
      <c r="AW40" s="166"/>
      <c r="AX40" s="35" t="s">
        <v>122</v>
      </c>
      <c r="AY40" s="88">
        <v>9.0909090909090912E-2</v>
      </c>
      <c r="AZ40" s="88"/>
      <c r="BA40" s="166"/>
      <c r="BB40" s="384">
        <v>0</v>
      </c>
      <c r="BC40" s="88">
        <v>6.8181818181818177E-2</v>
      </c>
      <c r="BD40" s="88">
        <v>0</v>
      </c>
      <c r="BE40" s="166" t="e">
        <v>#DIV/0!</v>
      </c>
      <c r="BF40" s="384">
        <v>5</v>
      </c>
      <c r="BG40" s="88">
        <v>9.0909090909090912E-2</v>
      </c>
      <c r="BH40" s="88">
        <v>0.45454545454545459</v>
      </c>
      <c r="BI40" s="166" t="e">
        <v>#DIV/0!</v>
      </c>
      <c r="BJ40" s="218" t="s">
        <v>122</v>
      </c>
      <c r="BK40" s="88">
        <v>6.8181818181818177E-2</v>
      </c>
      <c r="BL40" s="88"/>
      <c r="BM40" s="166"/>
      <c r="BN40" s="218" t="s">
        <v>122</v>
      </c>
      <c r="BO40" s="88">
        <v>7.0227272727272722E-2</v>
      </c>
      <c r="BP40" s="88"/>
      <c r="BQ40" s="166"/>
      <c r="BR40" s="218" t="s">
        <v>122</v>
      </c>
      <c r="BS40" s="147">
        <v>6.8181818181818177E-2</v>
      </c>
      <c r="BT40" s="35"/>
      <c r="BU40" s="166"/>
      <c r="BV40" s="35">
        <v>5</v>
      </c>
      <c r="BW40" s="88">
        <v>9.0909090909090912E-2</v>
      </c>
      <c r="BX40" s="88">
        <v>0.45454545454545459</v>
      </c>
      <c r="BY40" s="166" t="e">
        <v>#DIV/0!</v>
      </c>
      <c r="BZ40" s="218" t="s">
        <v>122</v>
      </c>
      <c r="CA40" s="88">
        <v>9.0909090909090912E-2</v>
      </c>
      <c r="CB40" s="88"/>
      <c r="CC40" s="166"/>
      <c r="CD40" s="384">
        <v>5</v>
      </c>
      <c r="CE40" s="147">
        <v>6.8181818181818177E-2</v>
      </c>
      <c r="CF40" s="88">
        <v>0.34090909090909088</v>
      </c>
      <c r="CG40" s="166" t="e">
        <v>#DIV/0!</v>
      </c>
      <c r="CH40" s="218" t="s">
        <v>122</v>
      </c>
      <c r="CI40" s="147">
        <v>6.8181818181818177E-2</v>
      </c>
      <c r="CJ40" s="88"/>
      <c r="CK40" s="166"/>
      <c r="CL40" s="384" t="s">
        <v>122</v>
      </c>
      <c r="CM40" s="147">
        <v>6.8181818181818177E-2</v>
      </c>
      <c r="CN40" s="88"/>
      <c r="CO40" s="166"/>
      <c r="CP40" s="218" t="s">
        <v>122</v>
      </c>
      <c r="CQ40" s="88">
        <v>7.0227272727272722E-2</v>
      </c>
      <c r="CR40" s="88"/>
      <c r="CS40" s="166"/>
      <c r="CT40" s="218" t="s">
        <v>122</v>
      </c>
      <c r="CU40" s="88">
        <v>9.0909090909090912E-2</v>
      </c>
      <c r="CV40" s="147"/>
      <c r="CW40" s="166"/>
      <c r="CX40" s="35" t="s">
        <v>122</v>
      </c>
      <c r="CY40" s="88">
        <v>6.8181818181818177E-2</v>
      </c>
      <c r="CZ40" s="88"/>
      <c r="DA40" s="166"/>
      <c r="DB40" s="35" t="s">
        <v>122</v>
      </c>
      <c r="DC40" s="88">
        <v>6.8181818181818177E-2</v>
      </c>
      <c r="DD40" s="88"/>
      <c r="DE40" s="166"/>
      <c r="DF40" s="35" t="s">
        <v>122</v>
      </c>
      <c r="DG40" s="147">
        <v>6.8181818181818177E-2</v>
      </c>
      <c r="DH40" s="88"/>
      <c r="DI40" s="166"/>
      <c r="DJ40" s="35" t="s">
        <v>122</v>
      </c>
      <c r="DK40" s="88">
        <v>6.8181818181818177E-2</v>
      </c>
      <c r="DL40" s="88"/>
      <c r="DM40" s="166"/>
      <c r="DN40" s="35">
        <v>5</v>
      </c>
      <c r="DO40" s="88">
        <v>6.8181818181818177E-2</v>
      </c>
      <c r="DP40" s="88">
        <v>0.34090909090909088</v>
      </c>
      <c r="DQ40" s="166" t="e">
        <f t="shared" si="0"/>
        <v>#DIV/0!</v>
      </c>
    </row>
    <row r="41" spans="1:121" s="46" customFormat="1" ht="24.75" customHeight="1" x14ac:dyDescent="0.25">
      <c r="A41" s="55">
        <v>33</v>
      </c>
      <c r="B41" s="51" t="s">
        <v>277</v>
      </c>
      <c r="C41" s="85" t="s">
        <v>276</v>
      </c>
      <c r="D41" s="179">
        <v>2.8145833333333337</v>
      </c>
      <c r="E41" s="155">
        <v>0.7</v>
      </c>
      <c r="F41" s="35">
        <v>3</v>
      </c>
      <c r="G41" s="88">
        <v>8.3333333333333343E-2</v>
      </c>
      <c r="H41" s="147">
        <v>0.25</v>
      </c>
      <c r="I41" s="166" t="e">
        <v>#DIV/0!</v>
      </c>
      <c r="J41" s="35">
        <v>5</v>
      </c>
      <c r="K41" s="88">
        <v>8.3333333333333343E-2</v>
      </c>
      <c r="L41" s="88">
        <v>0.41666666666666674</v>
      </c>
      <c r="M41" s="166" t="e">
        <v>#DIV/0!</v>
      </c>
      <c r="N41" s="35">
        <v>4</v>
      </c>
      <c r="O41" s="88">
        <v>8.3333333333333343E-2</v>
      </c>
      <c r="P41" s="88">
        <v>0.33333333333333337</v>
      </c>
      <c r="Q41" s="166" t="e">
        <v>#DIV/0!</v>
      </c>
      <c r="R41" s="218" t="s">
        <v>122</v>
      </c>
      <c r="S41" s="88">
        <v>6.25E-2</v>
      </c>
      <c r="T41" s="88"/>
      <c r="U41" s="166"/>
      <c r="V41" s="218" t="s">
        <v>122</v>
      </c>
      <c r="W41" s="88">
        <v>6.25E-2</v>
      </c>
      <c r="X41" s="88"/>
      <c r="Y41" s="166"/>
      <c r="Z41" s="35">
        <v>5</v>
      </c>
      <c r="AA41" s="88">
        <v>8.3333333333333343E-2</v>
      </c>
      <c r="AB41" s="88">
        <v>0.41666666666666674</v>
      </c>
      <c r="AC41" s="166" t="e">
        <v>#DIV/0!</v>
      </c>
      <c r="AD41" s="35">
        <v>5</v>
      </c>
      <c r="AE41" s="88">
        <v>8.3333333333333343E-2</v>
      </c>
      <c r="AF41" s="88">
        <v>0.41666666666666674</v>
      </c>
      <c r="AG41" s="166" t="e">
        <v>#DIV/0!</v>
      </c>
      <c r="AH41" s="384">
        <v>5</v>
      </c>
      <c r="AI41" s="88">
        <v>8.3333333333333343E-2</v>
      </c>
      <c r="AJ41" s="88">
        <v>0.41666666666666674</v>
      </c>
      <c r="AK41" s="166"/>
      <c r="AL41" s="218">
        <v>5</v>
      </c>
      <c r="AM41" s="88">
        <v>6.25E-2</v>
      </c>
      <c r="AN41" s="147">
        <v>0.3125</v>
      </c>
      <c r="AO41" s="166"/>
      <c r="AP41" s="35" t="s">
        <v>122</v>
      </c>
      <c r="AQ41" s="88">
        <v>8.5833333333333345E-2</v>
      </c>
      <c r="AR41" s="35"/>
      <c r="AS41" s="166"/>
      <c r="AT41" s="35" t="s">
        <v>122</v>
      </c>
      <c r="AU41" s="88">
        <v>8.3333333333333343E-2</v>
      </c>
      <c r="AV41" s="147"/>
      <c r="AW41" s="166"/>
      <c r="AX41" s="35">
        <v>0</v>
      </c>
      <c r="AY41" s="88">
        <v>8.3333333333333343E-2</v>
      </c>
      <c r="AZ41" s="88">
        <v>0</v>
      </c>
      <c r="BA41" s="166"/>
      <c r="BB41" s="384">
        <v>0</v>
      </c>
      <c r="BC41" s="88">
        <v>6.25E-2</v>
      </c>
      <c r="BD41" s="88">
        <v>0</v>
      </c>
      <c r="BE41" s="166"/>
      <c r="BF41" s="384">
        <v>5</v>
      </c>
      <c r="BG41" s="88">
        <v>8.3333333333333343E-2</v>
      </c>
      <c r="BH41" s="88">
        <v>0.41666666666666674</v>
      </c>
      <c r="BI41" s="166"/>
      <c r="BJ41" s="218" t="s">
        <v>122</v>
      </c>
      <c r="BK41" s="88">
        <v>6.25E-2</v>
      </c>
      <c r="BL41" s="88"/>
      <c r="BM41" s="166"/>
      <c r="BN41" s="218" t="s">
        <v>122</v>
      </c>
      <c r="BO41" s="88">
        <v>6.4375000000000002E-2</v>
      </c>
      <c r="BP41" s="88"/>
      <c r="BQ41" s="166"/>
      <c r="BR41" s="218" t="s">
        <v>122</v>
      </c>
      <c r="BS41" s="147">
        <v>6.25E-2</v>
      </c>
      <c r="BT41" s="35"/>
      <c r="BU41" s="166"/>
      <c r="BV41" s="35">
        <v>5</v>
      </c>
      <c r="BW41" s="88">
        <v>8.3333333333333343E-2</v>
      </c>
      <c r="BX41" s="88">
        <v>0.41666666666666674</v>
      </c>
      <c r="BY41" s="166" t="e">
        <v>#DIV/0!</v>
      </c>
      <c r="BZ41" s="218" t="s">
        <v>122</v>
      </c>
      <c r="CA41" s="88">
        <v>8.3333333333333343E-2</v>
      </c>
      <c r="CB41" s="88"/>
      <c r="CC41" s="166"/>
      <c r="CD41" s="384">
        <v>5</v>
      </c>
      <c r="CE41" s="147">
        <v>6.25E-2</v>
      </c>
      <c r="CF41" s="88">
        <v>0.3125</v>
      </c>
      <c r="CG41" s="166"/>
      <c r="CH41" s="218" t="s">
        <v>122</v>
      </c>
      <c r="CI41" s="147">
        <v>6.25E-2</v>
      </c>
      <c r="CJ41" s="88"/>
      <c r="CK41" s="166"/>
      <c r="CL41" s="384" t="s">
        <v>122</v>
      </c>
      <c r="CM41" s="147">
        <v>6.25E-2</v>
      </c>
      <c r="CN41" s="88"/>
      <c r="CO41" s="166"/>
      <c r="CP41" s="218" t="s">
        <v>122</v>
      </c>
      <c r="CQ41" s="88">
        <v>6.4375000000000002E-2</v>
      </c>
      <c r="CR41" s="88"/>
      <c r="CS41" s="166"/>
      <c r="CT41" s="218" t="s">
        <v>122</v>
      </c>
      <c r="CU41" s="88">
        <v>8.3333333333333343E-2</v>
      </c>
      <c r="CV41" s="147"/>
      <c r="CW41" s="166"/>
      <c r="CX41" s="35" t="s">
        <v>122</v>
      </c>
      <c r="CY41" s="88">
        <v>6.25E-2</v>
      </c>
      <c r="CZ41" s="88"/>
      <c r="DA41" s="166"/>
      <c r="DB41" s="35" t="s">
        <v>122</v>
      </c>
      <c r="DC41" s="88">
        <v>6.25E-2</v>
      </c>
      <c r="DD41" s="88"/>
      <c r="DE41" s="166"/>
      <c r="DF41" s="35" t="s">
        <v>122</v>
      </c>
      <c r="DG41" s="147">
        <v>6.25E-2</v>
      </c>
      <c r="DH41" s="88"/>
      <c r="DI41" s="166"/>
      <c r="DJ41" s="35" t="s">
        <v>122</v>
      </c>
      <c r="DK41" s="88">
        <v>6.25E-2</v>
      </c>
      <c r="DL41" s="88"/>
      <c r="DM41" s="166"/>
      <c r="DN41" s="35">
        <v>5</v>
      </c>
      <c r="DO41" s="88">
        <v>6.25E-2</v>
      </c>
      <c r="DP41" s="88">
        <v>0.3125</v>
      </c>
      <c r="DQ41" s="166" t="e">
        <f t="shared" si="0"/>
        <v>#DIV/0!</v>
      </c>
    </row>
    <row r="42" spans="1:121" s="46" customFormat="1" ht="21" hidden="1" customHeight="1" x14ac:dyDescent="0.25">
      <c r="A42" s="537" t="s">
        <v>253</v>
      </c>
      <c r="B42" s="537"/>
      <c r="C42" s="537"/>
      <c r="D42" s="186">
        <f>SUM(D9:D41)/33</f>
        <v>2.5009585254490734</v>
      </c>
      <c r="E42" s="189"/>
      <c r="F42" s="272"/>
      <c r="G42" s="272"/>
      <c r="H42" s="272"/>
      <c r="I42" s="272"/>
      <c r="J42" s="272"/>
      <c r="K42" s="272"/>
      <c r="L42" s="272"/>
      <c r="M42" s="272"/>
      <c r="N42" s="272"/>
      <c r="O42" s="272"/>
      <c r="P42" s="272"/>
      <c r="Q42" s="272"/>
      <c r="R42" s="272"/>
      <c r="S42" s="272"/>
      <c r="T42" s="272"/>
      <c r="U42" s="272"/>
      <c r="V42" s="272"/>
      <c r="W42" s="272"/>
      <c r="X42" s="272"/>
      <c r="Y42" s="272"/>
      <c r="Z42" s="270">
        <f>SUM(Z9:Z41)/33</f>
        <v>4.7575757575757578</v>
      </c>
      <c r="AA42" s="272"/>
      <c r="AB42" s="272"/>
      <c r="AC42" s="272"/>
      <c r="AD42" s="270">
        <f>SUM(AD9:AD41)/33</f>
        <v>4.7575757575757578</v>
      </c>
      <c r="AE42" s="272"/>
      <c r="AF42" s="272"/>
      <c r="AG42" s="273"/>
      <c r="AH42" s="272"/>
      <c r="AI42" s="272"/>
      <c r="AJ42" s="271"/>
      <c r="AK42" s="273"/>
      <c r="AL42" s="272"/>
      <c r="AM42" s="272"/>
      <c r="AN42" s="272"/>
      <c r="AO42" s="273"/>
      <c r="AP42" s="272"/>
      <c r="AQ42" s="272"/>
      <c r="AR42" s="272"/>
      <c r="AS42" s="273"/>
      <c r="AT42" s="272"/>
      <c r="AU42" s="272"/>
      <c r="AV42" s="272"/>
      <c r="AW42" s="272"/>
      <c r="AX42" s="272"/>
      <c r="AY42" s="272"/>
      <c r="AZ42" s="272"/>
      <c r="BA42" s="273"/>
      <c r="BB42" s="272"/>
      <c r="BC42" s="272"/>
      <c r="BD42" s="272"/>
      <c r="BE42" s="273"/>
      <c r="BF42" s="272"/>
      <c r="BG42" s="272"/>
      <c r="BH42" s="272"/>
      <c r="BI42" s="273"/>
      <c r="BJ42" s="272"/>
      <c r="BK42" s="272"/>
      <c r="BL42" s="272"/>
      <c r="BM42" s="273"/>
      <c r="BN42" s="272"/>
      <c r="BO42" s="272"/>
      <c r="BP42" s="272"/>
      <c r="BQ42" s="273"/>
      <c r="BR42" s="272"/>
      <c r="BS42" s="272"/>
      <c r="BT42" s="272"/>
      <c r="BU42" s="273"/>
      <c r="BV42" s="270"/>
      <c r="BW42" s="272"/>
      <c r="BX42" s="272"/>
      <c r="BY42" s="273"/>
      <c r="BZ42" s="272"/>
      <c r="CA42" s="272"/>
      <c r="CB42" s="272"/>
      <c r="CC42" s="273"/>
      <c r="CD42" s="272"/>
      <c r="CE42" s="272"/>
      <c r="CF42" s="272"/>
      <c r="CG42" s="273"/>
      <c r="CH42" s="272"/>
      <c r="CI42" s="272"/>
      <c r="CJ42" s="272"/>
      <c r="CK42" s="273"/>
      <c r="CL42" s="272"/>
      <c r="CM42" s="272"/>
      <c r="CN42" s="272"/>
      <c r="CO42" s="273"/>
      <c r="CP42" s="272"/>
      <c r="CQ42" s="272"/>
      <c r="CR42" s="272"/>
      <c r="CS42" s="273"/>
      <c r="CT42" s="272"/>
      <c r="CU42" s="272"/>
      <c r="CV42" s="272"/>
      <c r="CW42" s="273"/>
      <c r="CX42" s="272"/>
      <c r="CY42" s="272"/>
      <c r="CZ42" s="272"/>
      <c r="DA42" s="273"/>
      <c r="DB42" s="272"/>
      <c r="DC42" s="272"/>
      <c r="DD42" s="272"/>
      <c r="DE42" s="273"/>
      <c r="DF42" s="272"/>
      <c r="DG42" s="272"/>
      <c r="DH42" s="272"/>
      <c r="DI42" s="273"/>
      <c r="DJ42" s="272"/>
      <c r="DK42" s="272"/>
      <c r="DL42" s="272"/>
      <c r="DM42" s="273"/>
      <c r="DN42" s="272"/>
      <c r="DO42" s="272"/>
      <c r="DP42" s="271"/>
      <c r="DQ42" s="273"/>
    </row>
    <row r="43" spans="1:121" s="46" customFormat="1" ht="19.5" hidden="1" customHeight="1" x14ac:dyDescent="0.25">
      <c r="A43" s="538" t="s">
        <v>254</v>
      </c>
      <c r="B43" s="538"/>
      <c r="C43" s="538"/>
      <c r="D43" s="186">
        <f>(3.5+D42)/2</f>
        <v>3.0004792627245367</v>
      </c>
      <c r="E43" s="189"/>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3"/>
      <c r="AH43" s="272"/>
      <c r="AI43" s="272"/>
      <c r="AJ43" s="271"/>
      <c r="AK43" s="273"/>
      <c r="AL43" s="272"/>
      <c r="AM43" s="272"/>
      <c r="AN43" s="272"/>
      <c r="AO43" s="273"/>
      <c r="AP43" s="272"/>
      <c r="AQ43" s="272"/>
      <c r="AR43" s="272"/>
      <c r="AS43" s="273"/>
      <c r="AT43" s="272"/>
      <c r="AU43" s="272"/>
      <c r="AV43" s="272"/>
      <c r="AW43" s="272"/>
      <c r="AX43" s="272"/>
      <c r="AY43" s="272"/>
      <c r="AZ43" s="272"/>
      <c r="BA43" s="273"/>
      <c r="BB43" s="272"/>
      <c r="BC43" s="272"/>
      <c r="BD43" s="272"/>
      <c r="BE43" s="273"/>
      <c r="BF43" s="272"/>
      <c r="BG43" s="272"/>
      <c r="BH43" s="272"/>
      <c r="BI43" s="273"/>
      <c r="BJ43" s="272"/>
      <c r="BK43" s="272"/>
      <c r="BL43" s="272"/>
      <c r="BM43" s="273"/>
      <c r="BN43" s="272"/>
      <c r="BO43" s="272"/>
      <c r="BP43" s="272"/>
      <c r="BQ43" s="273"/>
      <c r="BR43" s="272"/>
      <c r="BS43" s="272"/>
      <c r="BT43" s="272"/>
      <c r="BU43" s="273"/>
      <c r="BV43" s="270"/>
      <c r="BW43" s="272"/>
      <c r="BX43" s="272"/>
      <c r="BY43" s="273"/>
      <c r="BZ43" s="272"/>
      <c r="CA43" s="272"/>
      <c r="CB43" s="272"/>
      <c r="CC43" s="273"/>
      <c r="CD43" s="272"/>
      <c r="CE43" s="272"/>
      <c r="CF43" s="272"/>
      <c r="CG43" s="273"/>
      <c r="CH43" s="272"/>
      <c r="CI43" s="272"/>
      <c r="CJ43" s="272"/>
      <c r="CK43" s="273"/>
      <c r="CL43" s="272"/>
      <c r="CM43" s="272"/>
      <c r="CN43" s="272"/>
      <c r="CO43" s="273"/>
      <c r="CP43" s="272"/>
      <c r="CQ43" s="272"/>
      <c r="CR43" s="272"/>
      <c r="CS43" s="273"/>
      <c r="CT43" s="272"/>
      <c r="CU43" s="272"/>
      <c r="CV43" s="272"/>
      <c r="CW43" s="273"/>
      <c r="CX43" s="272"/>
      <c r="CY43" s="272"/>
      <c r="CZ43" s="272"/>
      <c r="DA43" s="273"/>
      <c r="DB43" s="272"/>
      <c r="DC43" s="272"/>
      <c r="DD43" s="272"/>
      <c r="DE43" s="273"/>
      <c r="DF43" s="272"/>
      <c r="DG43" s="272"/>
      <c r="DH43" s="272"/>
      <c r="DI43" s="273"/>
      <c r="DJ43" s="272"/>
      <c r="DK43" s="272"/>
      <c r="DL43" s="272"/>
      <c r="DM43" s="273"/>
      <c r="DN43" s="272"/>
      <c r="DO43" s="272"/>
      <c r="DP43" s="271"/>
      <c r="DQ43" s="273"/>
    </row>
    <row r="44" spans="1:121" s="46" customFormat="1" ht="18.75" x14ac:dyDescent="0.25">
      <c r="A44" s="71"/>
      <c r="B44" s="72"/>
      <c r="C44" s="118"/>
      <c r="D44" s="180"/>
      <c r="E44" s="124"/>
      <c r="F44" s="64"/>
      <c r="G44" s="65"/>
      <c r="H44" s="66"/>
      <c r="I44" s="96"/>
      <c r="J44" s="64"/>
      <c r="K44" s="65"/>
      <c r="L44" s="65"/>
      <c r="M44" s="96"/>
      <c r="N44" s="64"/>
      <c r="O44" s="65"/>
      <c r="P44" s="65"/>
      <c r="Q44" s="96"/>
      <c r="R44" s="66"/>
      <c r="S44" s="65"/>
      <c r="T44" s="65"/>
      <c r="U44" s="96"/>
      <c r="V44" s="66"/>
      <c r="W44" s="65"/>
      <c r="X44" s="65"/>
      <c r="Y44" s="137"/>
      <c r="Z44" s="66"/>
      <c r="AA44" s="65"/>
      <c r="AB44" s="65"/>
      <c r="AC44" s="65"/>
      <c r="AD44" s="66"/>
      <c r="AE44" s="65"/>
      <c r="AF44" s="65"/>
      <c r="AG44" s="96"/>
      <c r="AH44" s="123"/>
      <c r="AI44" s="124"/>
      <c r="AJ44" s="124"/>
      <c r="AK44" s="208"/>
      <c r="AL44" s="66"/>
      <c r="AM44" s="65"/>
      <c r="AN44" s="67"/>
      <c r="AO44" s="96"/>
      <c r="AP44" s="66"/>
      <c r="AQ44" s="65"/>
      <c r="AR44" s="66"/>
      <c r="AS44" s="96"/>
      <c r="AT44" s="66"/>
      <c r="AU44" s="65"/>
      <c r="AV44" s="67"/>
      <c r="AW44" s="67"/>
      <c r="AX44" s="66"/>
      <c r="AY44" s="65"/>
      <c r="AZ44" s="65"/>
      <c r="BA44" s="211"/>
      <c r="BB44" s="64"/>
      <c r="BC44" s="65"/>
      <c r="BD44" s="65"/>
      <c r="BE44" s="96"/>
      <c r="BF44" s="64"/>
      <c r="BG44" s="65"/>
      <c r="BH44" s="65"/>
      <c r="BI44" s="96"/>
      <c r="BJ44" s="66"/>
      <c r="BK44" s="66"/>
      <c r="BL44" s="65"/>
      <c r="BM44" s="211"/>
      <c r="BN44" s="66"/>
      <c r="BO44" s="66"/>
      <c r="BP44" s="66"/>
      <c r="BQ44" s="211"/>
      <c r="BR44" s="66"/>
      <c r="BS44" s="66"/>
      <c r="BT44" s="66"/>
      <c r="BU44" s="211"/>
      <c r="BV44" s="64"/>
      <c r="BW44" s="66"/>
      <c r="BX44" s="65"/>
      <c r="BY44" s="96"/>
      <c r="BZ44" s="66"/>
      <c r="CA44" s="66"/>
      <c r="CB44" s="66"/>
      <c r="CC44" s="211"/>
      <c r="CD44" s="64"/>
      <c r="CE44" s="66"/>
      <c r="CF44" s="65"/>
      <c r="CG44" s="96"/>
      <c r="CH44" s="66"/>
      <c r="CI44" s="66"/>
      <c r="CJ44" s="66"/>
      <c r="CK44" s="211"/>
      <c r="CL44" s="64"/>
      <c r="CM44" s="66"/>
      <c r="CN44" s="65"/>
      <c r="CO44" s="96"/>
      <c r="CP44" s="66"/>
      <c r="CQ44" s="66"/>
      <c r="CR44" s="66"/>
      <c r="CS44" s="96"/>
      <c r="CT44" s="66"/>
      <c r="CU44" s="66"/>
      <c r="CV44" s="66"/>
      <c r="CW44" s="211"/>
      <c r="CX44" s="64"/>
      <c r="CY44" s="66"/>
      <c r="CZ44" s="66"/>
      <c r="DA44" s="96"/>
      <c r="DB44" s="64"/>
      <c r="DC44" s="65"/>
      <c r="DD44" s="66"/>
      <c r="DE44" s="96"/>
      <c r="DF44" s="64"/>
      <c r="DG44" s="67"/>
      <c r="DH44" s="66"/>
      <c r="DI44" s="96"/>
      <c r="DJ44" s="64"/>
      <c r="DK44" s="65"/>
      <c r="DL44" s="66"/>
      <c r="DM44" s="96"/>
      <c r="DN44" s="64"/>
      <c r="DO44" s="66"/>
      <c r="DP44" s="65"/>
      <c r="DQ44" s="96"/>
    </row>
    <row r="45" spans="1:121" ht="13.5" customHeight="1" x14ac:dyDescent="0.25">
      <c r="A45" s="536" t="s">
        <v>184</v>
      </c>
      <c r="B45" s="536"/>
      <c r="C45" s="169"/>
      <c r="D45" s="181"/>
      <c r="E45" s="24"/>
      <c r="F45" s="9"/>
      <c r="G45" s="9"/>
      <c r="H45" s="9"/>
      <c r="I45" s="100"/>
      <c r="J45" s="9"/>
      <c r="K45" s="9"/>
      <c r="L45" s="9"/>
      <c r="M45" s="100"/>
      <c r="N45" s="9"/>
      <c r="O45" s="9"/>
      <c r="P45" s="9"/>
      <c r="Q45" s="100"/>
      <c r="R45" s="30"/>
      <c r="S45" s="24"/>
      <c r="T45" s="30"/>
      <c r="U45" s="152"/>
      <c r="V45" s="30"/>
      <c r="W45" s="32"/>
      <c r="X45" s="32"/>
      <c r="Y45" s="206"/>
      <c r="Z45" s="9"/>
      <c r="AA45" s="9"/>
      <c r="AB45" s="9"/>
      <c r="AC45" s="9"/>
      <c r="AD45" s="22"/>
      <c r="AE45" s="9"/>
      <c r="AF45" s="9"/>
      <c r="AG45" s="100"/>
      <c r="AH45" s="9"/>
      <c r="AI45" s="9"/>
      <c r="AJ45" s="19"/>
      <c r="AK45" s="100"/>
      <c r="AL45" s="22"/>
      <c r="AM45" s="9"/>
      <c r="AN45" s="135"/>
      <c r="AO45" s="100"/>
      <c r="AP45" s="22"/>
      <c r="AQ45" s="9"/>
      <c r="AR45" s="9"/>
      <c r="AS45" s="100"/>
      <c r="AT45" s="22"/>
      <c r="AU45" s="9"/>
      <c r="AV45" s="135"/>
      <c r="AW45" s="135"/>
      <c r="AX45" s="9"/>
      <c r="AY45" s="9"/>
      <c r="AZ45" s="9"/>
      <c r="BA45" s="212"/>
      <c r="BB45" s="22"/>
      <c r="BC45" s="9"/>
      <c r="BD45" s="9"/>
      <c r="BE45" s="100"/>
      <c r="BF45" s="22"/>
      <c r="BG45" s="9"/>
      <c r="BH45" s="9"/>
      <c r="BI45" s="100"/>
      <c r="BJ45" s="9"/>
      <c r="BK45" s="9"/>
      <c r="BL45" s="9"/>
      <c r="BM45" s="212"/>
      <c r="BN45" s="9"/>
      <c r="BO45" s="9"/>
      <c r="BP45" s="9"/>
      <c r="BQ45" s="212"/>
      <c r="BR45" s="9"/>
      <c r="BS45" s="9"/>
      <c r="BT45" s="9"/>
      <c r="BU45" s="212"/>
      <c r="BV45" s="22"/>
      <c r="BW45" s="9"/>
      <c r="BX45" s="9"/>
      <c r="BY45" s="100"/>
      <c r="BZ45" s="9"/>
      <c r="CA45" s="9"/>
      <c r="CB45" s="9"/>
      <c r="CC45" s="212"/>
      <c r="CD45" s="38"/>
      <c r="CE45" s="10"/>
      <c r="CF45" s="10"/>
      <c r="CG45" s="214"/>
      <c r="CH45" s="9"/>
      <c r="CI45" s="9"/>
      <c r="CJ45" s="9"/>
      <c r="CK45" s="212"/>
      <c r="CL45" s="22"/>
      <c r="CM45" s="9"/>
      <c r="CN45" s="9"/>
      <c r="CO45" s="100"/>
      <c r="CP45" s="9"/>
      <c r="CQ45" s="9"/>
      <c r="CR45" s="9"/>
      <c r="CS45" s="100"/>
      <c r="CT45" s="9"/>
      <c r="CU45" s="22"/>
      <c r="CV45" s="22"/>
      <c r="CW45" s="212"/>
      <c r="CX45" s="22"/>
      <c r="CY45" s="9"/>
      <c r="CZ45" s="9"/>
      <c r="DA45" s="100"/>
      <c r="DB45" s="22"/>
      <c r="DC45" s="9"/>
      <c r="DD45" s="9"/>
      <c r="DE45" s="100"/>
      <c r="DF45" s="22"/>
      <c r="DG45" s="9"/>
      <c r="DH45" s="9"/>
      <c r="DI45" s="100"/>
      <c r="DJ45" s="22"/>
      <c r="DK45" s="135"/>
      <c r="DL45" s="135"/>
      <c r="DM45" s="100"/>
      <c r="DN45" s="22"/>
      <c r="DO45" s="9"/>
      <c r="DP45" s="19"/>
      <c r="DQ45" s="100"/>
    </row>
  </sheetData>
  <mergeCells count="52">
    <mergeCell ref="A45:B45"/>
    <mergeCell ref="DJ6:DL6"/>
    <mergeCell ref="DN6:DP6"/>
    <mergeCell ref="A42:C42"/>
    <mergeCell ref="A43:C43"/>
    <mergeCell ref="CL6:CN6"/>
    <mergeCell ref="CP6:CR6"/>
    <mergeCell ref="CT6:CV6"/>
    <mergeCell ref="CX6:CZ6"/>
    <mergeCell ref="DB6:DD6"/>
    <mergeCell ref="DF6:DH6"/>
    <mergeCell ref="BN6:BP6"/>
    <mergeCell ref="BR6:BT6"/>
    <mergeCell ref="BV6:BX6"/>
    <mergeCell ref="BZ6:CB6"/>
    <mergeCell ref="CD6:CF6"/>
    <mergeCell ref="CH6:CJ6"/>
    <mergeCell ref="BJ6:BL6"/>
    <mergeCell ref="R6:T6"/>
    <mergeCell ref="V6:X6"/>
    <mergeCell ref="Z6:AB6"/>
    <mergeCell ref="AD6:AF6"/>
    <mergeCell ref="AH6:AJ6"/>
    <mergeCell ref="AL6:AN6"/>
    <mergeCell ref="AP6:AR6"/>
    <mergeCell ref="AT6:AV6"/>
    <mergeCell ref="AX6:AZ6"/>
    <mergeCell ref="BB6:BD6"/>
    <mergeCell ref="BF6:BH6"/>
    <mergeCell ref="AT5:AV5"/>
    <mergeCell ref="AX5:AZ5"/>
    <mergeCell ref="F6:H6"/>
    <mergeCell ref="J6:L6"/>
    <mergeCell ref="N6:P6"/>
    <mergeCell ref="V5:X5"/>
    <mergeCell ref="Z5:AB5"/>
    <mergeCell ref="AD5:AF5"/>
    <mergeCell ref="AH5:AJ5"/>
    <mergeCell ref="AL5:AN5"/>
    <mergeCell ref="AP5:AR5"/>
    <mergeCell ref="F5:H5"/>
    <mergeCell ref="J5:L5"/>
    <mergeCell ref="N5:P5"/>
    <mergeCell ref="R5:T5"/>
    <mergeCell ref="BV1:DP1"/>
    <mergeCell ref="E2:BT2"/>
    <mergeCell ref="BV2:DL2"/>
    <mergeCell ref="A4:B4"/>
    <mergeCell ref="BN3:DP3"/>
    <mergeCell ref="B3:BL3"/>
    <mergeCell ref="BN4:DP4"/>
    <mergeCell ref="D4:BL4"/>
  </mergeCells>
  <conditionalFormatting sqref="I1:I2 M1:M2 Q1:Q2 U1:U2 I5:I1048576 M5:M1048576 Q5:Q1048576 U5:U1048576 Y5:Y1048576 AS5:AS1048576 AW5:AW1048576 BA5:BA1048576 BM5:BM1048576 BQ5:BQ1048576 BU5:BU1048576 CC5:CC1048576 CK5:CK1048576 CO5:CO1048576 CS5:CS1048576 CW5:CW1048576 DA5:DA1048576 DE5:DE1048576 DI5:DI1048576 DQ5:DQ1048576 AK8:AK41">
    <cfRule type="cellIs" dxfId="26" priority="54" operator="lessThan">
      <formula>-0.25</formula>
    </cfRule>
  </conditionalFormatting>
  <conditionalFormatting sqref="Y1:Y2">
    <cfRule type="cellIs" dxfId="25" priority="50" operator="lessThan">
      <formula>-0.25</formula>
    </cfRule>
  </conditionalFormatting>
  <conditionalFormatting sqref="AC9:AC41">
    <cfRule type="cellIs" dxfId="24" priority="49" operator="lessThan">
      <formula>-0.25</formula>
    </cfRule>
  </conditionalFormatting>
  <conditionalFormatting sqref="AG9:AG41">
    <cfRule type="cellIs" dxfId="23" priority="48" operator="lessThan">
      <formula>-0.25</formula>
    </cfRule>
  </conditionalFormatting>
  <conditionalFormatting sqref="AO9:AO41">
    <cfRule type="cellIs" dxfId="22" priority="46" operator="lessThan">
      <formula>-0.25</formula>
    </cfRule>
  </conditionalFormatting>
  <conditionalFormatting sqref="AS1:AS2">
    <cfRule type="cellIs" dxfId="21" priority="45" operator="lessThan">
      <formula>-0.25</formula>
    </cfRule>
  </conditionalFormatting>
  <conditionalFormatting sqref="AW1:AW2">
    <cfRule type="cellIs" dxfId="20" priority="44" operator="lessThan">
      <formula>-0.25</formula>
    </cfRule>
  </conditionalFormatting>
  <conditionalFormatting sqref="BA1:BA2">
    <cfRule type="cellIs" dxfId="19" priority="43" operator="lessThan">
      <formula>-0.25</formula>
    </cfRule>
  </conditionalFormatting>
  <conditionalFormatting sqref="BE9:BE41">
    <cfRule type="cellIs" dxfId="18" priority="42" operator="lessThan">
      <formula>-0.25</formula>
    </cfRule>
  </conditionalFormatting>
  <conditionalFormatting sqref="BI9:BI41">
    <cfRule type="cellIs" dxfId="17" priority="41" operator="lessThan">
      <formula>-0.25</formula>
    </cfRule>
  </conditionalFormatting>
  <conditionalFormatting sqref="BM1:BM2">
    <cfRule type="cellIs" dxfId="16" priority="40" operator="lessThan">
      <formula>-0.25</formula>
    </cfRule>
  </conditionalFormatting>
  <conditionalFormatting sqref="BQ1:BQ2">
    <cfRule type="cellIs" dxfId="15" priority="39" operator="lessThan">
      <formula>-0.25</formula>
    </cfRule>
  </conditionalFormatting>
  <conditionalFormatting sqref="BU1:BU2">
    <cfRule type="cellIs" dxfId="14" priority="38" operator="lessThan">
      <formula>-0.25</formula>
    </cfRule>
  </conditionalFormatting>
  <conditionalFormatting sqref="BY9:BY41">
    <cfRule type="cellIs" dxfId="13" priority="37" operator="lessThan">
      <formula>-0.25</formula>
    </cfRule>
  </conditionalFormatting>
  <conditionalFormatting sqref="CC1:CC2">
    <cfRule type="cellIs" dxfId="12" priority="36" operator="lessThan">
      <formula>-0.25</formula>
    </cfRule>
  </conditionalFormatting>
  <conditionalFormatting sqref="CG9:CG41">
    <cfRule type="cellIs" dxfId="11" priority="35" operator="lessThan">
      <formula>-0.25</formula>
    </cfRule>
  </conditionalFormatting>
  <conditionalFormatting sqref="CK1:CK2">
    <cfRule type="cellIs" dxfId="10" priority="33" operator="lessThan">
      <formula>-0.25</formula>
    </cfRule>
  </conditionalFormatting>
  <conditionalFormatting sqref="CO1:CO2">
    <cfRule type="cellIs" dxfId="9" priority="32" operator="lessThan">
      <formula>-0.25</formula>
    </cfRule>
  </conditionalFormatting>
  <conditionalFormatting sqref="CS1:CS2">
    <cfRule type="cellIs" dxfId="8" priority="31" operator="lessThan">
      <formula>-0.25</formula>
    </cfRule>
  </conditionalFormatting>
  <conditionalFormatting sqref="CW1:CW2">
    <cfRule type="cellIs" dxfId="7" priority="30" operator="lessThan">
      <formula>-0.25</formula>
    </cfRule>
  </conditionalFormatting>
  <conditionalFormatting sqref="DA1:DA2">
    <cfRule type="cellIs" dxfId="6" priority="29" operator="lessThan">
      <formula>-0.25</formula>
    </cfRule>
  </conditionalFormatting>
  <conditionalFormatting sqref="DE1:DE2">
    <cfRule type="cellIs" dxfId="5" priority="28" operator="lessThan">
      <formula>-0.25</formula>
    </cfRule>
  </conditionalFormatting>
  <conditionalFormatting sqref="DI1:DI2">
    <cfRule type="cellIs" dxfId="4" priority="27" operator="lessThan">
      <formula>-0.25</formula>
    </cfRule>
  </conditionalFormatting>
  <conditionalFormatting sqref="DM1:DM2 DM5:DM1048576">
    <cfRule type="cellIs" dxfId="3" priority="25" operator="lessThan">
      <formula>-0.25</formula>
    </cfRule>
    <cfRule type="cellIs" dxfId="2" priority="26" operator="lessThan">
      <formula>-1</formula>
    </cfRule>
  </conditionalFormatting>
  <conditionalFormatting sqref="DQ1:DQ2">
    <cfRule type="cellIs" dxfId="1" priority="24" operator="lessThan">
      <formula>-0.25</formula>
    </cfRule>
  </conditionalFormatting>
  <conditionalFormatting sqref="DQ6">
    <cfRule type="cellIs" dxfId="0" priority="23" operator="lessThan">
      <formula>-1</formula>
    </cfRule>
  </conditionalFormatting>
  <pageMargins left="0.19685039370078741" right="0.19685039370078741" top="0.62992125984251968" bottom="0.74803149606299213" header="0.31496062992125984" footer="0.31496062992125984"/>
  <pageSetup paperSize="8" scale="54" fitToWidth="0" orientation="landscape" r:id="rId1"/>
  <headerFooter scaleWithDoc="0" alignWithMargins="0"/>
  <colBreaks count="1" manualBreakCount="1">
    <brk id="6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M45"/>
  <sheetViews>
    <sheetView view="pageBreakPreview" topLeftCell="A3" zoomScale="80" zoomScaleNormal="80" zoomScaleSheetLayoutView="80" zoomScalePageLayoutView="60" workbookViewId="0">
      <pane xSplit="3" ySplit="3" topLeftCell="D6" activePane="bottomRight" state="frozen"/>
      <selection activeCell="A3" sqref="A3"/>
      <selection pane="topRight" activeCell="E3" sqref="E3"/>
      <selection pane="bottomLeft" activeCell="A6" sqref="A6"/>
      <selection pane="bottomRight" activeCell="L19" sqref="L19"/>
    </sheetView>
  </sheetViews>
  <sheetFormatPr defaultRowHeight="15" x14ac:dyDescent="0.25"/>
  <cols>
    <col min="1" max="1" width="4.42578125" style="25" customWidth="1"/>
    <col min="2" max="2" width="63.7109375" style="2" customWidth="1"/>
    <col min="3" max="3" width="6.5703125" style="119" customWidth="1"/>
    <col min="4" max="4" width="13.42578125" style="116" customWidth="1"/>
    <col min="5" max="5" width="5.7109375" style="121" customWidth="1"/>
    <col min="6" max="6" width="7.140625" style="154" customWidth="1"/>
    <col min="7" max="7" width="7.140625" style="2" customWidth="1"/>
    <col min="8" max="8" width="6.85546875" style="142" customWidth="1"/>
    <col min="9" max="9" width="9.42578125" style="97" hidden="1" customWidth="1"/>
    <col min="10" max="10" width="5.85546875" style="2" customWidth="1"/>
    <col min="11" max="11" width="6.140625" style="2" customWidth="1"/>
    <col min="12" max="12" width="6.28515625" style="2" customWidth="1"/>
    <col min="13" max="13" width="0.140625" style="150" customWidth="1"/>
  </cols>
  <sheetData>
    <row r="1" spans="1:13" s="1" customFormat="1" ht="18.75" hidden="1" customHeight="1" x14ac:dyDescent="0.25">
      <c r="A1" s="62" t="s">
        <v>104</v>
      </c>
      <c r="B1" s="14"/>
      <c r="C1" s="29"/>
      <c r="D1" s="29"/>
      <c r="E1" s="486"/>
      <c r="F1" s="486"/>
      <c r="G1" s="486"/>
      <c r="H1" s="486"/>
      <c r="I1" s="486"/>
      <c r="J1" s="486"/>
      <c r="K1" s="486"/>
      <c r="L1" s="486"/>
      <c r="M1" s="149"/>
    </row>
    <row r="2" spans="1:13" ht="21" hidden="1" customHeight="1" x14ac:dyDescent="0.25">
      <c r="A2" s="76" t="s">
        <v>78</v>
      </c>
      <c r="B2" s="77"/>
      <c r="C2" s="76" t="s">
        <v>0</v>
      </c>
      <c r="D2" s="78"/>
      <c r="E2" s="285"/>
      <c r="F2" s="286"/>
      <c r="G2" s="285"/>
      <c r="H2" s="287"/>
      <c r="I2" s="288"/>
      <c r="J2" s="285"/>
      <c r="K2" s="285"/>
      <c r="L2" s="285"/>
    </row>
    <row r="3" spans="1:13" ht="45.75" customHeight="1" x14ac:dyDescent="0.25">
      <c r="A3" s="203"/>
      <c r="B3" s="540" t="s">
        <v>294</v>
      </c>
      <c r="C3" s="540"/>
      <c r="D3" s="540"/>
      <c r="E3" s="540"/>
      <c r="F3" s="540"/>
      <c r="G3" s="540"/>
      <c r="H3" s="540"/>
      <c r="I3" s="540"/>
      <c r="J3" s="540"/>
      <c r="K3" s="540"/>
      <c r="L3" s="540"/>
      <c r="M3" s="540"/>
    </row>
    <row r="4" spans="1:13" ht="33" customHeight="1" thickBot="1" x14ac:dyDescent="0.3">
      <c r="A4" s="509"/>
      <c r="B4" s="509"/>
      <c r="C4" s="281"/>
      <c r="D4" s="281"/>
      <c r="E4" s="541" t="s">
        <v>273</v>
      </c>
      <c r="F4" s="541"/>
      <c r="G4" s="541"/>
      <c r="H4" s="541"/>
      <c r="I4" s="541"/>
      <c r="J4" s="541"/>
      <c r="K4" s="541"/>
      <c r="L4" s="541"/>
      <c r="M4" s="541"/>
    </row>
    <row r="5" spans="1:13" ht="15.75" hidden="1" customHeight="1" x14ac:dyDescent="0.25">
      <c r="A5" s="258"/>
      <c r="B5" s="12"/>
      <c r="C5" s="258"/>
      <c r="D5" s="254"/>
      <c r="E5" s="238"/>
      <c r="F5" s="237" t="s">
        <v>76</v>
      </c>
      <c r="G5" s="238"/>
      <c r="H5" s="239"/>
      <c r="I5" s="240"/>
      <c r="J5" s="238"/>
      <c r="K5" s="238"/>
      <c r="L5" s="238"/>
    </row>
    <row r="6" spans="1:13" s="3" customFormat="1" ht="71.25" customHeight="1" x14ac:dyDescent="0.2">
      <c r="A6" s="259" t="s">
        <v>186</v>
      </c>
      <c r="B6" s="260" t="s">
        <v>38</v>
      </c>
      <c r="C6" s="261" t="s">
        <v>0</v>
      </c>
      <c r="D6" s="255" t="s">
        <v>291</v>
      </c>
      <c r="E6" s="253" t="s">
        <v>123</v>
      </c>
      <c r="F6" s="503" t="s">
        <v>75</v>
      </c>
      <c r="G6" s="504"/>
      <c r="H6" s="543"/>
      <c r="I6" s="241" t="s">
        <v>270</v>
      </c>
      <c r="J6" s="503" t="s">
        <v>195</v>
      </c>
      <c r="K6" s="504"/>
      <c r="L6" s="543"/>
      <c r="M6" s="246" t="s">
        <v>270</v>
      </c>
    </row>
    <row r="7" spans="1:13" s="3" customFormat="1" ht="21.75" customHeight="1" x14ac:dyDescent="0.2">
      <c r="A7" s="262"/>
      <c r="B7" s="15"/>
      <c r="C7" s="350"/>
      <c r="D7" s="351" t="s">
        <v>183</v>
      </c>
      <c r="E7" s="352" t="s">
        <v>174</v>
      </c>
      <c r="F7" s="353" t="s">
        <v>175</v>
      </c>
      <c r="G7" s="91" t="s">
        <v>176</v>
      </c>
      <c r="H7" s="140" t="s">
        <v>177</v>
      </c>
      <c r="I7" s="106"/>
      <c r="J7" s="105" t="s">
        <v>178</v>
      </c>
      <c r="K7" s="91" t="s">
        <v>179</v>
      </c>
      <c r="L7" s="91" t="s">
        <v>180</v>
      </c>
      <c r="M7" s="247"/>
    </row>
    <row r="8" spans="1:13" s="49" customFormat="1" ht="14.25" customHeight="1" x14ac:dyDescent="0.2">
      <c r="A8" s="263"/>
      <c r="B8" s="48"/>
      <c r="C8" s="354"/>
      <c r="D8" s="355"/>
      <c r="E8" s="356">
        <v>0.1</v>
      </c>
      <c r="F8" s="357"/>
      <c r="G8" s="358">
        <v>0.5</v>
      </c>
      <c r="H8" s="359"/>
      <c r="I8" s="360"/>
      <c r="J8" s="361"/>
      <c r="K8" s="358">
        <v>0.5</v>
      </c>
      <c r="L8" s="358"/>
      <c r="M8" s="248"/>
    </row>
    <row r="9" spans="1:13" s="21" customFormat="1" ht="18.75" x14ac:dyDescent="0.25">
      <c r="A9" s="264">
        <v>1</v>
      </c>
      <c r="B9" s="16" t="s">
        <v>33</v>
      </c>
      <c r="C9" s="363" t="s">
        <v>4</v>
      </c>
      <c r="D9" s="364">
        <v>0.5</v>
      </c>
      <c r="E9" s="356">
        <v>0.1</v>
      </c>
      <c r="F9" s="362">
        <v>5</v>
      </c>
      <c r="G9" s="338">
        <v>1</v>
      </c>
      <c r="H9" s="365">
        <v>5</v>
      </c>
      <c r="I9" s="242" t="e">
        <v>#DIV/0!</v>
      </c>
      <c r="J9" s="366" t="s">
        <v>122</v>
      </c>
      <c r="K9" s="367">
        <v>0.5</v>
      </c>
      <c r="L9" s="367"/>
      <c r="M9" s="249"/>
    </row>
    <row r="10" spans="1:13" s="4" customFormat="1" ht="18.75" x14ac:dyDescent="0.25">
      <c r="A10" s="265">
        <v>2</v>
      </c>
      <c r="B10" s="42" t="s">
        <v>12</v>
      </c>
      <c r="C10" s="368" t="s">
        <v>15</v>
      </c>
      <c r="D10" s="364">
        <v>0.5</v>
      </c>
      <c r="E10" s="356">
        <v>0.1</v>
      </c>
      <c r="F10" s="369">
        <v>5</v>
      </c>
      <c r="G10" s="338">
        <v>0.5</v>
      </c>
      <c r="H10" s="370">
        <v>2.5</v>
      </c>
      <c r="I10" s="242" t="e">
        <v>#DIV/0!</v>
      </c>
      <c r="J10" s="366">
        <v>5</v>
      </c>
      <c r="K10" s="117">
        <v>0.5</v>
      </c>
      <c r="L10" s="117">
        <v>2.5</v>
      </c>
      <c r="M10" s="250"/>
    </row>
    <row r="11" spans="1:13" s="36" customFormat="1" ht="18.75" x14ac:dyDescent="0.25">
      <c r="A11" s="266">
        <v>3</v>
      </c>
      <c r="B11" s="17" t="s">
        <v>80</v>
      </c>
      <c r="C11" s="368" t="s">
        <v>81</v>
      </c>
      <c r="D11" s="364">
        <v>0.5</v>
      </c>
      <c r="E11" s="356">
        <v>0.1</v>
      </c>
      <c r="F11" s="369">
        <v>5</v>
      </c>
      <c r="G11" s="338">
        <v>1</v>
      </c>
      <c r="H11" s="370">
        <v>5</v>
      </c>
      <c r="I11" s="242" t="e">
        <v>#DIV/0!</v>
      </c>
      <c r="J11" s="366" t="s">
        <v>122</v>
      </c>
      <c r="K11" s="117">
        <v>0.5</v>
      </c>
      <c r="L11" s="117"/>
      <c r="M11" s="251"/>
    </row>
    <row r="12" spans="1:13" s="44" customFormat="1" ht="37.5" x14ac:dyDescent="0.25">
      <c r="A12" s="265">
        <v>4</v>
      </c>
      <c r="B12" s="43" t="s">
        <v>1</v>
      </c>
      <c r="C12" s="368" t="s">
        <v>5</v>
      </c>
      <c r="D12" s="364">
        <v>0.5</v>
      </c>
      <c r="E12" s="356">
        <v>0.1</v>
      </c>
      <c r="F12" s="369">
        <v>5</v>
      </c>
      <c r="G12" s="338">
        <v>1</v>
      </c>
      <c r="H12" s="370">
        <v>5</v>
      </c>
      <c r="I12" s="242" t="e">
        <v>#DIV/0!</v>
      </c>
      <c r="J12" s="366" t="s">
        <v>122</v>
      </c>
      <c r="K12" s="117">
        <v>0.5</v>
      </c>
      <c r="L12" s="117"/>
      <c r="M12" s="250"/>
    </row>
    <row r="13" spans="1:13" s="4" customFormat="1" ht="18.75" x14ac:dyDescent="0.25">
      <c r="A13" s="265">
        <v>5</v>
      </c>
      <c r="B13" s="42" t="s">
        <v>26</v>
      </c>
      <c r="C13" s="368" t="s">
        <v>29</v>
      </c>
      <c r="D13" s="364">
        <v>0.5</v>
      </c>
      <c r="E13" s="356">
        <v>0.1</v>
      </c>
      <c r="F13" s="369">
        <v>5</v>
      </c>
      <c r="G13" s="338">
        <v>1</v>
      </c>
      <c r="H13" s="370">
        <v>5</v>
      </c>
      <c r="I13" s="242" t="e">
        <v>#DIV/0!</v>
      </c>
      <c r="J13" s="366" t="s">
        <v>122</v>
      </c>
      <c r="K13" s="117">
        <v>0.5</v>
      </c>
      <c r="L13" s="117"/>
      <c r="M13" s="250"/>
    </row>
    <row r="14" spans="1:13" s="46" customFormat="1" ht="37.5" x14ac:dyDescent="0.25">
      <c r="A14" s="266">
        <v>6</v>
      </c>
      <c r="B14" s="45" t="s">
        <v>40</v>
      </c>
      <c r="C14" s="368" t="s">
        <v>41</v>
      </c>
      <c r="D14" s="364">
        <v>0.5</v>
      </c>
      <c r="E14" s="356">
        <v>0.1</v>
      </c>
      <c r="F14" s="369">
        <v>5</v>
      </c>
      <c r="G14" s="338">
        <v>1</v>
      </c>
      <c r="H14" s="370">
        <v>5</v>
      </c>
      <c r="I14" s="242" t="e">
        <v>#DIV/0!</v>
      </c>
      <c r="J14" s="366" t="s">
        <v>122</v>
      </c>
      <c r="K14" s="117">
        <v>0.5</v>
      </c>
      <c r="L14" s="117"/>
      <c r="M14" s="251"/>
    </row>
    <row r="15" spans="1:13" s="36" customFormat="1" ht="26.25" customHeight="1" x14ac:dyDescent="0.25">
      <c r="A15" s="266">
        <v>7</v>
      </c>
      <c r="B15" s="16" t="s">
        <v>188</v>
      </c>
      <c r="C15" s="368" t="s">
        <v>30</v>
      </c>
      <c r="D15" s="364">
        <v>0.5</v>
      </c>
      <c r="E15" s="356">
        <v>0.1</v>
      </c>
      <c r="F15" s="369">
        <v>5</v>
      </c>
      <c r="G15" s="338">
        <v>1</v>
      </c>
      <c r="H15" s="370">
        <v>5</v>
      </c>
      <c r="I15" s="242" t="e">
        <v>#DIV/0!</v>
      </c>
      <c r="J15" s="366" t="s">
        <v>122</v>
      </c>
      <c r="K15" s="117">
        <v>0.5</v>
      </c>
      <c r="L15" s="117"/>
      <c r="M15" s="251"/>
    </row>
    <row r="16" spans="1:13" s="46" customFormat="1" ht="26.25" customHeight="1" x14ac:dyDescent="0.25">
      <c r="A16" s="266">
        <v>8</v>
      </c>
      <c r="B16" s="52" t="s">
        <v>27</v>
      </c>
      <c r="C16" s="368" t="s">
        <v>31</v>
      </c>
      <c r="D16" s="364">
        <v>0.5</v>
      </c>
      <c r="E16" s="356">
        <v>0.1</v>
      </c>
      <c r="F16" s="369">
        <v>5</v>
      </c>
      <c r="G16" s="338">
        <v>1</v>
      </c>
      <c r="H16" s="370">
        <v>5</v>
      </c>
      <c r="I16" s="242" t="e">
        <v>#DIV/0!</v>
      </c>
      <c r="J16" s="366" t="s">
        <v>122</v>
      </c>
      <c r="K16" s="117">
        <v>0.5</v>
      </c>
      <c r="L16" s="117"/>
      <c r="M16" s="251"/>
    </row>
    <row r="17" spans="1:13" s="46" customFormat="1" ht="37.5" x14ac:dyDescent="0.25">
      <c r="A17" s="266">
        <v>9</v>
      </c>
      <c r="B17" s="45" t="s">
        <v>20</v>
      </c>
      <c r="C17" s="368" t="s">
        <v>21</v>
      </c>
      <c r="D17" s="364">
        <v>0.5</v>
      </c>
      <c r="E17" s="356">
        <v>0.1</v>
      </c>
      <c r="F17" s="369">
        <v>5</v>
      </c>
      <c r="G17" s="338">
        <v>1</v>
      </c>
      <c r="H17" s="370">
        <v>5</v>
      </c>
      <c r="I17" s="242" t="e">
        <v>#DIV/0!</v>
      </c>
      <c r="J17" s="366" t="s">
        <v>122</v>
      </c>
      <c r="K17" s="117">
        <v>0.5</v>
      </c>
      <c r="L17" s="117"/>
      <c r="M17" s="251"/>
    </row>
    <row r="18" spans="1:13" s="46" customFormat="1" ht="37.5" x14ac:dyDescent="0.25">
      <c r="A18" s="266">
        <v>10</v>
      </c>
      <c r="B18" s="51" t="s">
        <v>13</v>
      </c>
      <c r="C18" s="368" t="s">
        <v>16</v>
      </c>
      <c r="D18" s="364">
        <v>0.5</v>
      </c>
      <c r="E18" s="356">
        <v>0.1</v>
      </c>
      <c r="F18" s="369">
        <v>5</v>
      </c>
      <c r="G18" s="338">
        <v>1</v>
      </c>
      <c r="H18" s="370">
        <v>5</v>
      </c>
      <c r="I18" s="242" t="e">
        <v>#DIV/0!</v>
      </c>
      <c r="J18" s="366" t="s">
        <v>122</v>
      </c>
      <c r="K18" s="117">
        <v>0.5</v>
      </c>
      <c r="L18" s="117"/>
      <c r="M18" s="251"/>
    </row>
    <row r="19" spans="1:13" s="46" customFormat="1" ht="37.5" x14ac:dyDescent="0.25">
      <c r="A19" s="266">
        <v>11</v>
      </c>
      <c r="B19" s="45" t="s">
        <v>39</v>
      </c>
      <c r="C19" s="368" t="s">
        <v>6</v>
      </c>
      <c r="D19" s="364">
        <v>0.5</v>
      </c>
      <c r="E19" s="356">
        <v>0.1</v>
      </c>
      <c r="F19" s="369">
        <v>5</v>
      </c>
      <c r="G19" s="371">
        <v>0.5</v>
      </c>
      <c r="H19" s="370">
        <v>2.5</v>
      </c>
      <c r="I19" s="242" t="e">
        <v>#DIV/0!</v>
      </c>
      <c r="J19" s="372">
        <v>5</v>
      </c>
      <c r="K19" s="117">
        <v>0.5</v>
      </c>
      <c r="L19" s="117">
        <v>2.5</v>
      </c>
      <c r="M19" s="251" t="e">
        <f>J19/J43-1</f>
        <v>#DIV/0!</v>
      </c>
    </row>
    <row r="20" spans="1:13" s="21" customFormat="1" ht="18.75" x14ac:dyDescent="0.25">
      <c r="A20" s="264">
        <v>12</v>
      </c>
      <c r="B20" s="16" t="s">
        <v>2</v>
      </c>
      <c r="C20" s="363" t="s">
        <v>7</v>
      </c>
      <c r="D20" s="364">
        <v>0.5</v>
      </c>
      <c r="E20" s="356">
        <v>0.1</v>
      </c>
      <c r="F20" s="362">
        <v>5</v>
      </c>
      <c r="G20" s="338">
        <v>1</v>
      </c>
      <c r="H20" s="365">
        <v>5</v>
      </c>
      <c r="I20" s="242" t="e">
        <v>#DIV/0!</v>
      </c>
      <c r="J20" s="366" t="s">
        <v>122</v>
      </c>
      <c r="K20" s="367">
        <v>0.5</v>
      </c>
      <c r="L20" s="367"/>
      <c r="M20" s="249"/>
    </row>
    <row r="21" spans="1:13" s="46" customFormat="1" ht="37.5" x14ac:dyDescent="0.25">
      <c r="A21" s="266">
        <v>13</v>
      </c>
      <c r="B21" s="51" t="s">
        <v>14</v>
      </c>
      <c r="C21" s="368" t="s">
        <v>17</v>
      </c>
      <c r="D21" s="364">
        <v>0.5</v>
      </c>
      <c r="E21" s="356">
        <v>0.1</v>
      </c>
      <c r="F21" s="369">
        <v>5</v>
      </c>
      <c r="G21" s="338">
        <v>1</v>
      </c>
      <c r="H21" s="370">
        <v>5</v>
      </c>
      <c r="I21" s="242" t="e">
        <v>#DIV/0!</v>
      </c>
      <c r="J21" s="366" t="s">
        <v>122</v>
      </c>
      <c r="K21" s="117">
        <v>0.5</v>
      </c>
      <c r="L21" s="117"/>
      <c r="M21" s="251"/>
    </row>
    <row r="22" spans="1:13" s="53" customFormat="1" ht="18.75" x14ac:dyDescent="0.25">
      <c r="A22" s="266">
        <v>14</v>
      </c>
      <c r="B22" s="45" t="s">
        <v>82</v>
      </c>
      <c r="C22" s="368" t="s">
        <v>83</v>
      </c>
      <c r="D22" s="364">
        <v>0.5</v>
      </c>
      <c r="E22" s="356">
        <v>0.1</v>
      </c>
      <c r="F22" s="369">
        <v>5</v>
      </c>
      <c r="G22" s="338">
        <v>1</v>
      </c>
      <c r="H22" s="370">
        <v>5</v>
      </c>
      <c r="I22" s="242" t="e">
        <v>#DIV/0!</v>
      </c>
      <c r="J22" s="366" t="s">
        <v>122</v>
      </c>
      <c r="K22" s="117">
        <v>0.5</v>
      </c>
      <c r="L22" s="117"/>
      <c r="M22" s="251"/>
    </row>
    <row r="23" spans="1:13" s="46" customFormat="1" ht="31.5" customHeight="1" x14ac:dyDescent="0.25">
      <c r="A23" s="266">
        <v>15</v>
      </c>
      <c r="B23" s="51" t="s">
        <v>84</v>
      </c>
      <c r="C23" s="368" t="s">
        <v>85</v>
      </c>
      <c r="D23" s="364">
        <v>0.5</v>
      </c>
      <c r="E23" s="356">
        <v>0.1</v>
      </c>
      <c r="F23" s="369">
        <v>5</v>
      </c>
      <c r="G23" s="338">
        <v>1</v>
      </c>
      <c r="H23" s="370">
        <v>5</v>
      </c>
      <c r="I23" s="242" t="e">
        <v>#DIV/0!</v>
      </c>
      <c r="J23" s="366" t="s">
        <v>122</v>
      </c>
      <c r="K23" s="117">
        <v>0.5</v>
      </c>
      <c r="L23" s="117"/>
      <c r="M23" s="251"/>
    </row>
    <row r="24" spans="1:13" s="46" customFormat="1" ht="37.5" x14ac:dyDescent="0.3">
      <c r="A24" s="266">
        <v>16</v>
      </c>
      <c r="B24" s="54" t="s">
        <v>86</v>
      </c>
      <c r="C24" s="368" t="s">
        <v>87</v>
      </c>
      <c r="D24" s="364">
        <v>0.5</v>
      </c>
      <c r="E24" s="356">
        <v>0.1</v>
      </c>
      <c r="F24" s="369">
        <v>5</v>
      </c>
      <c r="G24" s="338">
        <v>1</v>
      </c>
      <c r="H24" s="370">
        <v>5</v>
      </c>
      <c r="I24" s="242" t="e">
        <v>#DIV/0!</v>
      </c>
      <c r="J24" s="366" t="s">
        <v>122</v>
      </c>
      <c r="K24" s="117">
        <v>0.5</v>
      </c>
      <c r="L24" s="117"/>
      <c r="M24" s="251"/>
    </row>
    <row r="25" spans="1:13" s="46" customFormat="1" ht="37.5" x14ac:dyDescent="0.25">
      <c r="A25" s="266">
        <v>17</v>
      </c>
      <c r="B25" s="51" t="s">
        <v>88</v>
      </c>
      <c r="C25" s="368" t="s">
        <v>89</v>
      </c>
      <c r="D25" s="364">
        <v>0.5</v>
      </c>
      <c r="E25" s="356">
        <v>0.1</v>
      </c>
      <c r="F25" s="369">
        <v>5</v>
      </c>
      <c r="G25" s="338">
        <v>1</v>
      </c>
      <c r="H25" s="370">
        <v>5</v>
      </c>
      <c r="I25" s="242" t="e">
        <v>#DIV/0!</v>
      </c>
      <c r="J25" s="366" t="s">
        <v>122</v>
      </c>
      <c r="K25" s="117">
        <v>0.5</v>
      </c>
      <c r="L25" s="117"/>
      <c r="M25" s="251"/>
    </row>
    <row r="26" spans="1:13" s="46" customFormat="1" ht="37.5" x14ac:dyDescent="0.25">
      <c r="A26" s="266">
        <v>18</v>
      </c>
      <c r="B26" s="45" t="s">
        <v>46</v>
      </c>
      <c r="C26" s="368" t="s">
        <v>8</v>
      </c>
      <c r="D26" s="364">
        <v>0.5</v>
      </c>
      <c r="E26" s="356">
        <v>0.1</v>
      </c>
      <c r="F26" s="369">
        <v>5</v>
      </c>
      <c r="G26" s="338">
        <v>1</v>
      </c>
      <c r="H26" s="370">
        <v>5</v>
      </c>
      <c r="I26" s="242" t="e">
        <v>#DIV/0!</v>
      </c>
      <c r="J26" s="366" t="s">
        <v>122</v>
      </c>
      <c r="K26" s="117">
        <v>0.5</v>
      </c>
      <c r="L26" s="117"/>
      <c r="M26" s="251"/>
    </row>
    <row r="27" spans="1:13" s="46" customFormat="1" ht="23.25" customHeight="1" x14ac:dyDescent="0.25">
      <c r="A27" s="266">
        <v>19</v>
      </c>
      <c r="B27" s="23" t="s">
        <v>189</v>
      </c>
      <c r="C27" s="368" t="s">
        <v>9</v>
      </c>
      <c r="D27" s="364">
        <v>0.5</v>
      </c>
      <c r="E27" s="356">
        <v>0.1</v>
      </c>
      <c r="F27" s="369">
        <v>5</v>
      </c>
      <c r="G27" s="338">
        <v>1</v>
      </c>
      <c r="H27" s="370">
        <v>5</v>
      </c>
      <c r="I27" s="242" t="e">
        <v>#DIV/0!</v>
      </c>
      <c r="J27" s="366" t="s">
        <v>122</v>
      </c>
      <c r="K27" s="117">
        <v>0.5</v>
      </c>
      <c r="L27" s="117"/>
      <c r="M27" s="251"/>
    </row>
    <row r="28" spans="1:13" s="46" customFormat="1" ht="37.5" x14ac:dyDescent="0.25">
      <c r="A28" s="266">
        <v>20</v>
      </c>
      <c r="B28" s="51" t="s">
        <v>28</v>
      </c>
      <c r="C28" s="368" t="s">
        <v>32</v>
      </c>
      <c r="D28" s="364">
        <v>0.5</v>
      </c>
      <c r="E28" s="356">
        <v>0.1</v>
      </c>
      <c r="F28" s="369">
        <v>5</v>
      </c>
      <c r="G28" s="338">
        <v>0.5</v>
      </c>
      <c r="H28" s="370">
        <v>2.5</v>
      </c>
      <c r="I28" s="242" t="e">
        <v>#DIV/0!</v>
      </c>
      <c r="J28" s="366">
        <v>5</v>
      </c>
      <c r="K28" s="117">
        <v>0.5</v>
      </c>
      <c r="L28" s="117">
        <v>2.5</v>
      </c>
      <c r="M28" s="251"/>
    </row>
    <row r="29" spans="1:13" s="56" customFormat="1" ht="18.75" x14ac:dyDescent="0.25">
      <c r="A29" s="267">
        <v>21</v>
      </c>
      <c r="B29" s="17" t="s">
        <v>90</v>
      </c>
      <c r="C29" s="373" t="s">
        <v>18</v>
      </c>
      <c r="D29" s="364">
        <v>0.5</v>
      </c>
      <c r="E29" s="356">
        <v>0.1</v>
      </c>
      <c r="F29" s="369">
        <v>5</v>
      </c>
      <c r="G29" s="338">
        <v>1</v>
      </c>
      <c r="H29" s="370">
        <v>5</v>
      </c>
      <c r="I29" s="242" t="e">
        <v>#DIV/0!</v>
      </c>
      <c r="J29" s="366" t="s">
        <v>122</v>
      </c>
      <c r="K29" s="117">
        <v>0.5</v>
      </c>
      <c r="L29" s="117"/>
      <c r="M29" s="251"/>
    </row>
    <row r="30" spans="1:13" s="56" customFormat="1" ht="18.75" x14ac:dyDescent="0.25">
      <c r="A30" s="266">
        <v>22</v>
      </c>
      <c r="B30" s="17" t="s">
        <v>275</v>
      </c>
      <c r="C30" s="374" t="s">
        <v>274</v>
      </c>
      <c r="D30" s="364">
        <v>0.5</v>
      </c>
      <c r="E30" s="356">
        <v>0.1</v>
      </c>
      <c r="F30" s="369">
        <v>5</v>
      </c>
      <c r="G30" s="338">
        <v>1</v>
      </c>
      <c r="H30" s="370">
        <v>5</v>
      </c>
      <c r="I30" s="242" t="e">
        <v>#DIV/0!</v>
      </c>
      <c r="J30" s="366" t="s">
        <v>122</v>
      </c>
      <c r="K30" s="117">
        <v>0.5</v>
      </c>
      <c r="L30" s="117"/>
      <c r="M30" s="251"/>
    </row>
    <row r="31" spans="1:13" s="36" customFormat="1" ht="18.75" x14ac:dyDescent="0.25">
      <c r="A31" s="267">
        <v>23</v>
      </c>
      <c r="B31" s="17" t="s">
        <v>45</v>
      </c>
      <c r="C31" s="368" t="s">
        <v>49</v>
      </c>
      <c r="D31" s="364">
        <v>0.5</v>
      </c>
      <c r="E31" s="356">
        <v>0.1</v>
      </c>
      <c r="F31" s="369">
        <v>5</v>
      </c>
      <c r="G31" s="338">
        <v>1</v>
      </c>
      <c r="H31" s="370">
        <v>5</v>
      </c>
      <c r="I31" s="242" t="e">
        <v>#DIV/0!</v>
      </c>
      <c r="J31" s="366" t="s">
        <v>122</v>
      </c>
      <c r="K31" s="117">
        <v>0.5</v>
      </c>
      <c r="L31" s="117"/>
      <c r="M31" s="251"/>
    </row>
    <row r="32" spans="1:13" s="36" customFormat="1" ht="21" customHeight="1" x14ac:dyDescent="0.25">
      <c r="A32" s="266">
        <v>24</v>
      </c>
      <c r="B32" s="17" t="s">
        <v>3</v>
      </c>
      <c r="C32" s="368" t="s">
        <v>10</v>
      </c>
      <c r="D32" s="364">
        <v>0.5</v>
      </c>
      <c r="E32" s="356">
        <v>0.1</v>
      </c>
      <c r="F32" s="369">
        <v>5</v>
      </c>
      <c r="G32" s="338">
        <v>1</v>
      </c>
      <c r="H32" s="370">
        <v>5</v>
      </c>
      <c r="I32" s="242" t="e">
        <v>#DIV/0!</v>
      </c>
      <c r="J32" s="366" t="s">
        <v>122</v>
      </c>
      <c r="K32" s="117">
        <v>0.5</v>
      </c>
      <c r="L32" s="117"/>
      <c r="M32" s="251"/>
    </row>
    <row r="33" spans="1:13" s="36" customFormat="1" ht="18" customHeight="1" x14ac:dyDescent="0.25">
      <c r="A33" s="267">
        <v>25</v>
      </c>
      <c r="B33" s="17" t="s">
        <v>22</v>
      </c>
      <c r="C33" s="368" t="s">
        <v>23</v>
      </c>
      <c r="D33" s="364">
        <v>0.5</v>
      </c>
      <c r="E33" s="356">
        <v>0.1</v>
      </c>
      <c r="F33" s="369">
        <v>5</v>
      </c>
      <c r="G33" s="338">
        <v>1</v>
      </c>
      <c r="H33" s="370">
        <v>5</v>
      </c>
      <c r="I33" s="242" t="e">
        <v>#DIV/0!</v>
      </c>
      <c r="J33" s="366" t="s">
        <v>122</v>
      </c>
      <c r="K33" s="117">
        <v>0.5</v>
      </c>
      <c r="L33" s="117"/>
      <c r="M33" s="251"/>
    </row>
    <row r="34" spans="1:13" s="46" customFormat="1" ht="36.75" customHeight="1" x14ac:dyDescent="0.25">
      <c r="A34" s="266">
        <v>26</v>
      </c>
      <c r="B34" s="45" t="s">
        <v>24</v>
      </c>
      <c r="C34" s="368" t="s">
        <v>25</v>
      </c>
      <c r="D34" s="364">
        <v>0.5</v>
      </c>
      <c r="E34" s="356">
        <v>0.1</v>
      </c>
      <c r="F34" s="369">
        <v>5</v>
      </c>
      <c r="G34" s="338">
        <v>1</v>
      </c>
      <c r="H34" s="370">
        <v>5</v>
      </c>
      <c r="I34" s="242" t="e">
        <v>#DIV/0!</v>
      </c>
      <c r="J34" s="366" t="s">
        <v>122</v>
      </c>
      <c r="K34" s="117">
        <v>0.5</v>
      </c>
      <c r="L34" s="117"/>
      <c r="M34" s="251"/>
    </row>
    <row r="35" spans="1:13" s="46" customFormat="1" ht="37.5" customHeight="1" x14ac:dyDescent="0.25">
      <c r="A35" s="267">
        <v>27</v>
      </c>
      <c r="B35" s="45" t="s">
        <v>47</v>
      </c>
      <c r="C35" s="368" t="s">
        <v>19</v>
      </c>
      <c r="D35" s="364">
        <v>0.5</v>
      </c>
      <c r="E35" s="356">
        <v>0.1</v>
      </c>
      <c r="F35" s="369">
        <v>5</v>
      </c>
      <c r="G35" s="338">
        <v>1</v>
      </c>
      <c r="H35" s="370">
        <v>5</v>
      </c>
      <c r="I35" s="242" t="e">
        <v>#DIV/0!</v>
      </c>
      <c r="J35" s="366" t="s">
        <v>122</v>
      </c>
      <c r="K35" s="117">
        <v>0.5</v>
      </c>
      <c r="L35" s="117"/>
      <c r="M35" s="251"/>
    </row>
    <row r="36" spans="1:13" s="46" customFormat="1" ht="37.5" customHeight="1" x14ac:dyDescent="0.25">
      <c r="A36" s="266">
        <v>28</v>
      </c>
      <c r="B36" s="51" t="s">
        <v>48</v>
      </c>
      <c r="C36" s="368" t="s">
        <v>11</v>
      </c>
      <c r="D36" s="364">
        <v>0.5</v>
      </c>
      <c r="E36" s="356">
        <v>0.1</v>
      </c>
      <c r="F36" s="369">
        <v>5</v>
      </c>
      <c r="G36" s="338">
        <v>1</v>
      </c>
      <c r="H36" s="370">
        <v>5</v>
      </c>
      <c r="I36" s="242" t="e">
        <v>#DIV/0!</v>
      </c>
      <c r="J36" s="366" t="s">
        <v>122</v>
      </c>
      <c r="K36" s="117">
        <v>0.5</v>
      </c>
      <c r="L36" s="117"/>
      <c r="M36" s="251"/>
    </row>
    <row r="37" spans="1:13" s="46" customFormat="1" ht="42.75" customHeight="1" x14ac:dyDescent="0.25">
      <c r="A37" s="267">
        <v>29</v>
      </c>
      <c r="B37" s="45" t="s">
        <v>187</v>
      </c>
      <c r="C37" s="368" t="s">
        <v>36</v>
      </c>
      <c r="D37" s="364">
        <v>0.5</v>
      </c>
      <c r="E37" s="356">
        <v>0.1</v>
      </c>
      <c r="F37" s="369">
        <v>5</v>
      </c>
      <c r="G37" s="338">
        <v>1</v>
      </c>
      <c r="H37" s="370">
        <v>5</v>
      </c>
      <c r="I37" s="242" t="e">
        <v>#DIV/0!</v>
      </c>
      <c r="J37" s="366" t="s">
        <v>122</v>
      </c>
      <c r="K37" s="117">
        <v>0.5</v>
      </c>
      <c r="L37" s="117"/>
      <c r="M37" s="251"/>
    </row>
    <row r="38" spans="1:13" s="46" customFormat="1" ht="37.5" x14ac:dyDescent="0.25">
      <c r="A38" s="266">
        <v>30</v>
      </c>
      <c r="B38" s="51" t="s">
        <v>91</v>
      </c>
      <c r="C38" s="368" t="s">
        <v>92</v>
      </c>
      <c r="D38" s="364">
        <v>0.5</v>
      </c>
      <c r="E38" s="356">
        <v>0.1</v>
      </c>
      <c r="F38" s="369">
        <v>5</v>
      </c>
      <c r="G38" s="338">
        <v>1</v>
      </c>
      <c r="H38" s="370">
        <v>5</v>
      </c>
      <c r="I38" s="242" t="e">
        <v>#DIV/0!</v>
      </c>
      <c r="J38" s="366" t="s">
        <v>122</v>
      </c>
      <c r="K38" s="117">
        <v>0.5</v>
      </c>
      <c r="L38" s="117"/>
      <c r="M38" s="251"/>
    </row>
    <row r="39" spans="1:13" s="46" customFormat="1" ht="37.5" x14ac:dyDescent="0.25">
      <c r="A39" s="267">
        <v>31</v>
      </c>
      <c r="B39" s="51" t="s">
        <v>93</v>
      </c>
      <c r="C39" s="368" t="s">
        <v>121</v>
      </c>
      <c r="D39" s="364">
        <v>0.5</v>
      </c>
      <c r="E39" s="356">
        <v>0.1</v>
      </c>
      <c r="F39" s="369">
        <v>5</v>
      </c>
      <c r="G39" s="338">
        <v>1</v>
      </c>
      <c r="H39" s="370">
        <v>5</v>
      </c>
      <c r="I39" s="242" t="e">
        <v>#DIV/0!</v>
      </c>
      <c r="J39" s="366" t="s">
        <v>122</v>
      </c>
      <c r="K39" s="117">
        <v>0.5</v>
      </c>
      <c r="L39" s="117"/>
      <c r="M39" s="251"/>
    </row>
    <row r="40" spans="1:13" s="46" customFormat="1" ht="37.5" x14ac:dyDescent="0.25">
      <c r="A40" s="266">
        <v>32</v>
      </c>
      <c r="B40" s="120" t="s">
        <v>190</v>
      </c>
      <c r="C40" s="375" t="s">
        <v>269</v>
      </c>
      <c r="D40" s="364">
        <v>0.5</v>
      </c>
      <c r="E40" s="356">
        <v>0.1</v>
      </c>
      <c r="F40" s="369">
        <v>5</v>
      </c>
      <c r="G40" s="338">
        <v>1</v>
      </c>
      <c r="H40" s="370">
        <v>5</v>
      </c>
      <c r="I40" s="242" t="e">
        <v>#DIV/0!</v>
      </c>
      <c r="J40" s="366" t="s">
        <v>122</v>
      </c>
      <c r="K40" s="117">
        <v>0.5</v>
      </c>
      <c r="L40" s="117"/>
      <c r="M40" s="251"/>
    </row>
    <row r="41" spans="1:13" s="46" customFormat="1" ht="23.25" customHeight="1" x14ac:dyDescent="0.25">
      <c r="A41" s="266">
        <v>33</v>
      </c>
      <c r="B41" s="425" t="s">
        <v>277</v>
      </c>
      <c r="C41" s="368" t="s">
        <v>276</v>
      </c>
      <c r="D41" s="364">
        <v>0.5</v>
      </c>
      <c r="E41" s="356">
        <v>0.1</v>
      </c>
      <c r="F41" s="369">
        <v>5</v>
      </c>
      <c r="G41" s="396">
        <v>1</v>
      </c>
      <c r="H41" s="370">
        <v>5</v>
      </c>
      <c r="I41" s="242" t="e">
        <v>#DIV/0!</v>
      </c>
      <c r="J41" s="366" t="s">
        <v>122</v>
      </c>
      <c r="K41" s="117">
        <v>0.5</v>
      </c>
      <c r="L41" s="117"/>
      <c r="M41" s="251"/>
    </row>
    <row r="42" spans="1:13" s="46" customFormat="1" ht="21" hidden="1" customHeight="1" x14ac:dyDescent="0.25">
      <c r="A42" s="544" t="s">
        <v>253</v>
      </c>
      <c r="B42" s="537"/>
      <c r="C42" s="545"/>
      <c r="D42" s="256">
        <f>SUM(D9:D41)/33</f>
        <v>0.5</v>
      </c>
      <c r="E42" s="336"/>
      <c r="F42" s="269"/>
      <c r="G42" s="61"/>
      <c r="H42" s="317"/>
      <c r="I42" s="242"/>
      <c r="J42" s="269"/>
      <c r="K42" s="147"/>
      <c r="L42" s="317"/>
      <c r="M42" s="251"/>
    </row>
    <row r="43" spans="1:13" s="46" customFormat="1" ht="22.5" hidden="1" customHeight="1" thickBot="1" x14ac:dyDescent="0.3">
      <c r="A43" s="546" t="s">
        <v>254</v>
      </c>
      <c r="B43" s="547"/>
      <c r="C43" s="548"/>
      <c r="D43" s="257">
        <f>(0.5+0.5)/2</f>
        <v>0.5</v>
      </c>
      <c r="E43" s="337"/>
      <c r="F43" s="274"/>
      <c r="G43" s="243"/>
      <c r="H43" s="318"/>
      <c r="I43" s="245"/>
      <c r="J43" s="274"/>
      <c r="K43" s="244"/>
      <c r="L43" s="318"/>
      <c r="M43" s="252"/>
    </row>
    <row r="44" spans="1:13" s="46" customFormat="1" ht="11.25" customHeight="1" x14ac:dyDescent="0.25">
      <c r="A44" s="71"/>
      <c r="B44" s="72"/>
      <c r="C44" s="118"/>
      <c r="D44" s="115"/>
      <c r="E44" s="183"/>
      <c r="F44" s="67"/>
      <c r="G44" s="66"/>
      <c r="H44" s="141"/>
      <c r="I44" s="96"/>
      <c r="J44" s="66"/>
      <c r="K44" s="66"/>
      <c r="L44" s="66"/>
      <c r="M44" s="148"/>
    </row>
    <row r="45" spans="1:13" ht="23.25" customHeight="1" x14ac:dyDescent="0.25">
      <c r="A45" s="542" t="s">
        <v>184</v>
      </c>
      <c r="B45" s="542"/>
      <c r="C45" s="26"/>
      <c r="D45" s="18"/>
      <c r="E45" s="184"/>
      <c r="F45" s="153"/>
      <c r="G45" s="9"/>
      <c r="H45" s="146"/>
      <c r="I45" s="100"/>
      <c r="J45" s="9"/>
      <c r="K45" s="9"/>
      <c r="L45" s="9"/>
    </row>
  </sheetData>
  <mergeCells count="9">
    <mergeCell ref="E1:L1"/>
    <mergeCell ref="A4:B4"/>
    <mergeCell ref="B3:M3"/>
    <mergeCell ref="E4:M4"/>
    <mergeCell ref="A45:B45"/>
    <mergeCell ref="F6:H6"/>
    <mergeCell ref="J6:L6"/>
    <mergeCell ref="A42:C42"/>
    <mergeCell ref="A43:C43"/>
  </mergeCells>
  <pageMargins left="0.19685039370078741" right="0.19685039370078741" top="0.62992125984251968" bottom="0.74803149606299213" header="0.31496062992125984" footer="0.31496062992125984"/>
  <pageSetup paperSize="8" scale="60" fitToWidth="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Отчет о результатах мониторинга</vt:lpstr>
      <vt:lpstr>Качество управления доходами</vt:lpstr>
      <vt:lpstr>Качество управл. расходами</vt:lpstr>
      <vt:lpstr>Качество управл. активами </vt:lpstr>
      <vt:lpstr>'Качество управл. активами '!Заголовки_для_печати</vt:lpstr>
      <vt:lpstr>'Качество управл. расходами'!Заголовки_для_печати</vt:lpstr>
      <vt:lpstr>'Качество управления доходами'!Заголовки_для_печати</vt:lpstr>
      <vt:lpstr>'Отчет о результатах мониторинга'!Заголовки_для_печати</vt:lpstr>
      <vt:lpstr>'Качество управл. активами '!Область_печати</vt:lpstr>
      <vt:lpstr>'Качество управл. расходами'!Область_печати</vt:lpstr>
      <vt:lpstr>'Качество управления доходами'!Область_печати</vt:lpstr>
      <vt:lpstr>'Отчет о результатах мониторинга'!Область_печати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Владимировна Коновалова</dc:creator>
  <cp:lastModifiedBy>Скалова Елена Александровна</cp:lastModifiedBy>
  <cp:lastPrinted>2026-05-19T12:19:33Z</cp:lastPrinted>
  <dcterms:created xsi:type="dcterms:W3CDTF">2013-04-15T08:45:32Z</dcterms:created>
  <dcterms:modified xsi:type="dcterms:W3CDTF">2026-05-21T06:21:39Z</dcterms:modified>
</cp:coreProperties>
</file>