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2 г\1 кв. 2022 на сайт\"/>
    </mc:Choice>
  </mc:AlternateContent>
  <bookViews>
    <workbookView xWindow="0" yWindow="0" windowWidth="28770" windowHeight="11235"/>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M83" i="3" l="1"/>
  <c r="M91" i="3"/>
  <c r="M90" i="3" l="1"/>
  <c r="M82" i="3"/>
  <c r="K82" i="3" l="1"/>
  <c r="I82" i="3"/>
  <c r="H82" i="3"/>
  <c r="F82" i="3"/>
  <c r="D82" i="3"/>
  <c r="C82" i="3"/>
  <c r="E6" i="2" l="1"/>
  <c r="F92" i="3" l="1"/>
  <c r="D92" i="3"/>
  <c r="K90" i="3"/>
  <c r="I90" i="3"/>
  <c r="H90" i="3"/>
  <c r="L64" i="4" l="1"/>
  <c r="J64" i="4"/>
  <c r="G64" i="4"/>
  <c r="E64" i="4"/>
  <c r="L63" i="4"/>
  <c r="J63" i="4"/>
  <c r="G63" i="4"/>
  <c r="E63" i="4"/>
  <c r="L62" i="4"/>
  <c r="J62" i="4"/>
  <c r="G62" i="4"/>
  <c r="E62" i="4"/>
  <c r="L61" i="4"/>
  <c r="J61" i="4"/>
  <c r="G61" i="4"/>
  <c r="E61" i="4"/>
  <c r="L60" i="4"/>
  <c r="J60" i="4"/>
  <c r="G60" i="4"/>
  <c r="E60" i="4"/>
  <c r="L59" i="4"/>
  <c r="J59" i="4"/>
  <c r="G59" i="4"/>
  <c r="E59" i="4"/>
  <c r="L58" i="4"/>
  <c r="J58" i="4"/>
  <c r="G58" i="4"/>
  <c r="E58" i="4"/>
  <c r="L57" i="4"/>
  <c r="J57" i="4"/>
  <c r="G57" i="4"/>
  <c r="E57" i="4"/>
  <c r="L56" i="4"/>
  <c r="J56" i="4"/>
  <c r="G56" i="4"/>
  <c r="E56" i="4"/>
  <c r="L55" i="4"/>
  <c r="J55" i="4"/>
  <c r="G55" i="4"/>
  <c r="E55" i="4"/>
  <c r="L54" i="4"/>
  <c r="J54" i="4"/>
  <c r="G54" i="4"/>
  <c r="E54" i="4"/>
  <c r="L53" i="4"/>
  <c r="J53" i="4"/>
  <c r="G53" i="4"/>
  <c r="E53" i="4"/>
  <c r="L52" i="4"/>
  <c r="J52" i="4"/>
  <c r="G52" i="4"/>
  <c r="E52" i="4"/>
  <c r="L51" i="4"/>
  <c r="J51" i="4"/>
  <c r="G51" i="4"/>
  <c r="E51" i="4"/>
  <c r="L50" i="4"/>
  <c r="J50" i="4"/>
  <c r="G50" i="4"/>
  <c r="E50"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L42" i="4"/>
  <c r="J42" i="4"/>
  <c r="G42" i="4"/>
  <c r="E42" i="4"/>
  <c r="L41" i="4"/>
  <c r="J41" i="4"/>
  <c r="G41" i="4"/>
  <c r="E41" i="4"/>
  <c r="L40" i="4"/>
  <c r="J40" i="4"/>
  <c r="G40" i="4"/>
  <c r="E40" i="4"/>
  <c r="L39" i="4"/>
  <c r="J39" i="4"/>
  <c r="G39" i="4"/>
  <c r="E39" i="4"/>
  <c r="L38" i="4"/>
  <c r="J38" i="4"/>
  <c r="G38" i="4"/>
  <c r="E38" i="4"/>
  <c r="L37" i="4"/>
  <c r="J37" i="4"/>
  <c r="G37" i="4"/>
  <c r="E37" i="4"/>
  <c r="L36" i="4"/>
  <c r="J36" i="4"/>
  <c r="G36" i="4"/>
  <c r="E36" i="4"/>
  <c r="L35" i="4"/>
  <c r="J35" i="4"/>
  <c r="G35" i="4"/>
  <c r="E35" i="4"/>
  <c r="L34" i="4"/>
  <c r="J34" i="4"/>
  <c r="G34" i="4"/>
  <c r="E34" i="4"/>
  <c r="L33" i="4"/>
  <c r="J33" i="4"/>
  <c r="G33" i="4"/>
  <c r="E33" i="4"/>
  <c r="L32" i="4"/>
  <c r="J32" i="4"/>
  <c r="G32" i="4"/>
  <c r="E32" i="4"/>
  <c r="L31" i="4"/>
  <c r="J31" i="4"/>
  <c r="G31" i="4"/>
  <c r="E31" i="4"/>
  <c r="L30" i="4"/>
  <c r="J30" i="4"/>
  <c r="G30" i="4"/>
  <c r="E30" i="4"/>
  <c r="L29" i="4"/>
  <c r="J29" i="4"/>
  <c r="G29" i="4"/>
  <c r="E29" i="4"/>
  <c r="L28" i="4"/>
  <c r="J28" i="4"/>
  <c r="G28" i="4"/>
  <c r="E28" i="4"/>
  <c r="L27" i="4"/>
  <c r="J27" i="4"/>
  <c r="G27" i="4"/>
  <c r="E27" i="4"/>
  <c r="L26" i="4"/>
  <c r="J26" i="4"/>
  <c r="G26" i="4"/>
  <c r="E26" i="4"/>
  <c r="L25" i="4"/>
  <c r="J25" i="4"/>
  <c r="G25" i="4"/>
  <c r="E25" i="4"/>
  <c r="L24" i="4"/>
  <c r="J24" i="4"/>
  <c r="G24" i="4"/>
  <c r="E24" i="4"/>
  <c r="L23" i="4"/>
  <c r="J23" i="4"/>
  <c r="G23" i="4"/>
  <c r="E23" i="4"/>
  <c r="L22" i="4"/>
  <c r="J22" i="4"/>
  <c r="G22" i="4"/>
  <c r="E22" i="4"/>
  <c r="L21" i="4"/>
  <c r="J21" i="4"/>
  <c r="G21" i="4"/>
  <c r="E21" i="4"/>
  <c r="L20" i="4"/>
  <c r="J20" i="4"/>
  <c r="G20" i="4"/>
  <c r="E20" i="4"/>
  <c r="L19" i="4"/>
  <c r="J19" i="4"/>
  <c r="G19" i="4"/>
  <c r="E19" i="4"/>
  <c r="L18" i="4"/>
  <c r="J18" i="4"/>
  <c r="G18" i="4"/>
  <c r="E18" i="4"/>
  <c r="L17" i="4"/>
  <c r="J17" i="4"/>
  <c r="G17" i="4"/>
  <c r="E17" i="4"/>
  <c r="L16" i="4"/>
  <c r="J16" i="4"/>
  <c r="G16" i="4"/>
  <c r="E16" i="4"/>
  <c r="L15" i="4"/>
  <c r="J15" i="4"/>
  <c r="G15" i="4"/>
  <c r="E15" i="4"/>
  <c r="L14" i="4"/>
  <c r="J14" i="4"/>
  <c r="G14" i="4"/>
  <c r="E14" i="4"/>
  <c r="L13" i="4"/>
  <c r="J13" i="4"/>
  <c r="G13" i="4"/>
  <c r="E13" i="4"/>
  <c r="L12" i="4"/>
  <c r="J12" i="4"/>
  <c r="G12" i="4"/>
  <c r="E12" i="4"/>
  <c r="L11" i="4"/>
  <c r="J11" i="4"/>
  <c r="G11" i="4"/>
  <c r="E11" i="4"/>
  <c r="L10" i="4"/>
  <c r="J10" i="4"/>
  <c r="G10" i="4"/>
  <c r="E10" i="4"/>
  <c r="L9" i="4"/>
  <c r="J9" i="4"/>
  <c r="G9" i="4"/>
  <c r="E9" i="4"/>
  <c r="L8" i="4"/>
  <c r="J8" i="4"/>
  <c r="G8" i="4"/>
  <c r="E8" i="4"/>
  <c r="L7" i="4"/>
  <c r="J7" i="4"/>
  <c r="G7" i="4"/>
  <c r="E7" i="4"/>
  <c r="L6" i="4"/>
  <c r="J6" i="4"/>
  <c r="G6" i="4"/>
  <c r="E6" i="4"/>
  <c r="L5" i="4"/>
  <c r="J5" i="4"/>
  <c r="G5" i="4"/>
  <c r="E5" i="4"/>
  <c r="L4" i="4"/>
  <c r="J4" i="4"/>
  <c r="G4" i="4"/>
  <c r="E4" i="4"/>
  <c r="L3" i="4"/>
  <c r="J3" i="4"/>
  <c r="G3" i="4"/>
  <c r="E3" i="4"/>
  <c r="G92" i="3"/>
  <c r="I91" i="3"/>
  <c r="L90" i="3"/>
  <c r="J90" i="3"/>
  <c r="L88" i="3"/>
  <c r="I86" i="3"/>
  <c r="K83" i="3"/>
  <c r="J82" i="3"/>
  <c r="H83" i="3"/>
  <c r="F83" i="3"/>
  <c r="G82" i="3"/>
  <c r="C83" i="3"/>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L807" i="2"/>
  <c r="J807" i="2"/>
  <c r="G807" i="2"/>
  <c r="E807" i="2"/>
  <c r="L806" i="2"/>
  <c r="J806" i="2"/>
  <c r="G806" i="2"/>
  <c r="E806" i="2"/>
  <c r="L805" i="2"/>
  <c r="J805" i="2"/>
  <c r="G805" i="2"/>
  <c r="E805" i="2"/>
  <c r="L804" i="2"/>
  <c r="J804" i="2"/>
  <c r="G804" i="2"/>
  <c r="E804" i="2"/>
  <c r="L803" i="2"/>
  <c r="J803" i="2"/>
  <c r="G803" i="2"/>
  <c r="E803" i="2"/>
  <c r="L802" i="2"/>
  <c r="J802" i="2"/>
  <c r="G802" i="2"/>
  <c r="E802" i="2"/>
  <c r="L801" i="2"/>
  <c r="J801" i="2"/>
  <c r="G801" i="2"/>
  <c r="E801" i="2"/>
  <c r="L800" i="2"/>
  <c r="J800" i="2"/>
  <c r="G800" i="2"/>
  <c r="E800" i="2"/>
  <c r="L799" i="2"/>
  <c r="J799" i="2"/>
  <c r="G799" i="2"/>
  <c r="E799" i="2"/>
  <c r="L798" i="2"/>
  <c r="J798" i="2"/>
  <c r="G798" i="2"/>
  <c r="E798" i="2"/>
  <c r="L797" i="2"/>
  <c r="J797" i="2"/>
  <c r="G797" i="2"/>
  <c r="E797" i="2"/>
  <c r="L796" i="2"/>
  <c r="J796" i="2"/>
  <c r="G796" i="2"/>
  <c r="E796" i="2"/>
  <c r="L795" i="2"/>
  <c r="J795" i="2"/>
  <c r="G795" i="2"/>
  <c r="E795" i="2"/>
  <c r="L794" i="2"/>
  <c r="J794" i="2"/>
  <c r="G794" i="2"/>
  <c r="E794" i="2"/>
  <c r="L793" i="2"/>
  <c r="J793" i="2"/>
  <c r="G793" i="2"/>
  <c r="E793" i="2"/>
  <c r="L792" i="2"/>
  <c r="J792" i="2"/>
  <c r="G792" i="2"/>
  <c r="E792" i="2"/>
  <c r="L791" i="2"/>
  <c r="J791" i="2"/>
  <c r="G791" i="2"/>
  <c r="E791" i="2"/>
  <c r="L790" i="2"/>
  <c r="J790" i="2"/>
  <c r="G790" i="2"/>
  <c r="E790" i="2"/>
  <c r="L789" i="2"/>
  <c r="J789" i="2"/>
  <c r="G789" i="2"/>
  <c r="E789" i="2"/>
  <c r="L788" i="2"/>
  <c r="J788" i="2"/>
  <c r="G788" i="2"/>
  <c r="E788" i="2"/>
  <c r="L787" i="2"/>
  <c r="J787" i="2"/>
  <c r="G787" i="2"/>
  <c r="E787" i="2"/>
  <c r="L786" i="2"/>
  <c r="J786" i="2"/>
  <c r="G786" i="2"/>
  <c r="E786" i="2"/>
  <c r="L785" i="2"/>
  <c r="J785" i="2"/>
  <c r="G785" i="2"/>
  <c r="E785" i="2"/>
  <c r="L784" i="2"/>
  <c r="J784" i="2"/>
  <c r="G784" i="2"/>
  <c r="E784" i="2"/>
  <c r="L783" i="2"/>
  <c r="J783" i="2"/>
  <c r="G783" i="2"/>
  <c r="E783" i="2"/>
  <c r="L782" i="2"/>
  <c r="J782" i="2"/>
  <c r="G782" i="2"/>
  <c r="E782" i="2"/>
  <c r="L781" i="2"/>
  <c r="J781" i="2"/>
  <c r="G781" i="2"/>
  <c r="E781" i="2"/>
  <c r="L780" i="2"/>
  <c r="J780" i="2"/>
  <c r="G780" i="2"/>
  <c r="E780" i="2"/>
  <c r="L779" i="2"/>
  <c r="J779" i="2"/>
  <c r="G779" i="2"/>
  <c r="E779" i="2"/>
  <c r="L778" i="2"/>
  <c r="J778" i="2"/>
  <c r="G778" i="2"/>
  <c r="E778" i="2"/>
  <c r="L777" i="2"/>
  <c r="J777" i="2"/>
  <c r="G777" i="2"/>
  <c r="E777" i="2"/>
  <c r="L776" i="2"/>
  <c r="J776" i="2"/>
  <c r="G776" i="2"/>
  <c r="E776" i="2"/>
  <c r="L775" i="2"/>
  <c r="J775" i="2"/>
  <c r="G775" i="2"/>
  <c r="E775" i="2"/>
  <c r="L774" i="2"/>
  <c r="J774" i="2"/>
  <c r="G774" i="2"/>
  <c r="E774" i="2"/>
  <c r="L773" i="2"/>
  <c r="J773" i="2"/>
  <c r="G773" i="2"/>
  <c r="E773" i="2"/>
  <c r="L772" i="2"/>
  <c r="J772" i="2"/>
  <c r="G772" i="2"/>
  <c r="E772" i="2"/>
  <c r="L771" i="2"/>
  <c r="J771" i="2"/>
  <c r="G771" i="2"/>
  <c r="E771" i="2"/>
  <c r="L770" i="2"/>
  <c r="J770" i="2"/>
  <c r="G770" i="2"/>
  <c r="E770" i="2"/>
  <c r="L769" i="2"/>
  <c r="J769" i="2"/>
  <c r="G769" i="2"/>
  <c r="E769" i="2"/>
  <c r="L768" i="2"/>
  <c r="J768" i="2"/>
  <c r="G768" i="2"/>
  <c r="E768" i="2"/>
  <c r="L767" i="2"/>
  <c r="J767" i="2"/>
  <c r="G767" i="2"/>
  <c r="E767" i="2"/>
  <c r="L766" i="2"/>
  <c r="J766" i="2"/>
  <c r="G766" i="2"/>
  <c r="E766" i="2"/>
  <c r="L765" i="2"/>
  <c r="J765" i="2"/>
  <c r="G765" i="2"/>
  <c r="E765" i="2"/>
  <c r="L764" i="2"/>
  <c r="J764" i="2"/>
  <c r="G764" i="2"/>
  <c r="E764" i="2"/>
  <c r="L763" i="2"/>
  <c r="J763" i="2"/>
  <c r="G763" i="2"/>
  <c r="E763" i="2"/>
  <c r="L762" i="2"/>
  <c r="J762" i="2"/>
  <c r="G762" i="2"/>
  <c r="E762" i="2"/>
  <c r="L761" i="2"/>
  <c r="J761" i="2"/>
  <c r="G761" i="2"/>
  <c r="E761" i="2"/>
  <c r="L760" i="2"/>
  <c r="J760" i="2"/>
  <c r="G760" i="2"/>
  <c r="E760" i="2"/>
  <c r="L759" i="2"/>
  <c r="J759" i="2"/>
  <c r="G759" i="2"/>
  <c r="E759" i="2"/>
  <c r="L758" i="2"/>
  <c r="J758" i="2"/>
  <c r="G758" i="2"/>
  <c r="E758" i="2"/>
  <c r="L757" i="2"/>
  <c r="J757" i="2"/>
  <c r="G757" i="2"/>
  <c r="E757" i="2"/>
  <c r="L756" i="2"/>
  <c r="J756" i="2"/>
  <c r="G756" i="2"/>
  <c r="E756" i="2"/>
  <c r="L755" i="2"/>
  <c r="J755" i="2"/>
  <c r="G755" i="2"/>
  <c r="E755" i="2"/>
  <c r="L754" i="2"/>
  <c r="J754" i="2"/>
  <c r="G754" i="2"/>
  <c r="E754" i="2"/>
  <c r="L753" i="2"/>
  <c r="J753" i="2"/>
  <c r="G753" i="2"/>
  <c r="E753" i="2"/>
  <c r="L752" i="2"/>
  <c r="J752" i="2"/>
  <c r="G752" i="2"/>
  <c r="E752" i="2"/>
  <c r="L751" i="2"/>
  <c r="J751" i="2"/>
  <c r="G751" i="2"/>
  <c r="E751" i="2"/>
  <c r="L750" i="2"/>
  <c r="J750" i="2"/>
  <c r="G750" i="2"/>
  <c r="E750" i="2"/>
  <c r="L749" i="2"/>
  <c r="J749" i="2"/>
  <c r="G749" i="2"/>
  <c r="E749" i="2"/>
  <c r="L748" i="2"/>
  <c r="J748" i="2"/>
  <c r="G748" i="2"/>
  <c r="E748" i="2"/>
  <c r="L747" i="2"/>
  <c r="J747" i="2"/>
  <c r="G747" i="2"/>
  <c r="E747" i="2"/>
  <c r="L746" i="2"/>
  <c r="J746" i="2"/>
  <c r="G746" i="2"/>
  <c r="E746" i="2"/>
  <c r="L745" i="2"/>
  <c r="J745" i="2"/>
  <c r="G745" i="2"/>
  <c r="E745" i="2"/>
  <c r="L744" i="2"/>
  <c r="J744" i="2"/>
  <c r="G744" i="2"/>
  <c r="E744" i="2"/>
  <c r="L743" i="2"/>
  <c r="J743" i="2"/>
  <c r="G743" i="2"/>
  <c r="E743" i="2"/>
  <c r="L742" i="2"/>
  <c r="J742" i="2"/>
  <c r="G742" i="2"/>
  <c r="E742" i="2"/>
  <c r="L741" i="2"/>
  <c r="J741" i="2"/>
  <c r="G741" i="2"/>
  <c r="E741" i="2"/>
  <c r="L740" i="2"/>
  <c r="J740" i="2"/>
  <c r="G740" i="2"/>
  <c r="E740" i="2"/>
  <c r="L739" i="2"/>
  <c r="J739" i="2"/>
  <c r="G739" i="2"/>
  <c r="E739" i="2"/>
  <c r="L738" i="2"/>
  <c r="J738" i="2"/>
  <c r="G738" i="2"/>
  <c r="E738" i="2"/>
  <c r="L737" i="2"/>
  <c r="J737" i="2"/>
  <c r="G737" i="2"/>
  <c r="E737" i="2"/>
  <c r="L736" i="2"/>
  <c r="J736" i="2"/>
  <c r="G736" i="2"/>
  <c r="E736" i="2"/>
  <c r="L735" i="2"/>
  <c r="J735" i="2"/>
  <c r="G735" i="2"/>
  <c r="E735" i="2"/>
  <c r="L734" i="2"/>
  <c r="J734" i="2"/>
  <c r="G734" i="2"/>
  <c r="E734" i="2"/>
  <c r="L733" i="2"/>
  <c r="J733" i="2"/>
  <c r="G733" i="2"/>
  <c r="E733" i="2"/>
  <c r="L732" i="2"/>
  <c r="J732" i="2"/>
  <c r="G732" i="2"/>
  <c r="E732" i="2"/>
  <c r="L731" i="2"/>
  <c r="J731" i="2"/>
  <c r="G731" i="2"/>
  <c r="E731" i="2"/>
  <c r="L730" i="2"/>
  <c r="J730" i="2"/>
  <c r="G730" i="2"/>
  <c r="E730" i="2"/>
  <c r="L729" i="2"/>
  <c r="J729" i="2"/>
  <c r="G729" i="2"/>
  <c r="E729" i="2"/>
  <c r="L728" i="2"/>
  <c r="J728" i="2"/>
  <c r="G728" i="2"/>
  <c r="E728" i="2"/>
  <c r="L727" i="2"/>
  <c r="J727" i="2"/>
  <c r="G727" i="2"/>
  <c r="E727" i="2"/>
  <c r="L726" i="2"/>
  <c r="J726" i="2"/>
  <c r="G726" i="2"/>
  <c r="E726" i="2"/>
  <c r="L725" i="2"/>
  <c r="J725" i="2"/>
  <c r="G725" i="2"/>
  <c r="E725" i="2"/>
  <c r="L724" i="2"/>
  <c r="J724" i="2"/>
  <c r="G724" i="2"/>
  <c r="E724" i="2"/>
  <c r="L723" i="2"/>
  <c r="J723" i="2"/>
  <c r="G723" i="2"/>
  <c r="E723" i="2"/>
  <c r="L722" i="2"/>
  <c r="J722" i="2"/>
  <c r="G722" i="2"/>
  <c r="E722" i="2"/>
  <c r="L721" i="2"/>
  <c r="J721" i="2"/>
  <c r="G721" i="2"/>
  <c r="E721" i="2"/>
  <c r="L720" i="2"/>
  <c r="J720" i="2"/>
  <c r="G720" i="2"/>
  <c r="E720" i="2"/>
  <c r="L719" i="2"/>
  <c r="J719" i="2"/>
  <c r="G719" i="2"/>
  <c r="E719" i="2"/>
  <c r="L718" i="2"/>
  <c r="J718" i="2"/>
  <c r="G718" i="2"/>
  <c r="E718" i="2"/>
  <c r="L717" i="2"/>
  <c r="J717" i="2"/>
  <c r="G717" i="2"/>
  <c r="E717" i="2"/>
  <c r="L716" i="2"/>
  <c r="J716" i="2"/>
  <c r="G716" i="2"/>
  <c r="E716" i="2"/>
  <c r="L715" i="2"/>
  <c r="J715" i="2"/>
  <c r="G715" i="2"/>
  <c r="E715" i="2"/>
  <c r="L714" i="2"/>
  <c r="J714" i="2"/>
  <c r="G714" i="2"/>
  <c r="E714" i="2"/>
  <c r="L713" i="2"/>
  <c r="J713" i="2"/>
  <c r="G713" i="2"/>
  <c r="E713" i="2"/>
  <c r="L712" i="2"/>
  <c r="J712" i="2"/>
  <c r="G712" i="2"/>
  <c r="E712" i="2"/>
  <c r="L711" i="2"/>
  <c r="J711" i="2"/>
  <c r="G711" i="2"/>
  <c r="E711" i="2"/>
  <c r="L710" i="2"/>
  <c r="J710" i="2"/>
  <c r="G710" i="2"/>
  <c r="E710" i="2"/>
  <c r="L709" i="2"/>
  <c r="J709" i="2"/>
  <c r="G709" i="2"/>
  <c r="E709" i="2"/>
  <c r="L708" i="2"/>
  <c r="J708" i="2"/>
  <c r="G708" i="2"/>
  <c r="E708" i="2"/>
  <c r="L707" i="2"/>
  <c r="J707" i="2"/>
  <c r="G707" i="2"/>
  <c r="E707" i="2"/>
  <c r="L706" i="2"/>
  <c r="J706" i="2"/>
  <c r="G706" i="2"/>
  <c r="E706" i="2"/>
  <c r="L705" i="2"/>
  <c r="J705" i="2"/>
  <c r="G705" i="2"/>
  <c r="E705" i="2"/>
  <c r="L704" i="2"/>
  <c r="J704" i="2"/>
  <c r="G704" i="2"/>
  <c r="E704" i="2"/>
  <c r="L703" i="2"/>
  <c r="J703" i="2"/>
  <c r="G703" i="2"/>
  <c r="E703" i="2"/>
  <c r="L702" i="2"/>
  <c r="J702" i="2"/>
  <c r="G702" i="2"/>
  <c r="E702" i="2"/>
  <c r="L701" i="2"/>
  <c r="J701" i="2"/>
  <c r="G701" i="2"/>
  <c r="E701" i="2"/>
  <c r="L700" i="2"/>
  <c r="J700" i="2"/>
  <c r="G700" i="2"/>
  <c r="E700" i="2"/>
  <c r="L699" i="2"/>
  <c r="J699" i="2"/>
  <c r="G699" i="2"/>
  <c r="E699" i="2"/>
  <c r="L698" i="2"/>
  <c r="J698" i="2"/>
  <c r="G698" i="2"/>
  <c r="E698" i="2"/>
  <c r="L697" i="2"/>
  <c r="J697" i="2"/>
  <c r="G697" i="2"/>
  <c r="E697" i="2"/>
  <c r="L696" i="2"/>
  <c r="J696" i="2"/>
  <c r="G696" i="2"/>
  <c r="E696" i="2"/>
  <c r="L695" i="2"/>
  <c r="J695" i="2"/>
  <c r="G695" i="2"/>
  <c r="E695" i="2"/>
  <c r="L694" i="2"/>
  <c r="J694" i="2"/>
  <c r="G694" i="2"/>
  <c r="E694" i="2"/>
  <c r="L693" i="2"/>
  <c r="J693" i="2"/>
  <c r="G693" i="2"/>
  <c r="E693" i="2"/>
  <c r="L692" i="2"/>
  <c r="J692" i="2"/>
  <c r="G692" i="2"/>
  <c r="E692" i="2"/>
  <c r="L691" i="2"/>
  <c r="J691" i="2"/>
  <c r="G691" i="2"/>
  <c r="E691" i="2"/>
  <c r="L690" i="2"/>
  <c r="J690" i="2"/>
  <c r="G690" i="2"/>
  <c r="E690" i="2"/>
  <c r="L689" i="2"/>
  <c r="J689" i="2"/>
  <c r="G689" i="2"/>
  <c r="E689" i="2"/>
  <c r="L688" i="2"/>
  <c r="J688" i="2"/>
  <c r="G688" i="2"/>
  <c r="E688" i="2"/>
  <c r="L687" i="2"/>
  <c r="J687" i="2"/>
  <c r="G687" i="2"/>
  <c r="E687" i="2"/>
  <c r="L686" i="2"/>
  <c r="J686" i="2"/>
  <c r="G686" i="2"/>
  <c r="E686" i="2"/>
  <c r="L685" i="2"/>
  <c r="J685" i="2"/>
  <c r="G685" i="2"/>
  <c r="E685" i="2"/>
  <c r="L684" i="2"/>
  <c r="J684" i="2"/>
  <c r="G684" i="2"/>
  <c r="E684" i="2"/>
  <c r="L683" i="2"/>
  <c r="J683" i="2"/>
  <c r="G683" i="2"/>
  <c r="E683" i="2"/>
  <c r="L682" i="2"/>
  <c r="J682" i="2"/>
  <c r="G682" i="2"/>
  <c r="E682" i="2"/>
  <c r="L681" i="2"/>
  <c r="J681" i="2"/>
  <c r="G681" i="2"/>
  <c r="E681" i="2"/>
  <c r="L680" i="2"/>
  <c r="J680" i="2"/>
  <c r="G680" i="2"/>
  <c r="E680" i="2"/>
  <c r="L679" i="2"/>
  <c r="J679" i="2"/>
  <c r="G679" i="2"/>
  <c r="E679" i="2"/>
  <c r="L678" i="2"/>
  <c r="J678" i="2"/>
  <c r="G678" i="2"/>
  <c r="E678" i="2"/>
  <c r="L677" i="2"/>
  <c r="J677" i="2"/>
  <c r="G677" i="2"/>
  <c r="E677" i="2"/>
  <c r="L676" i="2"/>
  <c r="J676" i="2"/>
  <c r="G676" i="2"/>
  <c r="E676" i="2"/>
  <c r="L675" i="2"/>
  <c r="J675" i="2"/>
  <c r="G675" i="2"/>
  <c r="E675" i="2"/>
  <c r="L674" i="2"/>
  <c r="J674" i="2"/>
  <c r="G674" i="2"/>
  <c r="E674" i="2"/>
  <c r="L673" i="2"/>
  <c r="J673" i="2"/>
  <c r="G673" i="2"/>
  <c r="E673" i="2"/>
  <c r="L672" i="2"/>
  <c r="J672" i="2"/>
  <c r="G672" i="2"/>
  <c r="E672" i="2"/>
  <c r="L671" i="2"/>
  <c r="J671" i="2"/>
  <c r="G671" i="2"/>
  <c r="E671" i="2"/>
  <c r="L670" i="2"/>
  <c r="J670" i="2"/>
  <c r="G670" i="2"/>
  <c r="E670" i="2"/>
  <c r="L669" i="2"/>
  <c r="J669" i="2"/>
  <c r="G669" i="2"/>
  <c r="E669" i="2"/>
  <c r="L668" i="2"/>
  <c r="J668" i="2"/>
  <c r="G668" i="2"/>
  <c r="E668" i="2"/>
  <c r="L667" i="2"/>
  <c r="J667" i="2"/>
  <c r="G667" i="2"/>
  <c r="E667" i="2"/>
  <c r="L666" i="2"/>
  <c r="J666" i="2"/>
  <c r="G666" i="2"/>
  <c r="E666" i="2"/>
  <c r="L665" i="2"/>
  <c r="J665" i="2"/>
  <c r="G665" i="2"/>
  <c r="E665" i="2"/>
  <c r="L664" i="2"/>
  <c r="J664" i="2"/>
  <c r="G664" i="2"/>
  <c r="E664" i="2"/>
  <c r="L663" i="2"/>
  <c r="J663" i="2"/>
  <c r="G663" i="2"/>
  <c r="E663" i="2"/>
  <c r="L662" i="2"/>
  <c r="J662" i="2"/>
  <c r="G662" i="2"/>
  <c r="E662" i="2"/>
  <c r="L661" i="2"/>
  <c r="J661" i="2"/>
  <c r="G661" i="2"/>
  <c r="E661" i="2"/>
  <c r="L660" i="2"/>
  <c r="J660" i="2"/>
  <c r="G660" i="2"/>
  <c r="E660" i="2"/>
  <c r="L659" i="2"/>
  <c r="J659" i="2"/>
  <c r="G659" i="2"/>
  <c r="E659" i="2"/>
  <c r="L658" i="2"/>
  <c r="J658" i="2"/>
  <c r="G658" i="2"/>
  <c r="E658" i="2"/>
  <c r="L657" i="2"/>
  <c r="J657" i="2"/>
  <c r="G657" i="2"/>
  <c r="E657" i="2"/>
  <c r="L656" i="2"/>
  <c r="J656" i="2"/>
  <c r="G656" i="2"/>
  <c r="E656" i="2"/>
  <c r="L655" i="2"/>
  <c r="J655" i="2"/>
  <c r="G655" i="2"/>
  <c r="E655" i="2"/>
  <c r="L654" i="2"/>
  <c r="J654" i="2"/>
  <c r="G654" i="2"/>
  <c r="E654" i="2"/>
  <c r="L653" i="2"/>
  <c r="J653" i="2"/>
  <c r="G653" i="2"/>
  <c r="E653" i="2"/>
  <c r="L652" i="2"/>
  <c r="J652" i="2"/>
  <c r="G652" i="2"/>
  <c r="E652" i="2"/>
  <c r="L651" i="2"/>
  <c r="J651" i="2"/>
  <c r="G651" i="2"/>
  <c r="E651" i="2"/>
  <c r="L650" i="2"/>
  <c r="J650" i="2"/>
  <c r="G650" i="2"/>
  <c r="E650" i="2"/>
  <c r="L649" i="2"/>
  <c r="J649" i="2"/>
  <c r="G649" i="2"/>
  <c r="E649" i="2"/>
  <c r="L648" i="2"/>
  <c r="J648" i="2"/>
  <c r="G648" i="2"/>
  <c r="E648" i="2"/>
  <c r="L647" i="2"/>
  <c r="J647" i="2"/>
  <c r="G647" i="2"/>
  <c r="E647" i="2"/>
  <c r="L646" i="2"/>
  <c r="J646" i="2"/>
  <c r="G646" i="2"/>
  <c r="E646" i="2"/>
  <c r="L645" i="2"/>
  <c r="J645" i="2"/>
  <c r="G645" i="2"/>
  <c r="E645" i="2"/>
  <c r="L644" i="2"/>
  <c r="J644" i="2"/>
  <c r="G644" i="2"/>
  <c r="E644" i="2"/>
  <c r="L643" i="2"/>
  <c r="J643" i="2"/>
  <c r="G643" i="2"/>
  <c r="E643" i="2"/>
  <c r="L642" i="2"/>
  <c r="J642" i="2"/>
  <c r="G642" i="2"/>
  <c r="E642" i="2"/>
  <c r="L641" i="2"/>
  <c r="J641" i="2"/>
  <c r="G641" i="2"/>
  <c r="E641" i="2"/>
  <c r="L640" i="2"/>
  <c r="J640" i="2"/>
  <c r="G640" i="2"/>
  <c r="E640" i="2"/>
  <c r="L639" i="2"/>
  <c r="J639" i="2"/>
  <c r="G639" i="2"/>
  <c r="E639" i="2"/>
  <c r="L638" i="2"/>
  <c r="J638" i="2"/>
  <c r="G638" i="2"/>
  <c r="E638" i="2"/>
  <c r="L637" i="2"/>
  <c r="J637" i="2"/>
  <c r="G637" i="2"/>
  <c r="E637" i="2"/>
  <c r="L636" i="2"/>
  <c r="J636" i="2"/>
  <c r="G636" i="2"/>
  <c r="E636" i="2"/>
  <c r="L635" i="2"/>
  <c r="J635" i="2"/>
  <c r="G635" i="2"/>
  <c r="E635" i="2"/>
  <c r="L634" i="2"/>
  <c r="J634" i="2"/>
  <c r="G634" i="2"/>
  <c r="E634" i="2"/>
  <c r="L633" i="2"/>
  <c r="J633" i="2"/>
  <c r="G633" i="2"/>
  <c r="E633" i="2"/>
  <c r="L632" i="2"/>
  <c r="J632" i="2"/>
  <c r="G632" i="2"/>
  <c r="E632" i="2"/>
  <c r="L631" i="2"/>
  <c r="J631" i="2"/>
  <c r="G631" i="2"/>
  <c r="E631" i="2"/>
  <c r="L630" i="2"/>
  <c r="J630" i="2"/>
  <c r="G630" i="2"/>
  <c r="E630" i="2"/>
  <c r="L629" i="2"/>
  <c r="J629" i="2"/>
  <c r="G629" i="2"/>
  <c r="E629" i="2"/>
  <c r="L628" i="2"/>
  <c r="J628" i="2"/>
  <c r="G628" i="2"/>
  <c r="E628" i="2"/>
  <c r="L627" i="2"/>
  <c r="J627" i="2"/>
  <c r="G627" i="2"/>
  <c r="E627" i="2"/>
  <c r="L626" i="2"/>
  <c r="J626" i="2"/>
  <c r="G626" i="2"/>
  <c r="E626" i="2"/>
  <c r="L625" i="2"/>
  <c r="J625" i="2"/>
  <c r="G625" i="2"/>
  <c r="E625" i="2"/>
  <c r="L624" i="2"/>
  <c r="J624" i="2"/>
  <c r="G624" i="2"/>
  <c r="E624" i="2"/>
  <c r="L623" i="2"/>
  <c r="J623" i="2"/>
  <c r="G623" i="2"/>
  <c r="E623" i="2"/>
  <c r="L622" i="2"/>
  <c r="J622" i="2"/>
  <c r="G622" i="2"/>
  <c r="E622" i="2"/>
  <c r="L621" i="2"/>
  <c r="J621" i="2"/>
  <c r="G621" i="2"/>
  <c r="E621" i="2"/>
  <c r="L620" i="2"/>
  <c r="J620" i="2"/>
  <c r="G620" i="2"/>
  <c r="E620" i="2"/>
  <c r="L619" i="2"/>
  <c r="J619" i="2"/>
  <c r="G619" i="2"/>
  <c r="E619" i="2"/>
  <c r="L618" i="2"/>
  <c r="J618" i="2"/>
  <c r="G618" i="2"/>
  <c r="E618" i="2"/>
  <c r="L617" i="2"/>
  <c r="J617" i="2"/>
  <c r="G617" i="2"/>
  <c r="E617" i="2"/>
  <c r="L616" i="2"/>
  <c r="J616" i="2"/>
  <c r="G616" i="2"/>
  <c r="E616" i="2"/>
  <c r="L615" i="2"/>
  <c r="J615" i="2"/>
  <c r="G615" i="2"/>
  <c r="E615" i="2"/>
  <c r="L614" i="2"/>
  <c r="J614" i="2"/>
  <c r="G614" i="2"/>
  <c r="E614" i="2"/>
  <c r="L613" i="2"/>
  <c r="J613" i="2"/>
  <c r="G613" i="2"/>
  <c r="E613" i="2"/>
  <c r="L612" i="2"/>
  <c r="J612" i="2"/>
  <c r="G612" i="2"/>
  <c r="E612" i="2"/>
  <c r="L611" i="2"/>
  <c r="J611" i="2"/>
  <c r="G611" i="2"/>
  <c r="E611" i="2"/>
  <c r="L610" i="2"/>
  <c r="J610" i="2"/>
  <c r="G610" i="2"/>
  <c r="E610" i="2"/>
  <c r="L609" i="2"/>
  <c r="J609" i="2"/>
  <c r="G609" i="2"/>
  <c r="E609" i="2"/>
  <c r="L608" i="2"/>
  <c r="J608" i="2"/>
  <c r="G608" i="2"/>
  <c r="E608" i="2"/>
  <c r="L607" i="2"/>
  <c r="J607" i="2"/>
  <c r="G607" i="2"/>
  <c r="E607" i="2"/>
  <c r="L606" i="2"/>
  <c r="J606" i="2"/>
  <c r="G606" i="2"/>
  <c r="E606" i="2"/>
  <c r="L605" i="2"/>
  <c r="J605" i="2"/>
  <c r="G605" i="2"/>
  <c r="E605" i="2"/>
  <c r="L604" i="2"/>
  <c r="J604" i="2"/>
  <c r="G604" i="2"/>
  <c r="E604" i="2"/>
  <c r="L603" i="2"/>
  <c r="J603" i="2"/>
  <c r="G603" i="2"/>
  <c r="E603" i="2"/>
  <c r="L602" i="2"/>
  <c r="J602" i="2"/>
  <c r="G602" i="2"/>
  <c r="E602" i="2"/>
  <c r="L601" i="2"/>
  <c r="J601" i="2"/>
  <c r="G601" i="2"/>
  <c r="E601" i="2"/>
  <c r="L600" i="2"/>
  <c r="J600" i="2"/>
  <c r="G600" i="2"/>
  <c r="E600" i="2"/>
  <c r="L599" i="2"/>
  <c r="J599" i="2"/>
  <c r="G599" i="2"/>
  <c r="E599" i="2"/>
  <c r="L598" i="2"/>
  <c r="J598" i="2"/>
  <c r="G598" i="2"/>
  <c r="E598" i="2"/>
  <c r="L597" i="2"/>
  <c r="J597" i="2"/>
  <c r="G597" i="2"/>
  <c r="E597" i="2"/>
  <c r="L596" i="2"/>
  <c r="J596" i="2"/>
  <c r="G596" i="2"/>
  <c r="E596" i="2"/>
  <c r="L595" i="2"/>
  <c r="J595" i="2"/>
  <c r="G595" i="2"/>
  <c r="E595" i="2"/>
  <c r="L594" i="2"/>
  <c r="J594" i="2"/>
  <c r="G594" i="2"/>
  <c r="E594" i="2"/>
  <c r="L593" i="2"/>
  <c r="J593" i="2"/>
  <c r="G593" i="2"/>
  <c r="E593" i="2"/>
  <c r="L592" i="2"/>
  <c r="J592" i="2"/>
  <c r="G592" i="2"/>
  <c r="E592" i="2"/>
  <c r="L591" i="2"/>
  <c r="J591" i="2"/>
  <c r="G591" i="2"/>
  <c r="E591" i="2"/>
  <c r="L590" i="2"/>
  <c r="J590" i="2"/>
  <c r="G590" i="2"/>
  <c r="E590" i="2"/>
  <c r="L589" i="2"/>
  <c r="J589" i="2"/>
  <c r="G589" i="2"/>
  <c r="E589" i="2"/>
  <c r="L588" i="2"/>
  <c r="J588" i="2"/>
  <c r="G588" i="2"/>
  <c r="E588" i="2"/>
  <c r="L587" i="2"/>
  <c r="J587" i="2"/>
  <c r="G587" i="2"/>
  <c r="E587" i="2"/>
  <c r="L586" i="2"/>
  <c r="J586" i="2"/>
  <c r="G586" i="2"/>
  <c r="E586" i="2"/>
  <c r="L585" i="2"/>
  <c r="J585" i="2"/>
  <c r="G585" i="2"/>
  <c r="E585" i="2"/>
  <c r="L584" i="2"/>
  <c r="J584" i="2"/>
  <c r="G584" i="2"/>
  <c r="E584" i="2"/>
  <c r="L583" i="2"/>
  <c r="J583" i="2"/>
  <c r="G583" i="2"/>
  <c r="E583" i="2"/>
  <c r="L582" i="2"/>
  <c r="J582" i="2"/>
  <c r="G582" i="2"/>
  <c r="E582" i="2"/>
  <c r="L581" i="2"/>
  <c r="J581" i="2"/>
  <c r="G581" i="2"/>
  <c r="E581" i="2"/>
  <c r="L580" i="2"/>
  <c r="J580" i="2"/>
  <c r="G580" i="2"/>
  <c r="E580" i="2"/>
  <c r="L579" i="2"/>
  <c r="J579" i="2"/>
  <c r="G579" i="2"/>
  <c r="E579" i="2"/>
  <c r="L578" i="2"/>
  <c r="J578" i="2"/>
  <c r="G578" i="2"/>
  <c r="E578" i="2"/>
  <c r="L577" i="2"/>
  <c r="J577" i="2"/>
  <c r="G577" i="2"/>
  <c r="E577" i="2"/>
  <c r="L576" i="2"/>
  <c r="J576" i="2"/>
  <c r="G576" i="2"/>
  <c r="E576" i="2"/>
  <c r="L575" i="2"/>
  <c r="J575" i="2"/>
  <c r="G575" i="2"/>
  <c r="E575" i="2"/>
  <c r="L574" i="2"/>
  <c r="J574" i="2"/>
  <c r="G574" i="2"/>
  <c r="E574" i="2"/>
  <c r="L573" i="2"/>
  <c r="J573" i="2"/>
  <c r="G573" i="2"/>
  <c r="E573" i="2"/>
  <c r="L572" i="2"/>
  <c r="J572" i="2"/>
  <c r="G572" i="2"/>
  <c r="E572" i="2"/>
  <c r="L571" i="2"/>
  <c r="J571" i="2"/>
  <c r="G571" i="2"/>
  <c r="E571" i="2"/>
  <c r="L570" i="2"/>
  <c r="J570" i="2"/>
  <c r="G570" i="2"/>
  <c r="E570" i="2"/>
  <c r="L569" i="2"/>
  <c r="J569" i="2"/>
  <c r="G569" i="2"/>
  <c r="E569" i="2"/>
  <c r="L568" i="2"/>
  <c r="J568" i="2"/>
  <c r="G568" i="2"/>
  <c r="E568" i="2"/>
  <c r="L567" i="2"/>
  <c r="J567" i="2"/>
  <c r="G567" i="2"/>
  <c r="E567" i="2"/>
  <c r="L566" i="2"/>
  <c r="J566" i="2"/>
  <c r="G566" i="2"/>
  <c r="E566" i="2"/>
  <c r="L565" i="2"/>
  <c r="J565" i="2"/>
  <c r="G565" i="2"/>
  <c r="E565" i="2"/>
  <c r="L564" i="2"/>
  <c r="J564" i="2"/>
  <c r="G564" i="2"/>
  <c r="E564" i="2"/>
  <c r="L563" i="2"/>
  <c r="J563" i="2"/>
  <c r="G563" i="2"/>
  <c r="E563" i="2"/>
  <c r="L562" i="2"/>
  <c r="J562" i="2"/>
  <c r="G562" i="2"/>
  <c r="E562" i="2"/>
  <c r="L561" i="2"/>
  <c r="J561" i="2"/>
  <c r="G561" i="2"/>
  <c r="E561" i="2"/>
  <c r="L560" i="2"/>
  <c r="J560" i="2"/>
  <c r="G560" i="2"/>
  <c r="E560" i="2"/>
  <c r="L559" i="2"/>
  <c r="J559" i="2"/>
  <c r="G559" i="2"/>
  <c r="E559" i="2"/>
  <c r="L558" i="2"/>
  <c r="J558" i="2"/>
  <c r="G558" i="2"/>
  <c r="E558" i="2"/>
  <c r="L557" i="2"/>
  <c r="J557" i="2"/>
  <c r="G557" i="2"/>
  <c r="E557" i="2"/>
  <c r="L556" i="2"/>
  <c r="J556" i="2"/>
  <c r="G556" i="2"/>
  <c r="E556" i="2"/>
  <c r="L555" i="2"/>
  <c r="J555" i="2"/>
  <c r="G555" i="2"/>
  <c r="E555" i="2"/>
  <c r="L554" i="2"/>
  <c r="J554" i="2"/>
  <c r="G554" i="2"/>
  <c r="E554" i="2"/>
  <c r="L553" i="2"/>
  <c r="J553" i="2"/>
  <c r="G553" i="2"/>
  <c r="E553" i="2"/>
  <c r="L552" i="2"/>
  <c r="J552" i="2"/>
  <c r="G552" i="2"/>
  <c r="E552" i="2"/>
  <c r="L551" i="2"/>
  <c r="J551" i="2"/>
  <c r="G551" i="2"/>
  <c r="E551" i="2"/>
  <c r="L550" i="2"/>
  <c r="J550" i="2"/>
  <c r="G550" i="2"/>
  <c r="E550" i="2"/>
  <c r="L549" i="2"/>
  <c r="J549" i="2"/>
  <c r="G549" i="2"/>
  <c r="E549" i="2"/>
  <c r="L548" i="2"/>
  <c r="J548" i="2"/>
  <c r="G548" i="2"/>
  <c r="E548" i="2"/>
  <c r="L547" i="2"/>
  <c r="J547" i="2"/>
  <c r="G547" i="2"/>
  <c r="E547" i="2"/>
  <c r="L546" i="2"/>
  <c r="J546" i="2"/>
  <c r="G546" i="2"/>
  <c r="E546" i="2"/>
  <c r="L545" i="2"/>
  <c r="J545" i="2"/>
  <c r="G545" i="2"/>
  <c r="E545" i="2"/>
  <c r="L544" i="2"/>
  <c r="J544" i="2"/>
  <c r="G544" i="2"/>
  <c r="E544" i="2"/>
  <c r="L543" i="2"/>
  <c r="J543" i="2"/>
  <c r="G543" i="2"/>
  <c r="E543" i="2"/>
  <c r="L542" i="2"/>
  <c r="J542" i="2"/>
  <c r="G542" i="2"/>
  <c r="E542" i="2"/>
  <c r="L541" i="2"/>
  <c r="J541" i="2"/>
  <c r="G541" i="2"/>
  <c r="E541" i="2"/>
  <c r="L540" i="2"/>
  <c r="J540" i="2"/>
  <c r="G540" i="2"/>
  <c r="E540" i="2"/>
  <c r="L539" i="2"/>
  <c r="J539" i="2"/>
  <c r="G539" i="2"/>
  <c r="E539" i="2"/>
  <c r="L538" i="2"/>
  <c r="J538" i="2"/>
  <c r="G538" i="2"/>
  <c r="E538" i="2"/>
  <c r="L537" i="2"/>
  <c r="J537" i="2"/>
  <c r="G537" i="2"/>
  <c r="E537" i="2"/>
  <c r="L536" i="2"/>
  <c r="J536" i="2"/>
  <c r="G536" i="2"/>
  <c r="E536" i="2"/>
  <c r="L535" i="2"/>
  <c r="J535" i="2"/>
  <c r="G535" i="2"/>
  <c r="E535" i="2"/>
  <c r="L534" i="2"/>
  <c r="J534" i="2"/>
  <c r="G534" i="2"/>
  <c r="E534" i="2"/>
  <c r="L533" i="2"/>
  <c r="J533" i="2"/>
  <c r="G533" i="2"/>
  <c r="E533" i="2"/>
  <c r="L532" i="2"/>
  <c r="J532" i="2"/>
  <c r="G532" i="2"/>
  <c r="E532" i="2"/>
  <c r="L531" i="2"/>
  <c r="J531" i="2"/>
  <c r="G531" i="2"/>
  <c r="E531" i="2"/>
  <c r="L530" i="2"/>
  <c r="J530" i="2"/>
  <c r="G530" i="2"/>
  <c r="E530" i="2"/>
  <c r="L529" i="2"/>
  <c r="J529" i="2"/>
  <c r="G529" i="2"/>
  <c r="E529" i="2"/>
  <c r="L528" i="2"/>
  <c r="J528" i="2"/>
  <c r="G528" i="2"/>
  <c r="E528" i="2"/>
  <c r="L527" i="2"/>
  <c r="J527" i="2"/>
  <c r="G527" i="2"/>
  <c r="E527" i="2"/>
  <c r="L526" i="2"/>
  <c r="J526" i="2"/>
  <c r="G526" i="2"/>
  <c r="E526" i="2"/>
  <c r="L525" i="2"/>
  <c r="J525" i="2"/>
  <c r="G525" i="2"/>
  <c r="E525" i="2"/>
  <c r="L524" i="2"/>
  <c r="J524" i="2"/>
  <c r="G524" i="2"/>
  <c r="E524" i="2"/>
  <c r="L523" i="2"/>
  <c r="J523" i="2"/>
  <c r="G523" i="2"/>
  <c r="E523" i="2"/>
  <c r="L522" i="2"/>
  <c r="J522" i="2"/>
  <c r="G522" i="2"/>
  <c r="E522" i="2"/>
  <c r="L521" i="2"/>
  <c r="J521" i="2"/>
  <c r="G521" i="2"/>
  <c r="E521" i="2"/>
  <c r="L520" i="2"/>
  <c r="J520" i="2"/>
  <c r="G520" i="2"/>
  <c r="E520" i="2"/>
  <c r="L519" i="2"/>
  <c r="J519" i="2"/>
  <c r="G519" i="2"/>
  <c r="E519" i="2"/>
  <c r="L518" i="2"/>
  <c r="J518" i="2"/>
  <c r="G518" i="2"/>
  <c r="E518" i="2"/>
  <c r="L517" i="2"/>
  <c r="J517" i="2"/>
  <c r="G517" i="2"/>
  <c r="E517" i="2"/>
  <c r="L516" i="2"/>
  <c r="J516" i="2"/>
  <c r="G516" i="2"/>
  <c r="E516" i="2"/>
  <c r="L515" i="2"/>
  <c r="J515" i="2"/>
  <c r="G515" i="2"/>
  <c r="E515" i="2"/>
  <c r="L514" i="2"/>
  <c r="J514" i="2"/>
  <c r="G514" i="2"/>
  <c r="E514" i="2"/>
  <c r="L513" i="2"/>
  <c r="J513" i="2"/>
  <c r="G513" i="2"/>
  <c r="E513" i="2"/>
  <c r="L512" i="2"/>
  <c r="J512" i="2"/>
  <c r="G512" i="2"/>
  <c r="E512" i="2"/>
  <c r="L511" i="2"/>
  <c r="J511" i="2"/>
  <c r="G511" i="2"/>
  <c r="E511" i="2"/>
  <c r="L510" i="2"/>
  <c r="J510" i="2"/>
  <c r="G510" i="2"/>
  <c r="E510" i="2"/>
  <c r="L509" i="2"/>
  <c r="J509" i="2"/>
  <c r="G509" i="2"/>
  <c r="E509" i="2"/>
  <c r="L508" i="2"/>
  <c r="J508" i="2"/>
  <c r="G508" i="2"/>
  <c r="E508" i="2"/>
  <c r="L507" i="2"/>
  <c r="J507" i="2"/>
  <c r="G507" i="2"/>
  <c r="E507" i="2"/>
  <c r="L506" i="2"/>
  <c r="J506" i="2"/>
  <c r="G506" i="2"/>
  <c r="E506" i="2"/>
  <c r="L505" i="2"/>
  <c r="J505" i="2"/>
  <c r="G505" i="2"/>
  <c r="E505" i="2"/>
  <c r="L504" i="2"/>
  <c r="J504" i="2"/>
  <c r="G504" i="2"/>
  <c r="E504" i="2"/>
  <c r="L503" i="2"/>
  <c r="J503" i="2"/>
  <c r="G503" i="2"/>
  <c r="E503" i="2"/>
  <c r="L502" i="2"/>
  <c r="J502" i="2"/>
  <c r="G502" i="2"/>
  <c r="E502" i="2"/>
  <c r="L501" i="2"/>
  <c r="J501" i="2"/>
  <c r="G501" i="2"/>
  <c r="E501" i="2"/>
  <c r="L500" i="2"/>
  <c r="J500" i="2"/>
  <c r="G500" i="2"/>
  <c r="E500" i="2"/>
  <c r="L499" i="2"/>
  <c r="J499" i="2"/>
  <c r="G499" i="2"/>
  <c r="E499" i="2"/>
  <c r="L498" i="2"/>
  <c r="J498" i="2"/>
  <c r="G498" i="2"/>
  <c r="E498" i="2"/>
  <c r="L497" i="2"/>
  <c r="J497" i="2"/>
  <c r="G497" i="2"/>
  <c r="E497" i="2"/>
  <c r="L496" i="2"/>
  <c r="J496" i="2"/>
  <c r="G496" i="2"/>
  <c r="E496" i="2"/>
  <c r="L495" i="2"/>
  <c r="J495" i="2"/>
  <c r="G495" i="2"/>
  <c r="E495" i="2"/>
  <c r="L494" i="2"/>
  <c r="J494" i="2"/>
  <c r="G494" i="2"/>
  <c r="E494" i="2"/>
  <c r="L493" i="2"/>
  <c r="J493" i="2"/>
  <c r="G493" i="2"/>
  <c r="E493" i="2"/>
  <c r="L492" i="2"/>
  <c r="J492" i="2"/>
  <c r="G492" i="2"/>
  <c r="E492" i="2"/>
  <c r="L491" i="2"/>
  <c r="J491" i="2"/>
  <c r="G491" i="2"/>
  <c r="E491" i="2"/>
  <c r="L490" i="2"/>
  <c r="J490" i="2"/>
  <c r="G490" i="2"/>
  <c r="E490" i="2"/>
  <c r="L489" i="2"/>
  <c r="J489" i="2"/>
  <c r="G489" i="2"/>
  <c r="E489" i="2"/>
  <c r="L488" i="2"/>
  <c r="J488" i="2"/>
  <c r="G488" i="2"/>
  <c r="E488" i="2"/>
  <c r="L487" i="2"/>
  <c r="J487" i="2"/>
  <c r="G487" i="2"/>
  <c r="E487" i="2"/>
  <c r="L486" i="2"/>
  <c r="J486" i="2"/>
  <c r="G486" i="2"/>
  <c r="E486" i="2"/>
  <c r="L485" i="2"/>
  <c r="J485" i="2"/>
  <c r="G485" i="2"/>
  <c r="E485" i="2"/>
  <c r="L484" i="2"/>
  <c r="J484" i="2"/>
  <c r="G484" i="2"/>
  <c r="E484" i="2"/>
  <c r="L483" i="2"/>
  <c r="J483" i="2"/>
  <c r="G483" i="2"/>
  <c r="E483" i="2"/>
  <c r="L482" i="2"/>
  <c r="J482" i="2"/>
  <c r="G482" i="2"/>
  <c r="E482" i="2"/>
  <c r="L481" i="2"/>
  <c r="J481" i="2"/>
  <c r="G481" i="2"/>
  <c r="E481" i="2"/>
  <c r="L480" i="2"/>
  <c r="J480" i="2"/>
  <c r="G480" i="2"/>
  <c r="E480" i="2"/>
  <c r="L479" i="2"/>
  <c r="J479" i="2"/>
  <c r="G479" i="2"/>
  <c r="E479" i="2"/>
  <c r="L478" i="2"/>
  <c r="J478" i="2"/>
  <c r="G478" i="2"/>
  <c r="E478" i="2"/>
  <c r="L477" i="2"/>
  <c r="J477" i="2"/>
  <c r="G477" i="2"/>
  <c r="E477" i="2"/>
  <c r="L476" i="2"/>
  <c r="J476" i="2"/>
  <c r="G476" i="2"/>
  <c r="E476" i="2"/>
  <c r="L475" i="2"/>
  <c r="J475" i="2"/>
  <c r="G475" i="2"/>
  <c r="E475" i="2"/>
  <c r="L474" i="2"/>
  <c r="J474" i="2"/>
  <c r="G474" i="2"/>
  <c r="E474" i="2"/>
  <c r="L473" i="2"/>
  <c r="J473" i="2"/>
  <c r="G473" i="2"/>
  <c r="E473" i="2"/>
  <c r="L472" i="2"/>
  <c r="J472" i="2"/>
  <c r="G472" i="2"/>
  <c r="E472" i="2"/>
  <c r="L471" i="2"/>
  <c r="J471" i="2"/>
  <c r="G471" i="2"/>
  <c r="E471" i="2"/>
  <c r="L470" i="2"/>
  <c r="J470" i="2"/>
  <c r="G470" i="2"/>
  <c r="E470" i="2"/>
  <c r="L469" i="2"/>
  <c r="J469" i="2"/>
  <c r="G469" i="2"/>
  <c r="E469" i="2"/>
  <c r="L468" i="2"/>
  <c r="J468" i="2"/>
  <c r="G468" i="2"/>
  <c r="E468" i="2"/>
  <c r="L467" i="2"/>
  <c r="J467" i="2"/>
  <c r="G467" i="2"/>
  <c r="E467" i="2"/>
  <c r="L466" i="2"/>
  <c r="J466" i="2"/>
  <c r="G466" i="2"/>
  <c r="E466" i="2"/>
  <c r="L465" i="2"/>
  <c r="J465" i="2"/>
  <c r="G465" i="2"/>
  <c r="E465" i="2"/>
  <c r="L464" i="2"/>
  <c r="J464" i="2"/>
  <c r="G464" i="2"/>
  <c r="E464" i="2"/>
  <c r="L463" i="2"/>
  <c r="J463" i="2"/>
  <c r="G463" i="2"/>
  <c r="E463" i="2"/>
  <c r="L462" i="2"/>
  <c r="J462" i="2"/>
  <c r="G462" i="2"/>
  <c r="E462" i="2"/>
  <c r="L461" i="2"/>
  <c r="J461" i="2"/>
  <c r="G461" i="2"/>
  <c r="E461" i="2"/>
  <c r="L460" i="2"/>
  <c r="J460" i="2"/>
  <c r="G460" i="2"/>
  <c r="E460" i="2"/>
  <c r="L459" i="2"/>
  <c r="J459" i="2"/>
  <c r="G459" i="2"/>
  <c r="E459" i="2"/>
  <c r="L458" i="2"/>
  <c r="J458" i="2"/>
  <c r="G458" i="2"/>
  <c r="E458" i="2"/>
  <c r="L457" i="2"/>
  <c r="J457" i="2"/>
  <c r="G457" i="2"/>
  <c r="E457" i="2"/>
  <c r="L456" i="2"/>
  <c r="J456" i="2"/>
  <c r="G456" i="2"/>
  <c r="E456" i="2"/>
  <c r="L455" i="2"/>
  <c r="J455" i="2"/>
  <c r="G455" i="2"/>
  <c r="E455" i="2"/>
  <c r="L454" i="2"/>
  <c r="J454" i="2"/>
  <c r="G454" i="2"/>
  <c r="E454" i="2"/>
  <c r="L453" i="2"/>
  <c r="J453" i="2"/>
  <c r="G453" i="2"/>
  <c r="E453" i="2"/>
  <c r="L452" i="2"/>
  <c r="J452" i="2"/>
  <c r="G452" i="2"/>
  <c r="E452" i="2"/>
  <c r="L451" i="2"/>
  <c r="J451" i="2"/>
  <c r="G451" i="2"/>
  <c r="E451" i="2"/>
  <c r="L450" i="2"/>
  <c r="J450" i="2"/>
  <c r="G450" i="2"/>
  <c r="E450" i="2"/>
  <c r="L449" i="2"/>
  <c r="J449" i="2"/>
  <c r="G449" i="2"/>
  <c r="E449" i="2"/>
  <c r="L448" i="2"/>
  <c r="J448" i="2"/>
  <c r="G448" i="2"/>
  <c r="E448" i="2"/>
  <c r="L447" i="2"/>
  <c r="J447" i="2"/>
  <c r="G447" i="2"/>
  <c r="E447" i="2"/>
  <c r="L446" i="2"/>
  <c r="J446" i="2"/>
  <c r="G446" i="2"/>
  <c r="E446" i="2"/>
  <c r="L445" i="2"/>
  <c r="J445" i="2"/>
  <c r="G445" i="2"/>
  <c r="E445" i="2"/>
  <c r="L444" i="2"/>
  <c r="J444" i="2"/>
  <c r="G444" i="2"/>
  <c r="E444" i="2"/>
  <c r="L443" i="2"/>
  <c r="J443" i="2"/>
  <c r="G443" i="2"/>
  <c r="E443" i="2"/>
  <c r="L442" i="2"/>
  <c r="J442" i="2"/>
  <c r="G442" i="2"/>
  <c r="E442" i="2"/>
  <c r="L441" i="2"/>
  <c r="J441" i="2"/>
  <c r="G441" i="2"/>
  <c r="E441" i="2"/>
  <c r="L440" i="2"/>
  <c r="J440" i="2"/>
  <c r="G440" i="2"/>
  <c r="E440" i="2"/>
  <c r="L439" i="2"/>
  <c r="J439" i="2"/>
  <c r="G439" i="2"/>
  <c r="E439" i="2"/>
  <c r="L438" i="2"/>
  <c r="J438" i="2"/>
  <c r="G438" i="2"/>
  <c r="E438" i="2"/>
  <c r="L437" i="2"/>
  <c r="J437" i="2"/>
  <c r="G437" i="2"/>
  <c r="E437" i="2"/>
  <c r="L436" i="2"/>
  <c r="J436" i="2"/>
  <c r="G436" i="2"/>
  <c r="E436" i="2"/>
  <c r="L435" i="2"/>
  <c r="J435" i="2"/>
  <c r="G435" i="2"/>
  <c r="E435" i="2"/>
  <c r="L434" i="2"/>
  <c r="J434" i="2"/>
  <c r="G434" i="2"/>
  <c r="E434" i="2"/>
  <c r="L433" i="2"/>
  <c r="J433" i="2"/>
  <c r="G433" i="2"/>
  <c r="E433" i="2"/>
  <c r="L432" i="2"/>
  <c r="J432" i="2"/>
  <c r="G432" i="2"/>
  <c r="E432" i="2"/>
  <c r="L431" i="2"/>
  <c r="J431" i="2"/>
  <c r="G431" i="2"/>
  <c r="E431" i="2"/>
  <c r="L430" i="2"/>
  <c r="J430" i="2"/>
  <c r="G430" i="2"/>
  <c r="E430" i="2"/>
  <c r="L429" i="2"/>
  <c r="J429" i="2"/>
  <c r="G429" i="2"/>
  <c r="E429" i="2"/>
  <c r="L428" i="2"/>
  <c r="J428" i="2"/>
  <c r="G428" i="2"/>
  <c r="E428" i="2"/>
  <c r="L427" i="2"/>
  <c r="J427" i="2"/>
  <c r="G427" i="2"/>
  <c r="E427" i="2"/>
  <c r="L426" i="2"/>
  <c r="J426" i="2"/>
  <c r="G426" i="2"/>
  <c r="E426" i="2"/>
  <c r="L425" i="2"/>
  <c r="J425" i="2"/>
  <c r="G425" i="2"/>
  <c r="E425" i="2"/>
  <c r="L424" i="2"/>
  <c r="J424" i="2"/>
  <c r="G424" i="2"/>
  <c r="E424" i="2"/>
  <c r="L423" i="2"/>
  <c r="J423" i="2"/>
  <c r="G423" i="2"/>
  <c r="E423" i="2"/>
  <c r="L422" i="2"/>
  <c r="J422" i="2"/>
  <c r="G422" i="2"/>
  <c r="E422" i="2"/>
  <c r="L421" i="2"/>
  <c r="J421" i="2"/>
  <c r="G421" i="2"/>
  <c r="E421" i="2"/>
  <c r="L420" i="2"/>
  <c r="J420" i="2"/>
  <c r="G420" i="2"/>
  <c r="E420" i="2"/>
  <c r="L419" i="2"/>
  <c r="J419" i="2"/>
  <c r="G419" i="2"/>
  <c r="E419" i="2"/>
  <c r="L418" i="2"/>
  <c r="J418" i="2"/>
  <c r="G418" i="2"/>
  <c r="E418" i="2"/>
  <c r="L417" i="2"/>
  <c r="J417" i="2"/>
  <c r="G417" i="2"/>
  <c r="E417" i="2"/>
  <c r="L416" i="2"/>
  <c r="J416" i="2"/>
  <c r="G416" i="2"/>
  <c r="E416" i="2"/>
  <c r="L415" i="2"/>
  <c r="J415" i="2"/>
  <c r="G415" i="2"/>
  <c r="E415" i="2"/>
  <c r="L414" i="2"/>
  <c r="J414" i="2"/>
  <c r="G414" i="2"/>
  <c r="E414" i="2"/>
  <c r="L413" i="2"/>
  <c r="J413" i="2"/>
  <c r="G413" i="2"/>
  <c r="E413" i="2"/>
  <c r="L412" i="2"/>
  <c r="J412" i="2"/>
  <c r="G412" i="2"/>
  <c r="E412" i="2"/>
  <c r="L411" i="2"/>
  <c r="J411" i="2"/>
  <c r="G411" i="2"/>
  <c r="E411" i="2"/>
  <c r="L410" i="2"/>
  <c r="J410" i="2"/>
  <c r="G410" i="2"/>
  <c r="E410" i="2"/>
  <c r="L409" i="2"/>
  <c r="J409" i="2"/>
  <c r="G409" i="2"/>
  <c r="E409" i="2"/>
  <c r="L408" i="2"/>
  <c r="J408" i="2"/>
  <c r="G408" i="2"/>
  <c r="E408" i="2"/>
  <c r="L407" i="2"/>
  <c r="J407" i="2"/>
  <c r="G407" i="2"/>
  <c r="E407" i="2"/>
  <c r="L406" i="2"/>
  <c r="J406" i="2"/>
  <c r="G406" i="2"/>
  <c r="E406" i="2"/>
  <c r="L405" i="2"/>
  <c r="J405" i="2"/>
  <c r="G405" i="2"/>
  <c r="E405" i="2"/>
  <c r="L404" i="2"/>
  <c r="J404" i="2"/>
  <c r="G404" i="2"/>
  <c r="E404" i="2"/>
  <c r="L403" i="2"/>
  <c r="J403" i="2"/>
  <c r="G403" i="2"/>
  <c r="E403" i="2"/>
  <c r="L402" i="2"/>
  <c r="J402" i="2"/>
  <c r="G402" i="2"/>
  <c r="E402" i="2"/>
  <c r="L401" i="2"/>
  <c r="J401" i="2"/>
  <c r="G401" i="2"/>
  <c r="E401" i="2"/>
  <c r="L400" i="2"/>
  <c r="J400" i="2"/>
  <c r="G400" i="2"/>
  <c r="E400" i="2"/>
  <c r="L399" i="2"/>
  <c r="J399" i="2"/>
  <c r="G399" i="2"/>
  <c r="E399" i="2"/>
  <c r="L398" i="2"/>
  <c r="J398" i="2"/>
  <c r="G398" i="2"/>
  <c r="E398" i="2"/>
  <c r="L397" i="2"/>
  <c r="J397" i="2"/>
  <c r="G397" i="2"/>
  <c r="E397" i="2"/>
  <c r="L396" i="2"/>
  <c r="J396" i="2"/>
  <c r="G396" i="2"/>
  <c r="E396" i="2"/>
  <c r="L395" i="2"/>
  <c r="J395" i="2"/>
  <c r="G395" i="2"/>
  <c r="E395" i="2"/>
  <c r="L394" i="2"/>
  <c r="J394" i="2"/>
  <c r="G394" i="2"/>
  <c r="E394" i="2"/>
  <c r="L393" i="2"/>
  <c r="J393" i="2"/>
  <c r="G393" i="2"/>
  <c r="E393" i="2"/>
  <c r="L392" i="2"/>
  <c r="J392" i="2"/>
  <c r="G392" i="2"/>
  <c r="E392" i="2"/>
  <c r="L391" i="2"/>
  <c r="J391" i="2"/>
  <c r="G391" i="2"/>
  <c r="E391" i="2"/>
  <c r="L390" i="2"/>
  <c r="J390" i="2"/>
  <c r="G390" i="2"/>
  <c r="E390" i="2"/>
  <c r="L389" i="2"/>
  <c r="J389" i="2"/>
  <c r="G389" i="2"/>
  <c r="E389" i="2"/>
  <c r="L388" i="2"/>
  <c r="J388" i="2"/>
  <c r="G388" i="2"/>
  <c r="E388" i="2"/>
  <c r="L387" i="2"/>
  <c r="J387" i="2"/>
  <c r="G387" i="2"/>
  <c r="E387" i="2"/>
  <c r="L386" i="2"/>
  <c r="J386" i="2"/>
  <c r="G386" i="2"/>
  <c r="E386" i="2"/>
  <c r="L385" i="2"/>
  <c r="J385" i="2"/>
  <c r="G385" i="2"/>
  <c r="E385" i="2"/>
  <c r="L384" i="2"/>
  <c r="J384" i="2"/>
  <c r="G384" i="2"/>
  <c r="E384" i="2"/>
  <c r="L383" i="2"/>
  <c r="J383" i="2"/>
  <c r="G383" i="2"/>
  <c r="E383" i="2"/>
  <c r="L382" i="2"/>
  <c r="J382" i="2"/>
  <c r="G382" i="2"/>
  <c r="E382" i="2"/>
  <c r="L381" i="2"/>
  <c r="J381" i="2"/>
  <c r="G381" i="2"/>
  <c r="E381" i="2"/>
  <c r="L380" i="2"/>
  <c r="J380" i="2"/>
  <c r="G380" i="2"/>
  <c r="E380" i="2"/>
  <c r="L379" i="2"/>
  <c r="J379" i="2"/>
  <c r="G379" i="2"/>
  <c r="E379" i="2"/>
  <c r="L378" i="2"/>
  <c r="J378" i="2"/>
  <c r="G378" i="2"/>
  <c r="E378" i="2"/>
  <c r="L377" i="2"/>
  <c r="J377" i="2"/>
  <c r="G377" i="2"/>
  <c r="E377" i="2"/>
  <c r="L376" i="2"/>
  <c r="J376" i="2"/>
  <c r="G376" i="2"/>
  <c r="E376" i="2"/>
  <c r="L375" i="2"/>
  <c r="J375" i="2"/>
  <c r="G375" i="2"/>
  <c r="E375" i="2"/>
  <c r="L374" i="2"/>
  <c r="J374" i="2"/>
  <c r="G374" i="2"/>
  <c r="E374" i="2"/>
  <c r="L373" i="2"/>
  <c r="J373" i="2"/>
  <c r="G373" i="2"/>
  <c r="E373" i="2"/>
  <c r="L372" i="2"/>
  <c r="J372" i="2"/>
  <c r="G372" i="2"/>
  <c r="E372" i="2"/>
  <c r="L371" i="2"/>
  <c r="J371" i="2"/>
  <c r="G371" i="2"/>
  <c r="E371" i="2"/>
  <c r="L370" i="2"/>
  <c r="J370" i="2"/>
  <c r="G370" i="2"/>
  <c r="E370" i="2"/>
  <c r="L369" i="2"/>
  <c r="J369" i="2"/>
  <c r="G369" i="2"/>
  <c r="E369" i="2"/>
  <c r="L368" i="2"/>
  <c r="J368" i="2"/>
  <c r="G368" i="2"/>
  <c r="E368" i="2"/>
  <c r="L367" i="2"/>
  <c r="J367" i="2"/>
  <c r="G367" i="2"/>
  <c r="E367" i="2"/>
  <c r="L366" i="2"/>
  <c r="J366" i="2"/>
  <c r="G366" i="2"/>
  <c r="E366" i="2"/>
  <c r="L365" i="2"/>
  <c r="J365" i="2"/>
  <c r="G365" i="2"/>
  <c r="E365" i="2"/>
  <c r="L364" i="2"/>
  <c r="J364" i="2"/>
  <c r="G364" i="2"/>
  <c r="E364" i="2"/>
  <c r="L363" i="2"/>
  <c r="J363" i="2"/>
  <c r="G363" i="2"/>
  <c r="E363" i="2"/>
  <c r="L362" i="2"/>
  <c r="J362" i="2"/>
  <c r="G362" i="2"/>
  <c r="E362" i="2"/>
  <c r="L361" i="2"/>
  <c r="J361" i="2"/>
  <c r="G361" i="2"/>
  <c r="E361" i="2"/>
  <c r="L360" i="2"/>
  <c r="J360" i="2"/>
  <c r="G360" i="2"/>
  <c r="E360" i="2"/>
  <c r="L359" i="2"/>
  <c r="J359" i="2"/>
  <c r="G359" i="2"/>
  <c r="E359" i="2"/>
  <c r="L358" i="2"/>
  <c r="J358" i="2"/>
  <c r="G358" i="2"/>
  <c r="E358" i="2"/>
  <c r="L357" i="2"/>
  <c r="J357" i="2"/>
  <c r="G357" i="2"/>
  <c r="E357" i="2"/>
  <c r="L356" i="2"/>
  <c r="J356" i="2"/>
  <c r="G356" i="2"/>
  <c r="E356" i="2"/>
  <c r="L355" i="2"/>
  <c r="J355" i="2"/>
  <c r="G355" i="2"/>
  <c r="E355" i="2"/>
  <c r="L354" i="2"/>
  <c r="J354" i="2"/>
  <c r="G354" i="2"/>
  <c r="E354" i="2"/>
  <c r="L353" i="2"/>
  <c r="J353" i="2"/>
  <c r="G353" i="2"/>
  <c r="E353" i="2"/>
  <c r="L352" i="2"/>
  <c r="J352" i="2"/>
  <c r="G352" i="2"/>
  <c r="E352" i="2"/>
  <c r="L351" i="2"/>
  <c r="J351" i="2"/>
  <c r="G351" i="2"/>
  <c r="E351" i="2"/>
  <c r="L350" i="2"/>
  <c r="J350" i="2"/>
  <c r="G350" i="2"/>
  <c r="E350" i="2"/>
  <c r="L349" i="2"/>
  <c r="J349" i="2"/>
  <c r="G349" i="2"/>
  <c r="E349" i="2"/>
  <c r="L348" i="2"/>
  <c r="J348" i="2"/>
  <c r="G348" i="2"/>
  <c r="E348" i="2"/>
  <c r="L347" i="2"/>
  <c r="J347" i="2"/>
  <c r="G347" i="2"/>
  <c r="E347" i="2"/>
  <c r="L346" i="2"/>
  <c r="J346" i="2"/>
  <c r="G346" i="2"/>
  <c r="E346" i="2"/>
  <c r="L345" i="2"/>
  <c r="J345" i="2"/>
  <c r="G345" i="2"/>
  <c r="E345" i="2"/>
  <c r="L344" i="2"/>
  <c r="J344" i="2"/>
  <c r="G344" i="2"/>
  <c r="E344" i="2"/>
  <c r="L343" i="2"/>
  <c r="J343" i="2"/>
  <c r="G343" i="2"/>
  <c r="E343" i="2"/>
  <c r="L342" i="2"/>
  <c r="J342" i="2"/>
  <c r="G342" i="2"/>
  <c r="E342" i="2"/>
  <c r="L341" i="2"/>
  <c r="J341" i="2"/>
  <c r="G341" i="2"/>
  <c r="E341" i="2"/>
  <c r="L340" i="2"/>
  <c r="J340" i="2"/>
  <c r="G340" i="2"/>
  <c r="E340" i="2"/>
  <c r="L339" i="2"/>
  <c r="J339" i="2"/>
  <c r="G339" i="2"/>
  <c r="E339" i="2"/>
  <c r="L338" i="2"/>
  <c r="J338" i="2"/>
  <c r="G338" i="2"/>
  <c r="E338" i="2"/>
  <c r="L337" i="2"/>
  <c r="J337" i="2"/>
  <c r="G337" i="2"/>
  <c r="E337" i="2"/>
  <c r="L336" i="2"/>
  <c r="J336" i="2"/>
  <c r="G336" i="2"/>
  <c r="E336" i="2"/>
  <c r="L335" i="2"/>
  <c r="J335" i="2"/>
  <c r="G335" i="2"/>
  <c r="E335" i="2"/>
  <c r="L334" i="2"/>
  <c r="J334" i="2"/>
  <c r="G334" i="2"/>
  <c r="E334" i="2"/>
  <c r="L333" i="2"/>
  <c r="J333" i="2"/>
  <c r="G333" i="2"/>
  <c r="E333" i="2"/>
  <c r="L332" i="2"/>
  <c r="J332" i="2"/>
  <c r="G332" i="2"/>
  <c r="E332" i="2"/>
  <c r="L331" i="2"/>
  <c r="J331" i="2"/>
  <c r="G331" i="2"/>
  <c r="E331" i="2"/>
  <c r="L330" i="2"/>
  <c r="J330" i="2"/>
  <c r="G330" i="2"/>
  <c r="E330" i="2"/>
  <c r="L329" i="2"/>
  <c r="J329" i="2"/>
  <c r="G329" i="2"/>
  <c r="E329" i="2"/>
  <c r="L328" i="2"/>
  <c r="J328" i="2"/>
  <c r="G328" i="2"/>
  <c r="E328" i="2"/>
  <c r="L327" i="2"/>
  <c r="J327" i="2"/>
  <c r="G327" i="2"/>
  <c r="E327" i="2"/>
  <c r="L326" i="2"/>
  <c r="J326" i="2"/>
  <c r="G326" i="2"/>
  <c r="E326" i="2"/>
  <c r="L325" i="2"/>
  <c r="J325" i="2"/>
  <c r="G325" i="2"/>
  <c r="E325" i="2"/>
  <c r="L324" i="2"/>
  <c r="J324" i="2"/>
  <c r="G324" i="2"/>
  <c r="E324" i="2"/>
  <c r="L323" i="2"/>
  <c r="J323" i="2"/>
  <c r="G323" i="2"/>
  <c r="E323" i="2"/>
  <c r="L322" i="2"/>
  <c r="J322" i="2"/>
  <c r="G322" i="2"/>
  <c r="E322" i="2"/>
  <c r="L321" i="2"/>
  <c r="J321" i="2"/>
  <c r="G321" i="2"/>
  <c r="E321" i="2"/>
  <c r="L320" i="2"/>
  <c r="J320" i="2"/>
  <c r="G320" i="2"/>
  <c r="E320" i="2"/>
  <c r="L319" i="2"/>
  <c r="J319" i="2"/>
  <c r="G319" i="2"/>
  <c r="E319" i="2"/>
  <c r="L318" i="2"/>
  <c r="J318" i="2"/>
  <c r="G318" i="2"/>
  <c r="E318" i="2"/>
  <c r="L317" i="2"/>
  <c r="J317" i="2"/>
  <c r="G317" i="2"/>
  <c r="E317" i="2"/>
  <c r="L316" i="2"/>
  <c r="J316" i="2"/>
  <c r="G316" i="2"/>
  <c r="E316" i="2"/>
  <c r="L315" i="2"/>
  <c r="J315" i="2"/>
  <c r="G315" i="2"/>
  <c r="E315" i="2"/>
  <c r="L314" i="2"/>
  <c r="J314" i="2"/>
  <c r="G314" i="2"/>
  <c r="E314" i="2"/>
  <c r="L313" i="2"/>
  <c r="J313" i="2"/>
  <c r="G313" i="2"/>
  <c r="E313" i="2"/>
  <c r="L312" i="2"/>
  <c r="J312" i="2"/>
  <c r="G312" i="2"/>
  <c r="E312" i="2"/>
  <c r="L311" i="2"/>
  <c r="J311" i="2"/>
  <c r="G311" i="2"/>
  <c r="E311" i="2"/>
  <c r="L310" i="2"/>
  <c r="J310" i="2"/>
  <c r="G310" i="2"/>
  <c r="E310" i="2"/>
  <c r="L309" i="2"/>
  <c r="J309" i="2"/>
  <c r="G309" i="2"/>
  <c r="E309" i="2"/>
  <c r="L308" i="2"/>
  <c r="J308" i="2"/>
  <c r="G308" i="2"/>
  <c r="E308" i="2"/>
  <c r="L307" i="2"/>
  <c r="J307" i="2"/>
  <c r="G307" i="2"/>
  <c r="E307" i="2"/>
  <c r="L306" i="2"/>
  <c r="J306" i="2"/>
  <c r="G306" i="2"/>
  <c r="E306" i="2"/>
  <c r="L305" i="2"/>
  <c r="J305" i="2"/>
  <c r="G305" i="2"/>
  <c r="E305" i="2"/>
  <c r="L304" i="2"/>
  <c r="J304" i="2"/>
  <c r="G304" i="2"/>
  <c r="E304" i="2"/>
  <c r="L303" i="2"/>
  <c r="J303" i="2"/>
  <c r="G303" i="2"/>
  <c r="E303" i="2"/>
  <c r="L302" i="2"/>
  <c r="J302" i="2"/>
  <c r="G302" i="2"/>
  <c r="E302" i="2"/>
  <c r="L301" i="2"/>
  <c r="J301" i="2"/>
  <c r="G301" i="2"/>
  <c r="E301" i="2"/>
  <c r="L300" i="2"/>
  <c r="J300" i="2"/>
  <c r="G300" i="2"/>
  <c r="E300" i="2"/>
  <c r="L299" i="2"/>
  <c r="J299" i="2"/>
  <c r="G299" i="2"/>
  <c r="E299" i="2"/>
  <c r="L298" i="2"/>
  <c r="J298" i="2"/>
  <c r="G298" i="2"/>
  <c r="E298" i="2"/>
  <c r="L297" i="2"/>
  <c r="J297" i="2"/>
  <c r="G297" i="2"/>
  <c r="E297" i="2"/>
  <c r="L296" i="2"/>
  <c r="J296" i="2"/>
  <c r="G296" i="2"/>
  <c r="E296" i="2"/>
  <c r="L295" i="2"/>
  <c r="J295" i="2"/>
  <c r="G295" i="2"/>
  <c r="E295" i="2"/>
  <c r="L294" i="2"/>
  <c r="J294" i="2"/>
  <c r="G294" i="2"/>
  <c r="E294" i="2"/>
  <c r="L293" i="2"/>
  <c r="J293" i="2"/>
  <c r="G293" i="2"/>
  <c r="E293" i="2"/>
  <c r="L292" i="2"/>
  <c r="J292" i="2"/>
  <c r="G292" i="2"/>
  <c r="E292" i="2"/>
  <c r="L291" i="2"/>
  <c r="J291" i="2"/>
  <c r="G291" i="2"/>
  <c r="E291" i="2"/>
  <c r="L290" i="2"/>
  <c r="J290" i="2"/>
  <c r="G290" i="2"/>
  <c r="E290" i="2"/>
  <c r="L289" i="2"/>
  <c r="J289" i="2"/>
  <c r="G289" i="2"/>
  <c r="E289" i="2"/>
  <c r="L288" i="2"/>
  <c r="J288" i="2"/>
  <c r="G288" i="2"/>
  <c r="E288" i="2"/>
  <c r="L287" i="2"/>
  <c r="J287" i="2"/>
  <c r="G287" i="2"/>
  <c r="E287" i="2"/>
  <c r="L286" i="2"/>
  <c r="J286" i="2"/>
  <c r="G286" i="2"/>
  <c r="E286" i="2"/>
  <c r="L285" i="2"/>
  <c r="J285" i="2"/>
  <c r="G285" i="2"/>
  <c r="E285" i="2"/>
  <c r="L284" i="2"/>
  <c r="J284" i="2"/>
  <c r="G284" i="2"/>
  <c r="E284" i="2"/>
  <c r="L283" i="2"/>
  <c r="J283" i="2"/>
  <c r="G283" i="2"/>
  <c r="E283" i="2"/>
  <c r="L282" i="2"/>
  <c r="J282" i="2"/>
  <c r="G282" i="2"/>
  <c r="E282" i="2"/>
  <c r="L281" i="2"/>
  <c r="J281" i="2"/>
  <c r="G281" i="2"/>
  <c r="E281" i="2"/>
  <c r="L280" i="2"/>
  <c r="J280" i="2"/>
  <c r="G280" i="2"/>
  <c r="E280" i="2"/>
  <c r="L279" i="2"/>
  <c r="J279" i="2"/>
  <c r="G279" i="2"/>
  <c r="E279" i="2"/>
  <c r="L278" i="2"/>
  <c r="J278" i="2"/>
  <c r="G278" i="2"/>
  <c r="E278" i="2"/>
  <c r="L277" i="2"/>
  <c r="J277" i="2"/>
  <c r="G277" i="2"/>
  <c r="E277" i="2"/>
  <c r="L276" i="2"/>
  <c r="J276" i="2"/>
  <c r="G276" i="2"/>
  <c r="E276" i="2"/>
  <c r="L275" i="2"/>
  <c r="J275" i="2"/>
  <c r="G275" i="2"/>
  <c r="E275" i="2"/>
  <c r="L274" i="2"/>
  <c r="J274" i="2"/>
  <c r="G274" i="2"/>
  <c r="E274" i="2"/>
  <c r="L273" i="2"/>
  <c r="J273" i="2"/>
  <c r="G273" i="2"/>
  <c r="E273" i="2"/>
  <c r="L272" i="2"/>
  <c r="J272" i="2"/>
  <c r="G272" i="2"/>
  <c r="E272" i="2"/>
  <c r="L271" i="2"/>
  <c r="J271" i="2"/>
  <c r="G271" i="2"/>
  <c r="E271" i="2"/>
  <c r="L270" i="2"/>
  <c r="J270" i="2"/>
  <c r="G270" i="2"/>
  <c r="E270" i="2"/>
  <c r="L269" i="2"/>
  <c r="J269" i="2"/>
  <c r="G269" i="2"/>
  <c r="E269" i="2"/>
  <c r="L268" i="2"/>
  <c r="J268" i="2"/>
  <c r="G268" i="2"/>
  <c r="E268" i="2"/>
  <c r="L267" i="2"/>
  <c r="J267" i="2"/>
  <c r="G267" i="2"/>
  <c r="E267" i="2"/>
  <c r="L266" i="2"/>
  <c r="J266" i="2"/>
  <c r="G266" i="2"/>
  <c r="E266" i="2"/>
  <c r="L265" i="2"/>
  <c r="J265" i="2"/>
  <c r="G265" i="2"/>
  <c r="E265" i="2"/>
  <c r="L264" i="2"/>
  <c r="J264" i="2"/>
  <c r="G264" i="2"/>
  <c r="E264" i="2"/>
  <c r="L263" i="2"/>
  <c r="J263" i="2"/>
  <c r="G263" i="2"/>
  <c r="E263" i="2"/>
  <c r="L262" i="2"/>
  <c r="J262" i="2"/>
  <c r="G262" i="2"/>
  <c r="E262" i="2"/>
  <c r="L261" i="2"/>
  <c r="J261" i="2"/>
  <c r="G261" i="2"/>
  <c r="E261" i="2"/>
  <c r="L260" i="2"/>
  <c r="J260" i="2"/>
  <c r="G260" i="2"/>
  <c r="E260" i="2"/>
  <c r="L259" i="2"/>
  <c r="J259" i="2"/>
  <c r="G259" i="2"/>
  <c r="E259" i="2"/>
  <c r="L258" i="2"/>
  <c r="J258" i="2"/>
  <c r="G258" i="2"/>
  <c r="E258" i="2"/>
  <c r="L257" i="2"/>
  <c r="J257" i="2"/>
  <c r="G257" i="2"/>
  <c r="E257" i="2"/>
  <c r="L256" i="2"/>
  <c r="J256" i="2"/>
  <c r="G256" i="2"/>
  <c r="E256" i="2"/>
  <c r="L255" i="2"/>
  <c r="J255" i="2"/>
  <c r="G255" i="2"/>
  <c r="E255" i="2"/>
  <c r="L254" i="2"/>
  <c r="J254" i="2"/>
  <c r="G254" i="2"/>
  <c r="E254" i="2"/>
  <c r="L253" i="2"/>
  <c r="J253" i="2"/>
  <c r="G253" i="2"/>
  <c r="E253" i="2"/>
  <c r="L252" i="2"/>
  <c r="J252" i="2"/>
  <c r="G252" i="2"/>
  <c r="E252" i="2"/>
  <c r="L251" i="2"/>
  <c r="J251" i="2"/>
  <c r="G251" i="2"/>
  <c r="E251" i="2"/>
  <c r="L250" i="2"/>
  <c r="J250" i="2"/>
  <c r="G250" i="2"/>
  <c r="E250" i="2"/>
  <c r="L249" i="2"/>
  <c r="J249" i="2"/>
  <c r="G249" i="2"/>
  <c r="E249" i="2"/>
  <c r="L248" i="2"/>
  <c r="J248" i="2"/>
  <c r="G248" i="2"/>
  <c r="E248" i="2"/>
  <c r="L247" i="2"/>
  <c r="J247" i="2"/>
  <c r="G247" i="2"/>
  <c r="E247" i="2"/>
  <c r="L246" i="2"/>
  <c r="J246" i="2"/>
  <c r="G246" i="2"/>
  <c r="E246" i="2"/>
  <c r="L245" i="2"/>
  <c r="J245" i="2"/>
  <c r="G245" i="2"/>
  <c r="E245" i="2"/>
  <c r="L244" i="2"/>
  <c r="J244" i="2"/>
  <c r="G244" i="2"/>
  <c r="E244" i="2"/>
  <c r="L243" i="2"/>
  <c r="J243" i="2"/>
  <c r="G243" i="2"/>
  <c r="E243" i="2"/>
  <c r="L242" i="2"/>
  <c r="J242" i="2"/>
  <c r="G242" i="2"/>
  <c r="E242" i="2"/>
  <c r="L241" i="2"/>
  <c r="J241" i="2"/>
  <c r="G241" i="2"/>
  <c r="E241" i="2"/>
  <c r="L240" i="2"/>
  <c r="J240" i="2"/>
  <c r="G240" i="2"/>
  <c r="E240" i="2"/>
  <c r="L239" i="2"/>
  <c r="J239" i="2"/>
  <c r="G239" i="2"/>
  <c r="E239" i="2"/>
  <c r="L238" i="2"/>
  <c r="J238" i="2"/>
  <c r="G238" i="2"/>
  <c r="E238" i="2"/>
  <c r="L237" i="2"/>
  <c r="J237" i="2"/>
  <c r="G237" i="2"/>
  <c r="E237" i="2"/>
  <c r="L236" i="2"/>
  <c r="J236" i="2"/>
  <c r="G236" i="2"/>
  <c r="E236" i="2"/>
  <c r="L235" i="2"/>
  <c r="J235" i="2"/>
  <c r="G235" i="2"/>
  <c r="E235" i="2"/>
  <c r="L234" i="2"/>
  <c r="J234" i="2"/>
  <c r="G234" i="2"/>
  <c r="E234" i="2"/>
  <c r="L233" i="2"/>
  <c r="J233" i="2"/>
  <c r="G233" i="2"/>
  <c r="E233" i="2"/>
  <c r="L232" i="2"/>
  <c r="J232" i="2"/>
  <c r="G232" i="2"/>
  <c r="E232" i="2"/>
  <c r="L231" i="2"/>
  <c r="J231" i="2"/>
  <c r="G231" i="2"/>
  <c r="E231" i="2"/>
  <c r="L230" i="2"/>
  <c r="J230" i="2"/>
  <c r="G230" i="2"/>
  <c r="E230" i="2"/>
  <c r="L229" i="2"/>
  <c r="J229" i="2"/>
  <c r="G229" i="2"/>
  <c r="E229" i="2"/>
  <c r="L228" i="2"/>
  <c r="J228" i="2"/>
  <c r="G228" i="2"/>
  <c r="E228" i="2"/>
  <c r="L227" i="2"/>
  <c r="J227" i="2"/>
  <c r="G227" i="2"/>
  <c r="E227" i="2"/>
  <c r="L226" i="2"/>
  <c r="J226" i="2"/>
  <c r="G226" i="2"/>
  <c r="E226" i="2"/>
  <c r="L225" i="2"/>
  <c r="J225" i="2"/>
  <c r="G225" i="2"/>
  <c r="E225" i="2"/>
  <c r="L224" i="2"/>
  <c r="J224" i="2"/>
  <c r="G224" i="2"/>
  <c r="E224" i="2"/>
  <c r="L223" i="2"/>
  <c r="J223" i="2"/>
  <c r="G223" i="2"/>
  <c r="E223" i="2"/>
  <c r="L222" i="2"/>
  <c r="J222" i="2"/>
  <c r="G222" i="2"/>
  <c r="E222" i="2"/>
  <c r="L221" i="2"/>
  <c r="J221" i="2"/>
  <c r="G221" i="2"/>
  <c r="E221" i="2"/>
  <c r="L220" i="2"/>
  <c r="J220" i="2"/>
  <c r="G220" i="2"/>
  <c r="E220" i="2"/>
  <c r="L219" i="2"/>
  <c r="J219" i="2"/>
  <c r="G219" i="2"/>
  <c r="E219" i="2"/>
  <c r="L218" i="2"/>
  <c r="J218" i="2"/>
  <c r="G218" i="2"/>
  <c r="E218" i="2"/>
  <c r="L217" i="2"/>
  <c r="J217" i="2"/>
  <c r="G217" i="2"/>
  <c r="E217" i="2"/>
  <c r="L216" i="2"/>
  <c r="J216" i="2"/>
  <c r="G216" i="2"/>
  <c r="E216" i="2"/>
  <c r="L215" i="2"/>
  <c r="J215" i="2"/>
  <c r="G215" i="2"/>
  <c r="E215" i="2"/>
  <c r="L214" i="2"/>
  <c r="J214" i="2"/>
  <c r="G214" i="2"/>
  <c r="E214" i="2"/>
  <c r="L213" i="2"/>
  <c r="J213" i="2"/>
  <c r="G213" i="2"/>
  <c r="E213" i="2"/>
  <c r="L212" i="2"/>
  <c r="J212" i="2"/>
  <c r="G212" i="2"/>
  <c r="E212" i="2"/>
  <c r="L211" i="2"/>
  <c r="J211" i="2"/>
  <c r="G211" i="2"/>
  <c r="E211" i="2"/>
  <c r="L210" i="2"/>
  <c r="J210" i="2"/>
  <c r="G210" i="2"/>
  <c r="E210" i="2"/>
  <c r="L209" i="2"/>
  <c r="J209" i="2"/>
  <c r="G209" i="2"/>
  <c r="E209" i="2"/>
  <c r="L208" i="2"/>
  <c r="J208" i="2"/>
  <c r="G208" i="2"/>
  <c r="E208" i="2"/>
  <c r="L207" i="2"/>
  <c r="J207" i="2"/>
  <c r="G207" i="2"/>
  <c r="E207" i="2"/>
  <c r="L206" i="2"/>
  <c r="J206" i="2"/>
  <c r="G206" i="2"/>
  <c r="E206" i="2"/>
  <c r="L205" i="2"/>
  <c r="J205" i="2"/>
  <c r="G205" i="2"/>
  <c r="E205" i="2"/>
  <c r="L204" i="2"/>
  <c r="J204" i="2"/>
  <c r="G204" i="2"/>
  <c r="E204" i="2"/>
  <c r="L203" i="2"/>
  <c r="J203" i="2"/>
  <c r="G203" i="2"/>
  <c r="E203" i="2"/>
  <c r="L202" i="2"/>
  <c r="J202" i="2"/>
  <c r="G202" i="2"/>
  <c r="E202" i="2"/>
  <c r="L201" i="2"/>
  <c r="J201" i="2"/>
  <c r="G201" i="2"/>
  <c r="E201" i="2"/>
  <c r="L200" i="2"/>
  <c r="J200" i="2"/>
  <c r="G200" i="2"/>
  <c r="E200" i="2"/>
  <c r="L199" i="2"/>
  <c r="J199" i="2"/>
  <c r="G199" i="2"/>
  <c r="E199" i="2"/>
  <c r="L198" i="2"/>
  <c r="J198" i="2"/>
  <c r="G198" i="2"/>
  <c r="E198" i="2"/>
  <c r="L197" i="2"/>
  <c r="J197" i="2"/>
  <c r="G197" i="2"/>
  <c r="E197" i="2"/>
  <c r="L196" i="2"/>
  <c r="J196" i="2"/>
  <c r="G196" i="2"/>
  <c r="E196" i="2"/>
  <c r="L195" i="2"/>
  <c r="J195" i="2"/>
  <c r="G195" i="2"/>
  <c r="E195" i="2"/>
  <c r="L194" i="2"/>
  <c r="J194" i="2"/>
  <c r="G194" i="2"/>
  <c r="E194" i="2"/>
  <c r="L193" i="2"/>
  <c r="J193" i="2"/>
  <c r="G193" i="2"/>
  <c r="E193" i="2"/>
  <c r="L192" i="2"/>
  <c r="J192" i="2"/>
  <c r="G192" i="2"/>
  <c r="E192" i="2"/>
  <c r="L191" i="2"/>
  <c r="J191" i="2"/>
  <c r="G191" i="2"/>
  <c r="E191" i="2"/>
  <c r="L190" i="2"/>
  <c r="J190" i="2"/>
  <c r="G190" i="2"/>
  <c r="E190" i="2"/>
  <c r="L189" i="2"/>
  <c r="J189" i="2"/>
  <c r="G189" i="2"/>
  <c r="E189" i="2"/>
  <c r="L188" i="2"/>
  <c r="J188" i="2"/>
  <c r="G188" i="2"/>
  <c r="E188" i="2"/>
  <c r="L187" i="2"/>
  <c r="J187" i="2"/>
  <c r="G187" i="2"/>
  <c r="E187" i="2"/>
  <c r="L186" i="2"/>
  <c r="J186" i="2"/>
  <c r="G186" i="2"/>
  <c r="E186" i="2"/>
  <c r="L185" i="2"/>
  <c r="J185" i="2"/>
  <c r="G185" i="2"/>
  <c r="E185" i="2"/>
  <c r="L184" i="2"/>
  <c r="J184" i="2"/>
  <c r="G184" i="2"/>
  <c r="E184" i="2"/>
  <c r="L183" i="2"/>
  <c r="J183" i="2"/>
  <c r="G183" i="2"/>
  <c r="E183" i="2"/>
  <c r="L182" i="2"/>
  <c r="J182" i="2"/>
  <c r="G182" i="2"/>
  <c r="E182" i="2"/>
  <c r="L181" i="2"/>
  <c r="J181" i="2"/>
  <c r="G181" i="2"/>
  <c r="E181" i="2"/>
  <c r="L180" i="2"/>
  <c r="J180" i="2"/>
  <c r="G180" i="2"/>
  <c r="E180" i="2"/>
  <c r="L179" i="2"/>
  <c r="J179" i="2"/>
  <c r="G179" i="2"/>
  <c r="E179" i="2"/>
  <c r="L178" i="2"/>
  <c r="J178" i="2"/>
  <c r="G178" i="2"/>
  <c r="E178" i="2"/>
  <c r="L177" i="2"/>
  <c r="J177" i="2"/>
  <c r="G177" i="2"/>
  <c r="E177" i="2"/>
  <c r="L176" i="2"/>
  <c r="J176" i="2"/>
  <c r="G176" i="2"/>
  <c r="E176" i="2"/>
  <c r="L175" i="2"/>
  <c r="J175" i="2"/>
  <c r="G175" i="2"/>
  <c r="E175" i="2"/>
  <c r="L174" i="2"/>
  <c r="J174" i="2"/>
  <c r="G174" i="2"/>
  <c r="E174" i="2"/>
  <c r="L173" i="2"/>
  <c r="J173" i="2"/>
  <c r="G173" i="2"/>
  <c r="E173" i="2"/>
  <c r="L172" i="2"/>
  <c r="J172" i="2"/>
  <c r="G172" i="2"/>
  <c r="E172" i="2"/>
  <c r="L171" i="2"/>
  <c r="J171" i="2"/>
  <c r="G171" i="2"/>
  <c r="E171" i="2"/>
  <c r="L170" i="2"/>
  <c r="J170" i="2"/>
  <c r="G170" i="2"/>
  <c r="E170" i="2"/>
  <c r="L169" i="2"/>
  <c r="J169" i="2"/>
  <c r="G169" i="2"/>
  <c r="E169" i="2"/>
  <c r="L168" i="2"/>
  <c r="J168" i="2"/>
  <c r="G168" i="2"/>
  <c r="E168" i="2"/>
  <c r="L167" i="2"/>
  <c r="J167" i="2"/>
  <c r="G167" i="2"/>
  <c r="E167" i="2"/>
  <c r="L166" i="2"/>
  <c r="J166" i="2"/>
  <c r="G166" i="2"/>
  <c r="E166" i="2"/>
  <c r="L165" i="2"/>
  <c r="J165" i="2"/>
  <c r="G165" i="2"/>
  <c r="E165" i="2"/>
  <c r="L164" i="2"/>
  <c r="J164" i="2"/>
  <c r="G164" i="2"/>
  <c r="E164" i="2"/>
  <c r="L163" i="2"/>
  <c r="J163" i="2"/>
  <c r="G163" i="2"/>
  <c r="E163" i="2"/>
  <c r="L162" i="2"/>
  <c r="J162" i="2"/>
  <c r="G162" i="2"/>
  <c r="E162" i="2"/>
  <c r="L161" i="2"/>
  <c r="J161" i="2"/>
  <c r="G161" i="2"/>
  <c r="E161" i="2"/>
  <c r="L160" i="2"/>
  <c r="J160" i="2"/>
  <c r="G160" i="2"/>
  <c r="E160" i="2"/>
  <c r="L159" i="2"/>
  <c r="J159" i="2"/>
  <c r="G159" i="2"/>
  <c r="E159" i="2"/>
  <c r="L158" i="2"/>
  <c r="J158" i="2"/>
  <c r="G158" i="2"/>
  <c r="E158" i="2"/>
  <c r="L157" i="2"/>
  <c r="J157" i="2"/>
  <c r="G157" i="2"/>
  <c r="E157" i="2"/>
  <c r="L156" i="2"/>
  <c r="J156" i="2"/>
  <c r="G156" i="2"/>
  <c r="E156" i="2"/>
  <c r="L155" i="2"/>
  <c r="J155" i="2"/>
  <c r="G155" i="2"/>
  <c r="E155" i="2"/>
  <c r="L154" i="2"/>
  <c r="J154" i="2"/>
  <c r="G154" i="2"/>
  <c r="E154" i="2"/>
  <c r="L153" i="2"/>
  <c r="J153" i="2"/>
  <c r="G153" i="2"/>
  <c r="E153" i="2"/>
  <c r="L152" i="2"/>
  <c r="J152" i="2"/>
  <c r="G152" i="2"/>
  <c r="E152" i="2"/>
  <c r="L151" i="2"/>
  <c r="J151" i="2"/>
  <c r="G151" i="2"/>
  <c r="E151" i="2"/>
  <c r="L150" i="2"/>
  <c r="J150" i="2"/>
  <c r="G150" i="2"/>
  <c r="E150" i="2"/>
  <c r="L149" i="2"/>
  <c r="J149" i="2"/>
  <c r="G149" i="2"/>
  <c r="E149" i="2"/>
  <c r="L148" i="2"/>
  <c r="J148" i="2"/>
  <c r="G148" i="2"/>
  <c r="E148" i="2"/>
  <c r="L147" i="2"/>
  <c r="J147" i="2"/>
  <c r="G147" i="2"/>
  <c r="E147" i="2"/>
  <c r="L146" i="2"/>
  <c r="J146" i="2"/>
  <c r="G146" i="2"/>
  <c r="E146" i="2"/>
  <c r="L145" i="2"/>
  <c r="J145" i="2"/>
  <c r="G145" i="2"/>
  <c r="E145" i="2"/>
  <c r="L144" i="2"/>
  <c r="J144" i="2"/>
  <c r="G144" i="2"/>
  <c r="E144" i="2"/>
  <c r="L143" i="2"/>
  <c r="J143" i="2"/>
  <c r="G143" i="2"/>
  <c r="E143" i="2"/>
  <c r="L142" i="2"/>
  <c r="J142" i="2"/>
  <c r="G142" i="2"/>
  <c r="E142" i="2"/>
  <c r="L141" i="2"/>
  <c r="J141" i="2"/>
  <c r="G141" i="2"/>
  <c r="E141" i="2"/>
  <c r="L140" i="2"/>
  <c r="J140" i="2"/>
  <c r="G140" i="2"/>
  <c r="E140" i="2"/>
  <c r="L139" i="2"/>
  <c r="J139" i="2"/>
  <c r="G139" i="2"/>
  <c r="E139" i="2"/>
  <c r="L138" i="2"/>
  <c r="J138" i="2"/>
  <c r="G138" i="2"/>
  <c r="E138" i="2"/>
  <c r="L137" i="2"/>
  <c r="J137" i="2"/>
  <c r="G137" i="2"/>
  <c r="E137" i="2"/>
  <c r="L136" i="2"/>
  <c r="J136" i="2"/>
  <c r="G136" i="2"/>
  <c r="E136" i="2"/>
  <c r="L135" i="2"/>
  <c r="J135" i="2"/>
  <c r="G135" i="2"/>
  <c r="E135" i="2"/>
  <c r="L134" i="2"/>
  <c r="J134" i="2"/>
  <c r="G134" i="2"/>
  <c r="E134" i="2"/>
  <c r="L133" i="2"/>
  <c r="J133" i="2"/>
  <c r="G133" i="2"/>
  <c r="E133" i="2"/>
  <c r="L132" i="2"/>
  <c r="J132" i="2"/>
  <c r="G132" i="2"/>
  <c r="E132" i="2"/>
  <c r="L131" i="2"/>
  <c r="J131" i="2"/>
  <c r="G131" i="2"/>
  <c r="E131" i="2"/>
  <c r="L130" i="2"/>
  <c r="J130" i="2"/>
  <c r="G130" i="2"/>
  <c r="E130" i="2"/>
  <c r="L129" i="2"/>
  <c r="J129" i="2"/>
  <c r="G129" i="2"/>
  <c r="E129" i="2"/>
  <c r="L128" i="2"/>
  <c r="J128" i="2"/>
  <c r="G128" i="2"/>
  <c r="E128" i="2"/>
  <c r="L127" i="2"/>
  <c r="J127" i="2"/>
  <c r="G127" i="2"/>
  <c r="E127" i="2"/>
  <c r="L126" i="2"/>
  <c r="J126" i="2"/>
  <c r="G126" i="2"/>
  <c r="E126" i="2"/>
  <c r="L125" i="2"/>
  <c r="J125" i="2"/>
  <c r="G125" i="2"/>
  <c r="E125" i="2"/>
  <c r="L124" i="2"/>
  <c r="J124" i="2"/>
  <c r="G124" i="2"/>
  <c r="E124" i="2"/>
  <c r="L123" i="2"/>
  <c r="J123" i="2"/>
  <c r="G123" i="2"/>
  <c r="E123" i="2"/>
  <c r="L122" i="2"/>
  <c r="J122" i="2"/>
  <c r="G122" i="2"/>
  <c r="E122" i="2"/>
  <c r="L121" i="2"/>
  <c r="J121" i="2"/>
  <c r="G121" i="2"/>
  <c r="E121" i="2"/>
  <c r="L120" i="2"/>
  <c r="J120" i="2"/>
  <c r="G120" i="2"/>
  <c r="E120" i="2"/>
  <c r="L119" i="2"/>
  <c r="J119" i="2"/>
  <c r="G119" i="2"/>
  <c r="E119" i="2"/>
  <c r="L118" i="2"/>
  <c r="J118" i="2"/>
  <c r="G118" i="2"/>
  <c r="E118" i="2"/>
  <c r="L117" i="2"/>
  <c r="J117" i="2"/>
  <c r="G117" i="2"/>
  <c r="E117" i="2"/>
  <c r="L116" i="2"/>
  <c r="J116" i="2"/>
  <c r="G116" i="2"/>
  <c r="E116" i="2"/>
  <c r="L115" i="2"/>
  <c r="J115" i="2"/>
  <c r="G115" i="2"/>
  <c r="E115" i="2"/>
  <c r="L114" i="2"/>
  <c r="J114" i="2"/>
  <c r="G114" i="2"/>
  <c r="E114" i="2"/>
  <c r="L113" i="2"/>
  <c r="J113" i="2"/>
  <c r="G113" i="2"/>
  <c r="E113" i="2"/>
  <c r="L112" i="2"/>
  <c r="J112" i="2"/>
  <c r="G112" i="2"/>
  <c r="E112" i="2"/>
  <c r="L111" i="2"/>
  <c r="J111" i="2"/>
  <c r="G111" i="2"/>
  <c r="E111" i="2"/>
  <c r="L110" i="2"/>
  <c r="J110" i="2"/>
  <c r="G110" i="2"/>
  <c r="E110" i="2"/>
  <c r="L109" i="2"/>
  <c r="J109" i="2"/>
  <c r="G109" i="2"/>
  <c r="E109" i="2"/>
  <c r="L108" i="2"/>
  <c r="J108" i="2"/>
  <c r="G108" i="2"/>
  <c r="E108" i="2"/>
  <c r="L107" i="2"/>
  <c r="J107" i="2"/>
  <c r="G107" i="2"/>
  <c r="E107" i="2"/>
  <c r="L106" i="2"/>
  <c r="J106" i="2"/>
  <c r="G106" i="2"/>
  <c r="E106" i="2"/>
  <c r="L105" i="2"/>
  <c r="J105" i="2"/>
  <c r="G105" i="2"/>
  <c r="E105" i="2"/>
  <c r="L104" i="2"/>
  <c r="J104" i="2"/>
  <c r="G104" i="2"/>
  <c r="E104" i="2"/>
  <c r="L103" i="2"/>
  <c r="J103" i="2"/>
  <c r="G103" i="2"/>
  <c r="E103" i="2"/>
  <c r="L102" i="2"/>
  <c r="J102" i="2"/>
  <c r="G102" i="2"/>
  <c r="E102" i="2"/>
  <c r="L101" i="2"/>
  <c r="J101" i="2"/>
  <c r="G101" i="2"/>
  <c r="E101" i="2"/>
  <c r="L100" i="2"/>
  <c r="J100" i="2"/>
  <c r="G100" i="2"/>
  <c r="E100" i="2"/>
  <c r="L99" i="2"/>
  <c r="J99" i="2"/>
  <c r="G99" i="2"/>
  <c r="E99" i="2"/>
  <c r="L98" i="2"/>
  <c r="J98" i="2"/>
  <c r="G98" i="2"/>
  <c r="E98" i="2"/>
  <c r="L97" i="2"/>
  <c r="J97" i="2"/>
  <c r="G97" i="2"/>
  <c r="E97" i="2"/>
  <c r="L96" i="2"/>
  <c r="J96" i="2"/>
  <c r="G96" i="2"/>
  <c r="E96" i="2"/>
  <c r="L95" i="2"/>
  <c r="J95" i="2"/>
  <c r="G95" i="2"/>
  <c r="E95" i="2"/>
  <c r="L94" i="2"/>
  <c r="J94" i="2"/>
  <c r="G94" i="2"/>
  <c r="E94" i="2"/>
  <c r="L93" i="2"/>
  <c r="J93" i="2"/>
  <c r="G93" i="2"/>
  <c r="E93" i="2"/>
  <c r="L92" i="2"/>
  <c r="J92" i="2"/>
  <c r="G92" i="2"/>
  <c r="E92" i="2"/>
  <c r="L91" i="2"/>
  <c r="J91" i="2"/>
  <c r="G91" i="2"/>
  <c r="E91" i="2"/>
  <c r="L90" i="2"/>
  <c r="J90" i="2"/>
  <c r="G90" i="2"/>
  <c r="E90" i="2"/>
  <c r="L89" i="2"/>
  <c r="J89" i="2"/>
  <c r="G89" i="2"/>
  <c r="E89" i="2"/>
  <c r="L88" i="2"/>
  <c r="J88" i="2"/>
  <c r="G88" i="2"/>
  <c r="E88" i="2"/>
  <c r="L87" i="2"/>
  <c r="J87" i="2"/>
  <c r="G87" i="2"/>
  <c r="E87" i="2"/>
  <c r="L86" i="2"/>
  <c r="J86" i="2"/>
  <c r="G86" i="2"/>
  <c r="E86" i="2"/>
  <c r="L85" i="2"/>
  <c r="J85" i="2"/>
  <c r="G85" i="2"/>
  <c r="E85" i="2"/>
  <c r="L84" i="2"/>
  <c r="J84" i="2"/>
  <c r="G84" i="2"/>
  <c r="E84" i="2"/>
  <c r="L83" i="2"/>
  <c r="J83" i="2"/>
  <c r="G83" i="2"/>
  <c r="E83" i="2"/>
  <c r="L82" i="2"/>
  <c r="J82" i="2"/>
  <c r="G82" i="2"/>
  <c r="E82" i="2"/>
  <c r="L81" i="2"/>
  <c r="J81" i="2"/>
  <c r="G81" i="2"/>
  <c r="E81" i="2"/>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G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L82" i="3" l="1"/>
  <c r="K91" i="3"/>
  <c r="E82" i="3"/>
  <c r="I83" i="3"/>
  <c r="D83" i="3"/>
  <c r="H91" i="3"/>
</calcChain>
</file>

<file path=xl/sharedStrings.xml><?xml version="1.0" encoding="utf-8"?>
<sst xmlns="http://schemas.openxmlformats.org/spreadsheetml/2006/main" count="1954" uniqueCount="1868">
  <si>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</si>
  <si>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</si>
  <si>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</si>
  <si>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</si>
  <si>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</si>
  <si>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</si>
  <si>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</si>
  <si>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</si>
  <si>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</si>
  <si>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</si>
  <si>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00011601064010000140</t>
  </si>
  <si>
    <t>00020245192020000150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</si>
  <si>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</si>
  <si>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</si>
  <si>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</si>
  <si>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00020225516020000150</t>
  </si>
  <si>
    <t>Плата за предоставление сведений, документов, содержащихся в государственных реестрах (регистрах)</t>
  </si>
  <si>
    <t>00020225527000000150</t>
  </si>
  <si>
    <t>00020230024000000150</t>
  </si>
  <si>
    <t>00011610030040000140</t>
  </si>
  <si>
    <t>00011103020020000120</t>
  </si>
  <si>
    <t>00011601154010000140</t>
  </si>
  <si>
    <t>00021825304020000150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</si>
  <si>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</si>
  <si>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</si>
  <si>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</si>
  <si>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</si>
  <si>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</si>
  <si>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</si>
  <si>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00020235469020000150</t>
  </si>
  <si>
    <t>00021800000040000150</t>
  </si>
  <si>
    <t>00011401000000000410</t>
  </si>
  <si>
    <t>00011402052100000410</t>
  </si>
  <si>
    <t>Субсидии бюджетам субъектов Российской Федерации на создание детских технопарков "Кванториум"</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</si>
  <si>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</si>
  <si>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</si>
  <si>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</si>
  <si>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</si>
  <si>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</si>
  <si>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</si>
  <si>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</si>
  <si>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</si>
  <si>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</si>
  <si>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</si>
  <si>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</si>
  <si>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</si>
  <si>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</si>
  <si>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</si>
  <si>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00020245190020000150</t>
  </si>
  <si>
    <t>00011406013130000430</t>
  </si>
  <si>
    <t>Субсидии бюджетам на поддержку творческой деятельности и техническое оснащение детских и кукольных театров</t>
  </si>
  <si>
    <t>00011105310000000120</t>
  </si>
  <si>
    <t>00011105035050000120</t>
  </si>
  <si>
    <t>00020227372000000150</t>
  </si>
  <si>
    <t>00010503020010000110</t>
  </si>
  <si>
    <t>00010807130010000110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</si>
  <si>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</si>
  <si>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</si>
  <si>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</si>
  <si>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00020235432020000150</t>
  </si>
  <si>
    <t>00020225514020000150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</si>
  <si>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</si>
  <si>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</si>
  <si>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</si>
  <si>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</si>
  <si>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</si>
  <si>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</si>
  <si>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00020225304020000150</t>
  </si>
  <si>
    <t>Прочие субсидии бюджетам городских поселений</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</si>
  <si>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</si>
  <si>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</si>
  <si>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</si>
  <si>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</si>
  <si>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</si>
  <si>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</si>
  <si>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Субвенции бюджетам городских поселений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</si>
  <si>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</si>
  <si>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</si>
  <si>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00010807010010000110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</si>
  <si>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</si>
  <si>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</si>
  <si>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</si>
  <si>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</si>
  <si>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</si>
  <si>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Инициативные платежи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</si>
  <si>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</si>
  <si>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</si>
  <si>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</si>
  <si>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Межбюджетные трансферты, передаваемые бюджетам городских округов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</si>
  <si>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00021825210020000150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</si>
  <si>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</si>
  <si>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</si>
  <si>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</si>
  <si>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</si>
  <si>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</si>
  <si>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</si>
  <si>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00020235430020000150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</si>
  <si>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t>
  </si>
  <si>
    <t>00010904040010000110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</si>
  <si>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</si>
  <si>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</si>
  <si>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Возврат остатков субвенций на проведение Всероссийской переписи населения 2020 года из бюджетов муниципальных районов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</si>
  <si>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</si>
  <si>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</si>
  <si>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</si>
  <si>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</si>
  <si>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</si>
  <si>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</si>
  <si>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</si>
  <si>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</si>
  <si>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</si>
  <si>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</si>
  <si>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00021925444020000150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</si>
  <si>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</si>
  <si>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</si>
  <si>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</si>
  <si>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</si>
  <si>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</si>
  <si>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</si>
  <si>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</si>
  <si>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</si>
  <si>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</si>
  <si>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</si>
  <si>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00020225210020000150</t>
  </si>
  <si>
    <t>Доходы бюджетов субъектов Российской Федерации от возврата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образований</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</si>
  <si>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</si>
  <si>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</si>
  <si>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</si>
  <si>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</si>
  <si>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</si>
  <si>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</si>
  <si>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</si>
  <si>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</si>
  <si>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</si>
  <si>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</si>
  <si>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</si>
  <si>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</si>
  <si>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00020235120100000150</t>
  </si>
  <si>
    <t>00021925555130000150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</si>
  <si>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</si>
  <si>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</si>
  <si>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</si>
  <si>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</si>
  <si>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</si>
  <si>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</si>
  <si>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</si>
  <si>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</si>
  <si>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00020225256000000150</t>
  </si>
  <si>
    <t>00020210000000000150</t>
  </si>
  <si>
    <t>00011607040000000140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</si>
  <si>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</si>
  <si>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00010302232010000110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</si>
  <si>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</si>
  <si>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00020235135020000150</t>
  </si>
  <si>
    <t>Субсидии бюджетам субъектов Российской Федерации на создание системы поддержки фермеров и развитие сельской кооперации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</si>
  <si>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</si>
  <si>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00020705020100000150</t>
  </si>
  <si>
    <t>00011610122010000140</t>
  </si>
  <si>
    <t>БЕЗВОЗМЕЗДНЫЕ ПОСТУПЛЕНИЯ ОТ ДРУГИХ БЮДЖЕТОВ БЮДЖЕТНОЙ СИСТЕМЫ РОССИЙСКОЙ ФЕДЕРАЦИИ</t>
  </si>
  <si>
    <t>00020225228000000150</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</si>
  <si>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</si>
  <si>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</si>
  <si>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</si>
  <si>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</si>
  <si>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</si>
  <si>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</si>
  <si>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</si>
  <si>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</si>
  <si>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</si>
  <si>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</si>
  <si>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00021945837020000150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</si>
  <si>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</si>
  <si>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</si>
  <si>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</si>
  <si>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</si>
  <si>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</si>
  <si>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</si>
  <si>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</si>
  <si>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</si>
  <si>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</si>
  <si>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</si>
  <si>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</si>
  <si>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00020245454000000150</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</si>
  <si>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субъектов Российской Федерации</t>
  </si>
  <si>
    <t>00010000000000000000</t>
  </si>
  <si>
    <t>00010302230010000110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</si>
  <si>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</si>
  <si>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</si>
  <si>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</si>
  <si>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</si>
  <si>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</si>
  <si>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</si>
  <si>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</si>
  <si>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</si>
  <si>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</si>
  <si>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</si>
  <si>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</si>
  <si>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</si>
  <si>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</si>
  <si>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</si>
  <si>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</si>
  <si>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</si>
  <si>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</si>
  <si>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</si>
  <si>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</si>
  <si>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</si>
  <si>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</si>
  <si>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</si>
  <si>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</si>
  <si>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</si>
  <si>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Субсидии бюджетам на развитие транспортной инфраструктуры на сельских территориях</t>
  </si>
  <si>
    <t>НАЛОГИ НА ИМУЩЕСТВО</t>
  </si>
  <si>
    <t>00020225169000000150</t>
  </si>
  <si>
    <t>00011610032100000140</t>
  </si>
  <si>
    <t>00020225497000000150</t>
  </si>
  <si>
    <t>00021925173020000150</t>
  </si>
  <si>
    <t>00010606043130000110</t>
  </si>
  <si>
    <t>00011107012020000120</t>
  </si>
  <si>
    <t>Возврат остатков субсидий на создание детских технопарков "Кванториум" из бюджетов субъектов Российской Федерации</t>
  </si>
  <si>
    <t>00020235260000000150</t>
  </si>
  <si>
    <t>00020225066020000150</t>
  </si>
  <si>
    <t>00020225394020000150</t>
  </si>
  <si>
    <t>00020225576020000150</t>
  </si>
  <si>
    <t>00010102010010000110</t>
  </si>
  <si>
    <t>00011607010020000140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</si>
  <si>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</si>
  <si>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00021935469050000150</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</si>
  <si>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</si>
  <si>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</si>
  <si>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</si>
  <si>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</si>
  <si>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</si>
  <si>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</si>
  <si>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00020230024050000150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</si>
  <si>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</si>
  <si>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</si>
  <si>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</si>
  <si>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</si>
  <si>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</si>
  <si>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</si>
  <si>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</si>
  <si>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НАЛОГИ НА ПРИБЫЛЬ, ДОХОДЫ</t>
  </si>
  <si>
    <t>00021800000100000150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</si>
  <si>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</si>
  <si>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</si>
  <si>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Минимальный налог, зачисляемый в бюджеты субъектов Российской Федерации (за налоговые периоды, истекшие до 1 января 2016 года)</t>
  </si>
  <si>
    <t>00020229900000000150</t>
  </si>
  <si>
    <t>Доходы бюджетов городских округов от возврата бюджетными учреждениями остатков субсидий прошлых лет</t>
  </si>
  <si>
    <t>00020225467000000150</t>
  </si>
  <si>
    <t>00010302261010000110</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</si>
  <si>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</si>
  <si>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</si>
  <si>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</si>
  <si>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</si>
  <si>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</si>
  <si>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</si>
  <si>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Доходы бюджетов субъектов Российской Федерации от возврата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муниципальных образований</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</si>
  <si>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</si>
  <si>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</si>
  <si>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</si>
  <si>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</si>
  <si>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</si>
  <si>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</si>
  <si>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00010101010000000110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</si>
  <si>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</si>
  <si>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</si>
  <si>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</si>
  <si>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</si>
  <si>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</si>
  <si>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</si>
  <si>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</si>
  <si>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</si>
  <si>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00011701020020000180</t>
  </si>
  <si>
    <t>00010900000000000000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</si>
  <si>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</si>
  <si>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00020225189020000150</t>
  </si>
  <si>
    <t>00021802020020000150</t>
  </si>
  <si>
    <t>00010807020010000110</t>
  </si>
  <si>
    <t>00011610021020000140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</si>
  <si>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</si>
  <si>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</si>
  <si>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районов</t>
  </si>
  <si>
    <t>00020225404020000150</t>
  </si>
  <si>
    <t>00011601070010000140</t>
  </si>
  <si>
    <t>00020235280020000150</t>
  </si>
  <si>
    <t>00020245433000000150</t>
  </si>
  <si>
    <t>00011406024040000430</t>
  </si>
  <si>
    <t>00020225097020000150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</si>
  <si>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</si>
  <si>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00011610100040000140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</si>
  <si>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</si>
  <si>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</si>
  <si>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</si>
  <si>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</si>
  <si>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</si>
  <si>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</si>
  <si>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</si>
  <si>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</si>
  <si>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00021860010130000150</t>
  </si>
  <si>
    <t>00021925210050000150</t>
  </si>
  <si>
    <t>00011302000000000130</t>
  </si>
  <si>
    <t>00020225491000000150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</si>
  <si>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</si>
  <si>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</si>
  <si>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</si>
  <si>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00011610080000000140</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</si>
  <si>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</si>
  <si>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</si>
  <si>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</si>
  <si>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</si>
  <si>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</si>
  <si>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00011611050010000140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</si>
  <si>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</si>
  <si>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</si>
  <si>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</si>
  <si>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</si>
  <si>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</si>
  <si>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</si>
  <si>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</si>
  <si>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</si>
  <si>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</si>
  <si>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</si>
  <si>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</si>
  <si>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</si>
  <si>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</si>
  <si>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</si>
  <si>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</si>
  <si>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</si>
  <si>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</si>
  <si>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</si>
  <si>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</si>
  <si>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</si>
  <si>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</si>
  <si>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</si>
  <si>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</si>
  <si>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</si>
  <si>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</si>
  <si>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</si>
  <si>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</si>
  <si>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</si>
  <si>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</si>
  <si>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</si>
  <si>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</si>
  <si>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</si>
  <si>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</si>
  <si>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00021945303050000150</t>
  </si>
  <si>
    <t>00020230000000000150</t>
  </si>
  <si>
    <t>00021935469020000150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</si>
  <si>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</si>
  <si>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</si>
  <si>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</si>
  <si>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</si>
  <si>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</si>
  <si>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</si>
  <si>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</si>
  <si>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</si>
  <si>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</si>
  <si>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</si>
  <si>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</si>
  <si>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</si>
  <si>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</si>
  <si>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</si>
  <si>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</si>
  <si>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</si>
  <si>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</si>
  <si>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</si>
  <si>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</si>
  <si>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00021935432020000150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</si>
  <si>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</si>
  <si>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</si>
  <si>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Субсидии бюджетам на создание центров выявления и поддержки одаренных детей</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</si>
  <si>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</si>
  <si>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</si>
  <si>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</si>
  <si>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</si>
  <si>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00011105034040000120</t>
  </si>
  <si>
    <t>00020227372020000150</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</si>
  <si>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</si>
  <si>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</si>
  <si>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</si>
  <si>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</si>
  <si>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</si>
  <si>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</si>
  <si>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</si>
  <si>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</si>
  <si>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</si>
  <si>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районов</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</si>
  <si>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</si>
  <si>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</si>
  <si>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</si>
  <si>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</si>
  <si>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00020229999000000150</t>
  </si>
  <si>
    <t>00010704010010000110</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</si>
  <si>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</si>
  <si>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</si>
  <si>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</si>
  <si>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</si>
  <si>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</si>
  <si>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</si>
  <si>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</si>
  <si>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</si>
  <si>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</si>
  <si>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</si>
  <si>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</si>
  <si>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</si>
  <si>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</si>
  <si>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</si>
  <si>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</si>
  <si>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</si>
  <si>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</si>
  <si>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</si>
  <si>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</si>
  <si>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</si>
  <si>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00020225169050000150</t>
  </si>
  <si>
    <t>Субсидии бюджетам субъектов Российской Федерации на развитие паллиативной медицинской помощи</t>
  </si>
  <si>
    <t>Субвенции бюджетам сельских поселений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</si>
  <si>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</si>
  <si>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</si>
  <si>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</si>
  <si>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</si>
  <si>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00011402043040000410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</si>
  <si>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</si>
  <si>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</si>
  <si>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продажи квартир, находящихся в собственности сельских поселений</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</si>
  <si>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</si>
  <si>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</si>
  <si>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</si>
  <si>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</si>
  <si>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</si>
  <si>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</si>
  <si>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</si>
  <si>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</si>
  <si>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</si>
  <si>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Субвенции бюджетам на осуществление первичного воинского учета на территориях, где отсутствуют военные комиссариаты</t>
  </si>
  <si>
    <t>00021925304040000150</t>
  </si>
  <si>
    <t>00011105035100000120</t>
  </si>
  <si>
    <t>00020225586020000150</t>
  </si>
  <si>
    <t>Налог на игорный бизнес</t>
  </si>
  <si>
    <t>00011204000000000120</t>
  </si>
  <si>
    <t>00021825228020000150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</si>
  <si>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</si>
  <si>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</si>
  <si>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</si>
  <si>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</si>
  <si>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Субсидии бюджетам на осуществление ежемесячных выплат на детей в возрасте от трех до семи лет включительно</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</si>
  <si>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</si>
  <si>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</si>
  <si>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00020225359000000150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</si>
  <si>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</si>
  <si>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</si>
  <si>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</si>
  <si>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00020225232000000150</t>
  </si>
  <si>
    <t>Плата за сбросы загрязняющих веществ в водные объекты</t>
  </si>
  <si>
    <t>00020229900050000150</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</si>
  <si>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</si>
  <si>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</si>
  <si>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</si>
  <si>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</si>
  <si>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</si>
  <si>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</si>
  <si>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</si>
  <si>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</si>
  <si>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</si>
  <si>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00011406013050000430</t>
  </si>
  <si>
    <t>Безвозмездные поступления от негосударственных организаций в бюджеты городских поселений</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</si>
  <si>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</si>
  <si>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00020704020040000150</t>
  </si>
  <si>
    <t>00010807172010000110</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</si>
  <si>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</si>
  <si>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</si>
  <si>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</si>
  <si>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</si>
  <si>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</si>
  <si>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</si>
  <si>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</si>
  <si>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</si>
  <si>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</si>
  <si>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</si>
  <si>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</si>
  <si>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</si>
  <si>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</si>
  <si>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</si>
  <si>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</si>
  <si>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</si>
  <si>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</si>
  <si>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</si>
  <si>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</si>
  <si>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</si>
  <si>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00021855622020000150</t>
  </si>
  <si>
    <t>Возврат остатков субсидий на создание центров цифрового образования детей из бюджетов субъектов Российской Федерации</t>
  </si>
  <si>
    <t>00020225517000000150</t>
  </si>
  <si>
    <t>00021804020040000150</t>
  </si>
  <si>
    <t>00021852900020000150</t>
  </si>
  <si>
    <t>00021945296020000150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</si>
  <si>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</si>
  <si>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</si>
  <si>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</si>
  <si>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</si>
  <si>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</si>
  <si>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</si>
  <si>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</si>
  <si>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</si>
  <si>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</si>
  <si>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</si>
  <si>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</si>
  <si>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</si>
  <si>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</si>
  <si>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</si>
  <si>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</si>
  <si>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</si>
  <si>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00020225372020000150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</si>
  <si>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</si>
  <si>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</si>
  <si>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</si>
  <si>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</si>
  <si>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</si>
  <si>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</si>
  <si>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</si>
  <si>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</si>
  <si>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</si>
  <si>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</si>
  <si>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Возврат остатков субвенций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из бюджетов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</si>
  <si>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</si>
  <si>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00020225589020000150</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</si>
  <si>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</si>
  <si>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</si>
  <si>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</si>
  <si>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</si>
  <si>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</si>
  <si>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</si>
  <si>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</si>
  <si>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</si>
  <si>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</si>
  <si>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</si>
  <si>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</si>
  <si>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</si>
  <si>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</si>
  <si>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</si>
  <si>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</si>
  <si>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</si>
  <si>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</si>
  <si>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</si>
  <si>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</si>
  <si>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</si>
  <si>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</si>
  <si>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</si>
  <si>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</si>
  <si>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</si>
  <si>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</si>
  <si>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</si>
  <si>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</si>
  <si>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</si>
  <si>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</si>
  <si>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</si>
  <si>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</si>
  <si>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</si>
  <si>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</si>
  <si>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</si>
  <si>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</si>
  <si>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</si>
  <si>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</si>
  <si>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</si>
  <si>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</si>
  <si>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00011105322020000120</t>
  </si>
  <si>
    <t>00020249001000000150</t>
  </si>
  <si>
    <t>00020225513000000150</t>
  </si>
  <si>
    <t>Субсидии бюджетам субъектов Российской Федерации (муниципальных образований) из бюджета субъекта Российской Федерации (местного бюджета)</t>
  </si>
  <si>
    <t>00020225598000000150</t>
  </si>
  <si>
    <t>00020227111020000150</t>
  </si>
  <si>
    <t>Платежи, уплачиваемые в целях возмещения вреда, причиняемого автомобильным дорогам</t>
  </si>
  <si>
    <t>00011202000000000120</t>
  </si>
  <si>
    <t>00085000000000000000</t>
  </si>
  <si>
    <t>00011601140010000140</t>
  </si>
  <si>
    <t>Возврат остатков субсидий на внедрение целевой модели цифровой образовательной среды в общеобразовательных организациях и профессиональных образовательных организациях из бюджетов субъектов Российской Федерации</t>
  </si>
  <si>
    <t>00011610060000000140</t>
  </si>
  <si>
    <t>00021945634020000150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</si>
  <si>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</si>
  <si>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</si>
  <si>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</si>
  <si>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</si>
  <si>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00020225537020000150</t>
  </si>
  <si>
    <t>00011105314100000120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</si>
  <si>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</si>
  <si>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</si>
  <si>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</si>
  <si>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</si>
  <si>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</si>
  <si>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</si>
  <si>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</si>
  <si>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</si>
  <si>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</si>
  <si>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</si>
  <si>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</si>
  <si>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</si>
  <si>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</si>
  <si>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</si>
  <si>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</si>
  <si>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</si>
  <si>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</si>
  <si>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</si>
  <si>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</si>
  <si>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</si>
  <si>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</si>
  <si>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</si>
  <si>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</si>
  <si>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</si>
  <si>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</si>
  <si>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</si>
  <si>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</si>
  <si>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</si>
  <si>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</si>
  <si>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</si>
  <si>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</si>
  <si>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</si>
  <si>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</si>
  <si>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00020229999050000150</t>
  </si>
  <si>
    <t>Инициативные платежи, зачисляемые в бюджеты городских округов</t>
  </si>
  <si>
    <t>00011202010010000120</t>
  </si>
  <si>
    <t>00010501000000000110</t>
  </si>
  <si>
    <t>Плата за размещение отходов производства и потребления</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</si>
  <si>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</si>
  <si>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</si>
  <si>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</si>
  <si>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</si>
  <si>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</si>
  <si>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Доходы бюджетов муниципальных районов от возврата бюджетными учреждениями остатков субсидий прошлых лет</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</si>
  <si>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</si>
  <si>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</si>
  <si>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00021925467020000150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</si>
  <si>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</si>
  <si>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</si>
  <si>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</si>
  <si>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</si>
  <si>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</si>
  <si>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00020245433020000150</t>
  </si>
  <si>
    <t>Административные штрафы, установленные Кодексом Российской Федерации об административных правонарушениях</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</si>
  <si>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</si>
  <si>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</si>
  <si>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</si>
  <si>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</si>
  <si>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</si>
  <si>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</si>
  <si>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</si>
  <si>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</si>
  <si>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</si>
  <si>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Прочие субсидии бюджетам муниципальных районов</t>
  </si>
  <si>
    <t>00020245468020000150</t>
  </si>
  <si>
    <t>00010501010010000110</t>
  </si>
  <si>
    <t>00011607010130000140</t>
  </si>
  <si>
    <t>Налог на профессиональный доход</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</si>
  <si>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</si>
  <si>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</si>
  <si>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</si>
  <si>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</si>
  <si>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</si>
  <si>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</si>
  <si>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</si>
  <si>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00020225568020000150</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</si>
  <si>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</si>
  <si>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</si>
  <si>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</si>
  <si>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</si>
  <si>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</si>
  <si>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</si>
  <si>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</si>
  <si>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</si>
  <si>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</si>
  <si>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</si>
  <si>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</si>
  <si>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</si>
  <si>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</si>
  <si>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00020225242000000150</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</si>
  <si>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</si>
  <si>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</si>
  <si>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00020225021020000150</t>
  </si>
  <si>
    <t>Доходы бюджетов субъектов Российской Федерации от возврата бюджетными учреждениями остатков субсидий прошлых лет</t>
  </si>
  <si>
    <t>00011301994040000130</t>
  </si>
  <si>
    <t>00010102050010000110</t>
  </si>
  <si>
    <t>Возврат остатков единой субвенции из бюджетов субъектов Российской Федерации</t>
  </si>
  <si>
    <t>00010606033130000110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</si>
  <si>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</si>
  <si>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</si>
  <si>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</si>
  <si>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</si>
  <si>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</si>
  <si>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Возврат остатков субсидий на реализацию программ формирования современной городской среды из бюджетов городских поселений</t>
  </si>
  <si>
    <t>00020705000050000150</t>
  </si>
  <si>
    <t>Прочие неналоговые доходы бюджетов муниципальных районов</t>
  </si>
  <si>
    <t>Доходы бюджетов субъектов Российской Федерации от возврата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образований</t>
  </si>
  <si>
    <t>Субсидии бюджетам на строительство и реконструкцию (модернизацию) объектов питьевого водоснабжения</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</si>
  <si>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</si>
  <si>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</si>
  <si>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</si>
  <si>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</si>
  <si>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</si>
  <si>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</si>
  <si>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</si>
  <si>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</si>
  <si>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</si>
  <si>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00021804030040000150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</si>
  <si>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</si>
  <si>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</si>
  <si>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</si>
  <si>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</si>
  <si>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</si>
  <si>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</si>
  <si>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</si>
  <si>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</si>
  <si>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</si>
  <si>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</si>
  <si>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</si>
  <si>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</si>
  <si>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</si>
  <si>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</si>
  <si>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</si>
  <si>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</si>
  <si>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</si>
  <si>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</si>
  <si>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</si>
  <si>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</si>
  <si>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</si>
  <si>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</si>
  <si>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</si>
  <si>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</si>
  <si>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</si>
  <si>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</si>
  <si>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</si>
  <si>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</si>
  <si>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</si>
  <si>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Субсидии бюджетам на повышение эффективности службы занятости</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</si>
  <si>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</si>
  <si>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</si>
  <si>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</si>
  <si>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</si>
  <si>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</si>
  <si>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</si>
  <si>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</si>
  <si>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</si>
  <si>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</si>
  <si>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00011601152010000140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</si>
  <si>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</si>
  <si>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</si>
  <si>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</si>
  <si>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</si>
  <si>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</si>
  <si>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</si>
  <si>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</si>
  <si>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</si>
  <si>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</si>
  <si>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</si>
  <si>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Доходы бюджетов субъектов Российской Федерации от возврата остатков субсидий на создание детских технопарков "Кванториум" из бюджетов муниципальных образований</t>
  </si>
  <si>
    <t>00011402050050000440</t>
  </si>
  <si>
    <t>00020235270020000150</t>
  </si>
  <si>
    <t>00011105075130000120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</si>
  <si>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</si>
  <si>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</si>
  <si>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</si>
  <si>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</si>
  <si>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</si>
  <si>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</si>
  <si>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</si>
  <si>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</si>
  <si>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</si>
  <si>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</si>
  <si>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</si>
  <si>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</si>
  <si>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00020227121020000150</t>
  </si>
  <si>
    <t>00020225302020000150</t>
  </si>
  <si>
    <t>00020225481000000150</t>
  </si>
  <si>
    <t>00011601150010000140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</si>
  <si>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</si>
  <si>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</si>
  <si>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</si>
  <si>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</si>
  <si>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</si>
  <si>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</si>
  <si>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</si>
  <si>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</si>
  <si>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00020245303000000150</t>
  </si>
  <si>
    <t>00011103040040000120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</si>
  <si>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</si>
  <si>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</si>
  <si>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</si>
  <si>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</si>
  <si>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</si>
  <si>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</si>
  <si>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</si>
  <si>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</si>
  <si>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</si>
  <si>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</si>
  <si>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</si>
  <si>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</si>
  <si>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</si>
  <si>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</si>
  <si>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</si>
  <si>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</si>
  <si>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</si>
  <si>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</si>
  <si>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</si>
  <si>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00020240000000000150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</si>
  <si>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</si>
  <si>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</si>
  <si>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</si>
  <si>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</si>
  <si>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</si>
  <si>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</si>
  <si>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</si>
  <si>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</si>
  <si>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</si>
  <si>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</si>
  <si>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</si>
  <si>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</si>
  <si>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</si>
  <si>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</si>
  <si>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</si>
  <si>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</si>
  <si>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00020249999050000150</t>
  </si>
  <si>
    <t>Налог на прибыль организаций консолидированных групп налогоплательщиков, зачисляемый в бюджеты субъектов Российской Федерации</t>
  </si>
  <si>
    <t>00021825173020000150</t>
  </si>
  <si>
    <t>ГОСУДАРСТВЕННАЯ ПОШЛИНА</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</si>
  <si>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</si>
  <si>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</si>
  <si>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</si>
  <si>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00020235118000000150</t>
  </si>
  <si>
    <t>00011601183010000140</t>
  </si>
  <si>
    <t>00021935290020000150</t>
  </si>
  <si>
    <t>Субсидии бюджетам на развитие сельского туризма</t>
  </si>
  <si>
    <t>00011103050050000120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</si>
  <si>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</si>
  <si>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</si>
  <si>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00011715030100000150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</si>
  <si>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</si>
  <si>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</si>
  <si>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</si>
  <si>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</si>
  <si>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</si>
  <si>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</si>
  <si>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</si>
  <si>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</si>
  <si>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</si>
  <si>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</si>
  <si>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</si>
  <si>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</si>
  <si>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</si>
  <si>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</si>
  <si>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</si>
  <si>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</si>
  <si>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</si>
  <si>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00020240014100000150</t>
  </si>
  <si>
    <t>Субсидии бюджетам муниципальных районов из местных бюджетов</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</si>
  <si>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</si>
  <si>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</si>
  <si>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</si>
  <si>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</si>
  <si>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00020225291020000150</t>
  </si>
  <si>
    <t>00020245141020000150</t>
  </si>
  <si>
    <t>Платежи в целях возмещения ущерба при расторжении муниципального контракта, заключенного с муниципальным органом городского поселения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</si>
  <si>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</si>
  <si>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</si>
  <si>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00011109080040000120</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</si>
  <si>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</si>
  <si>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</si>
  <si>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</si>
  <si>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</si>
  <si>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</si>
  <si>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</si>
  <si>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</si>
  <si>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</si>
  <si>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00020245358020000150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</si>
  <si>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</si>
  <si>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</si>
  <si>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</si>
  <si>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</si>
  <si>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</si>
  <si>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</si>
  <si>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</si>
  <si>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</si>
  <si>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</si>
  <si>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</si>
  <si>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</si>
  <si>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</si>
  <si>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</si>
  <si>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00021900000050000150</t>
  </si>
  <si>
    <t>00011201030010000120</t>
  </si>
  <si>
    <t>00020225513020000150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</si>
  <si>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</si>
  <si>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</si>
  <si>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</si>
  <si>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</si>
  <si>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</si>
  <si>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</si>
  <si>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</si>
  <si>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</si>
  <si>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</si>
  <si>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</si>
  <si>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</si>
  <si>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</si>
  <si>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</si>
  <si>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</si>
  <si>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</si>
  <si>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</si>
  <si>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</si>
  <si>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</si>
  <si>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00020225097000000150</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</si>
  <si>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</si>
  <si>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</si>
  <si>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</si>
  <si>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</si>
  <si>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</si>
  <si>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</si>
  <si>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</si>
  <si>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</si>
  <si>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субъектов Российской Федерации на осуществление отдельных полномочий в области водных отношений</t>
  </si>
  <si>
    <t>00020245354020000150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</si>
  <si>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</si>
  <si>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</si>
  <si>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</si>
  <si>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</si>
  <si>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</si>
  <si>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</si>
  <si>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</si>
  <si>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</si>
  <si>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</si>
  <si>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</si>
  <si>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</si>
  <si>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</si>
  <si>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</si>
  <si>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</si>
  <si>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</si>
  <si>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00011715000000000150</t>
  </si>
  <si>
    <t>00010606042040000110</t>
  </si>
  <si>
    <t>00020235120130000150</t>
  </si>
  <si>
    <t>00021835469020000150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</si>
  <si>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</si>
  <si>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</si>
  <si>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</si>
  <si>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</si>
  <si>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</si>
  <si>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</si>
  <si>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</si>
  <si>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Субсидии бюджетам на реализацию мероприятий по укреплению единства российской нации и этнокультурному развитию народов России</t>
  </si>
  <si>
    <t>00020225255000000150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</si>
  <si>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</si>
  <si>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</si>
  <si>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</si>
  <si>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</si>
  <si>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</si>
  <si>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</si>
  <si>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</si>
  <si>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</si>
  <si>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</si>
  <si>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</si>
  <si>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</si>
  <si>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</si>
  <si>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</si>
  <si>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Субсидии бюджетам городских округов на обеспечение образовательных организаций материально-технической базой для внедрения цифровой образовательной среды</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</si>
  <si>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</si>
  <si>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</si>
  <si>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</si>
  <si>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</si>
  <si>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</si>
  <si>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</si>
  <si>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00020245418040000150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</si>
  <si>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</si>
  <si>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</si>
  <si>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</si>
  <si>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</si>
  <si>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</si>
  <si>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</si>
  <si>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</si>
  <si>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</si>
  <si>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</si>
  <si>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</si>
  <si>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</si>
  <si>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</si>
  <si>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</si>
  <si>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</si>
  <si>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</si>
  <si>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</si>
  <si>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</si>
  <si>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</si>
  <si>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</si>
  <si>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</si>
  <si>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</si>
  <si>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</si>
  <si>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</si>
  <si>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</si>
  <si>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</si>
  <si>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</si>
  <si>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00020235250020000150</t>
  </si>
  <si>
    <t>00011602010020000140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</si>
  <si>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</si>
  <si>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</si>
  <si>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</si>
  <si>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</si>
  <si>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</si>
  <si>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</si>
  <si>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00021945834020000150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</si>
  <si>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</si>
  <si>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</si>
  <si>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</si>
  <si>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</si>
  <si>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</si>
  <si>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</si>
  <si>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</si>
  <si>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</si>
  <si>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</si>
  <si>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00011611020010000140</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</si>
  <si>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</si>
  <si>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</si>
  <si>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</si>
  <si>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</si>
  <si>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</si>
  <si>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</si>
  <si>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</si>
  <si>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</si>
  <si>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</si>
  <si>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</si>
  <si>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</si>
  <si>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</si>
  <si>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</si>
  <si>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</si>
  <si>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</si>
  <si>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</si>
  <si>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</si>
  <si>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</si>
  <si>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</si>
  <si>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</si>
  <si>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</si>
  <si>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</si>
  <si>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</si>
  <si>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</si>
  <si>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</si>
  <si>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</si>
  <si>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</si>
  <si>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00011105100020000120</t>
  </si>
  <si>
    <t>00020705000100000150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</si>
  <si>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</si>
  <si>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00021945622020000150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</si>
  <si>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</si>
  <si>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</si>
  <si>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</si>
  <si>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</si>
  <si>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</si>
  <si>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</si>
  <si>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</si>
  <si>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</si>
  <si>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</si>
  <si>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</si>
  <si>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</si>
  <si>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</si>
  <si>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</si>
  <si>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</si>
  <si>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</si>
  <si>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</si>
  <si>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</si>
  <si>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</si>
  <si>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</si>
  <si>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</si>
  <si>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</si>
  <si>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</si>
  <si>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</si>
  <si>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</si>
  <si>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</si>
  <si>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</si>
  <si>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00021925302020000150</t>
  </si>
  <si>
    <t>Акцизы на пиво, напитки, изготавливаемые на основе пива, производимые на территории Российской Федерации</t>
  </si>
  <si>
    <t>00010501050010000110</t>
  </si>
  <si>
    <t>00011600000000000000</t>
  </si>
  <si>
    <t>00021935137020000150</t>
  </si>
  <si>
    <t>00021925219020000150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</si>
  <si>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</si>
  <si>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</si>
  <si>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</si>
  <si>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</si>
  <si>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</si>
  <si>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</si>
  <si>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</si>
  <si>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</si>
  <si>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</si>
  <si>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00011402053130000440</t>
  </si>
  <si>
    <t>00010302000010000110</t>
  </si>
  <si>
    <t>00020225481020000150</t>
  </si>
  <si>
    <t>00011601203010000140</t>
  </si>
  <si>
    <t>00021860010100000150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</si>
  <si>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</si>
  <si>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</si>
  <si>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</si>
  <si>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</si>
  <si>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</si>
  <si>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</si>
  <si>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</si>
  <si>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</si>
  <si>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</si>
  <si>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</si>
  <si>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</si>
  <si>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00020225210040000150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</si>
  <si>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</si>
  <si>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</si>
  <si>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00010102090010000110</t>
  </si>
  <si>
    <t>Прочие межбюджетные трансферты, передаваемые бюджетам</t>
  </si>
  <si>
    <t>00011406010000000430</t>
  </si>
  <si>
    <t>00011301410010000130</t>
  </si>
  <si>
    <t>00011607090020000140</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</si>
  <si>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</si>
  <si>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</si>
  <si>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</si>
  <si>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</si>
  <si>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</si>
  <si>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</si>
  <si>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</si>
  <si>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</si>
  <si>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00011607040020000140</t>
  </si>
  <si>
    <t>Налог на прибыль организаций</t>
  </si>
  <si>
    <t>00011201010010000120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</si>
  <si>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</si>
  <si>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</si>
  <si>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</si>
  <si>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</si>
  <si>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</si>
  <si>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</si>
  <si>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</si>
  <si>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</si>
  <si>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</si>
  <si>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</si>
  <si>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</si>
  <si>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00020235118020000150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</si>
  <si>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</si>
  <si>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городских округов на выполнение передаваемых полномочий субъектов Российской Федерации</t>
  </si>
  <si>
    <t>Субвенции бюджетам на оплату жилищно-коммунальных услуг отдельным категориям граждан</t>
  </si>
  <si>
    <t>Плата за выбросы загрязняющих веществ в атмосферный воздух стационарными объектами7</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</si>
  <si>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</si>
  <si>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</si>
  <si>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</si>
  <si>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</si>
  <si>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</si>
  <si>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</si>
  <si>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</si>
  <si>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</si>
  <si>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</si>
  <si>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</si>
  <si>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</si>
  <si>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</si>
  <si>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</si>
  <si>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</si>
  <si>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</si>
  <si>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</si>
  <si>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</si>
  <si>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</si>
  <si>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</si>
  <si>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</si>
  <si>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</si>
  <si>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</si>
  <si>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</si>
  <si>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</si>
  <si>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Субвенции бюджетам субъектов Российской Федерации на осуществление мер пожарной безопасности и тушение лесных пожаров</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</si>
  <si>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</si>
  <si>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</si>
  <si>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</si>
  <si>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</si>
  <si>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</si>
  <si>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</si>
  <si>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</si>
  <si>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</si>
  <si>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</si>
  <si>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00020225554020000150</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</si>
  <si>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</si>
  <si>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</si>
  <si>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</si>
  <si>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</si>
  <si>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</si>
  <si>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</si>
  <si>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</si>
  <si>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</si>
  <si>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</si>
  <si>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</si>
  <si>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</si>
  <si>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</si>
  <si>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</si>
  <si>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00011705050100000180</t>
  </si>
  <si>
    <t>Сбор на нужды образовательных учреждений, взимаемый с юридических лиц</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</si>
  <si>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</si>
  <si>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</si>
  <si>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</si>
  <si>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</si>
  <si>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</si>
  <si>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</si>
  <si>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</si>
  <si>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</si>
  <si>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</si>
  <si>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</si>
  <si>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</si>
  <si>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</si>
  <si>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</si>
  <si>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</si>
  <si>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</si>
  <si>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00021925173040000150</t>
  </si>
  <si>
    <t>00011601072010000140</t>
  </si>
  <si>
    <t>Субсидии бюджетам муниципальных районов на обеспечение образовательных организаций материально-технической базой для внедрения цифровой образовательной среды</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</si>
  <si>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</si>
  <si>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</si>
  <si>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</si>
  <si>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</si>
  <si>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</si>
  <si>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</si>
  <si>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</si>
  <si>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</si>
  <si>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</si>
  <si>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</si>
  <si>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</si>
  <si>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</si>
  <si>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</si>
  <si>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</si>
  <si>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</si>
  <si>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</si>
  <si>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00011601204010000140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</si>
  <si>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</si>
  <si>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</si>
  <si>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</si>
  <si>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</si>
  <si>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</si>
  <si>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</si>
  <si>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</si>
  <si>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</si>
  <si>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Прочие межбюджетные трансферты, передаваемые бюджетам муниципальных районов</t>
  </si>
  <si>
    <t>Субсидии бюджетам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</si>
  <si>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</si>
  <si>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</si>
  <si>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</si>
  <si>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</si>
  <si>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</si>
  <si>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</si>
  <si>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</si>
  <si>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</si>
  <si>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</si>
  <si>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</si>
  <si>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</si>
  <si>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</si>
  <si>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</si>
  <si>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</si>
  <si>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</si>
  <si>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</si>
  <si>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</si>
  <si>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</si>
  <si>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</si>
  <si>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</si>
  <si>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</si>
  <si>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</si>
  <si>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</si>
  <si>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</si>
  <si>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00010506000010000110</t>
  </si>
  <si>
    <t>00010907010000000110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</si>
  <si>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</si>
  <si>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</si>
  <si>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</si>
  <si>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</si>
  <si>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</si>
  <si>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</si>
  <si>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</si>
  <si>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</si>
  <si>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</si>
  <si>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</si>
  <si>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</si>
  <si>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</si>
  <si>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</si>
  <si>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</si>
  <si>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</si>
  <si>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</si>
  <si>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</si>
  <si>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</si>
  <si>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</si>
  <si>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</si>
  <si>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</si>
  <si>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</si>
  <si>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</si>
  <si>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</si>
  <si>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</si>
  <si>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</si>
  <si>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</si>
  <si>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</si>
  <si>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</si>
  <si>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</si>
  <si>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</si>
  <si>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</si>
  <si>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</si>
  <si>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</si>
  <si>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</si>
  <si>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</si>
  <si>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</si>
  <si>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00020225491020000150</t>
  </si>
  <si>
    <t>00011607000000000140</t>
  </si>
  <si>
    <t>00020245192000000150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</si>
  <si>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</si>
  <si>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</si>
  <si>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00020225516000000150</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</si>
  <si>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</si>
  <si>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</si>
  <si>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</si>
  <si>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</si>
  <si>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</si>
  <si>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</si>
  <si>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</si>
  <si>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</si>
  <si>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</si>
  <si>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</si>
  <si>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</si>
  <si>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</si>
  <si>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</si>
  <si>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</si>
  <si>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</si>
  <si>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</si>
  <si>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00020225520040000150</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</si>
  <si>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</si>
  <si>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</si>
  <si>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</si>
  <si>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</si>
  <si>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</si>
  <si>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</si>
  <si>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</si>
  <si>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</si>
  <si>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</si>
  <si>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</si>
  <si>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00020235128020000150</t>
  </si>
  <si>
    <t>Единый налог на вмененный доход для отдельных видов деятельности</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</si>
  <si>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</si>
  <si>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</si>
  <si>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</si>
  <si>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</si>
  <si>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</si>
  <si>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</si>
  <si>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</si>
  <si>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</si>
  <si>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</si>
  <si>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</si>
  <si>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</si>
  <si>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</si>
  <si>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</si>
  <si>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</si>
  <si>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00020235120050000150</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</si>
  <si>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</si>
  <si>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</si>
  <si>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</si>
  <si>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</si>
  <si>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</si>
  <si>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</si>
  <si>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</si>
  <si>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</si>
  <si>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</si>
  <si>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</si>
  <si>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</si>
  <si>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</si>
  <si>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</si>
  <si>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00020227576000000150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</si>
  <si>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</si>
  <si>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</si>
  <si>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</si>
  <si>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</si>
  <si>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</si>
  <si>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</si>
  <si>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</si>
  <si>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00021925169050000150</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</si>
  <si>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</si>
  <si>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</si>
  <si>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</si>
  <si>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</si>
  <si>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</si>
  <si>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Налог на имущество организаций по имуществу, входящему в Единую систему газоснабжения</t>
  </si>
  <si>
    <t>00020405000130000150</t>
  </si>
  <si>
    <t>00020225519000000150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</si>
  <si>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</si>
  <si>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</si>
  <si>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</si>
  <si>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</si>
  <si>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</si>
  <si>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</si>
  <si>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</si>
  <si>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</si>
  <si>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</si>
  <si>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</si>
  <si>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</si>
  <si>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</si>
  <si>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</si>
  <si>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</si>
  <si>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</si>
  <si>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</si>
  <si>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</si>
  <si>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</si>
  <si>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</si>
  <si>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</si>
  <si>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Субсидии бюджетам на сокращение доли загрязненных сточных вод</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</si>
  <si>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</si>
  <si>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</si>
  <si>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</si>
  <si>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00010501011010000110</t>
  </si>
  <si>
    <t>00011607010100000140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</si>
  <si>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</si>
  <si>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00011601172010000140</t>
  </si>
  <si>
    <t>00021925138020000150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</si>
  <si>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</si>
  <si>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</si>
  <si>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</si>
  <si>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</si>
  <si>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</si>
  <si>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</si>
  <si>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</si>
  <si>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00020225359020000150</t>
  </si>
  <si>
    <t>00011610032050000140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</si>
  <si>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</si>
  <si>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</si>
  <si>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</si>
  <si>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</si>
  <si>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00011601080010000140</t>
  </si>
  <si>
    <t>00011105000000000120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</si>
  <si>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качественные дороги"</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</si>
  <si>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</si>
  <si>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</si>
  <si>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</si>
  <si>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</si>
  <si>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</si>
  <si>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</si>
  <si>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</si>
  <si>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</si>
  <si>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</si>
  <si>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</si>
  <si>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</si>
  <si>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</si>
  <si>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</si>
  <si>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</si>
  <si>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</si>
  <si>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Возврат остатков субсидий на создание детских технопарков "Кванториум" из бюджетов городских округов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</si>
  <si>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</si>
  <si>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</si>
  <si>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</si>
  <si>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</si>
  <si>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</si>
  <si>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</si>
  <si>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</si>
  <si>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</si>
  <si>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</si>
  <si>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</si>
  <si>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</si>
  <si>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</si>
  <si>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</si>
  <si>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</si>
  <si>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</si>
  <si>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</si>
  <si>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00020245358000000150</t>
  </si>
  <si>
    <t>00011105022020000120</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</si>
  <si>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</si>
  <si>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</si>
  <si>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</si>
  <si>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</si>
  <si>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</si>
  <si>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</si>
  <si>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</si>
  <si>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</si>
  <si>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</si>
  <si>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</si>
  <si>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</si>
  <si>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</si>
  <si>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</si>
  <si>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</si>
  <si>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</si>
  <si>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</si>
  <si>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</si>
  <si>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</si>
  <si>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</si>
  <si>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00021945697020000150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</si>
  <si>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</si>
  <si>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</si>
  <si>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</si>
  <si>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</si>
  <si>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</si>
  <si>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</si>
  <si>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</si>
  <si>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</si>
  <si>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</si>
  <si>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</si>
  <si>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</si>
  <si>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</si>
  <si>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</si>
  <si>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00020225169040000150</t>
  </si>
  <si>
    <t>Платежи за добычу подземных вод</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</si>
  <si>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</si>
  <si>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</si>
  <si>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</si>
  <si>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</si>
  <si>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</si>
  <si>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00020302030020000150</t>
  </si>
  <si>
    <t>Налог на имущество предприятий</t>
  </si>
  <si>
    <t>Возврат остатков субвенций на проведение Всероссийской переписи населения 2020 года из бюджетов субъектов Российской Федерации</t>
  </si>
  <si>
    <t>00020405099130000150</t>
  </si>
  <si>
    <t>00011301995130000130</t>
  </si>
  <si>
    <t>00010502010020000110</t>
  </si>
  <si>
    <t>ДОХОДЫ ОТ ПРОДАЖИ МАТЕРИАЛЬНЫХ И НЕМАТЕРИАЛЬНЫХ АКТИВОВ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</si>
  <si>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</si>
  <si>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Налог, взимаемый в связи с применением патентной системы налогообложения, зачисляемый в бюджеты муниципальных районов5</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</si>
  <si>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</si>
  <si>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</si>
  <si>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</si>
  <si>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</si>
  <si>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</si>
  <si>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</si>
  <si>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</si>
  <si>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</si>
  <si>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</si>
  <si>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</si>
  <si>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</si>
  <si>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</si>
  <si>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</si>
  <si>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00011610081130000140</t>
  </si>
  <si>
    <t>00020405020050000150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</si>
  <si>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</si>
  <si>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</si>
  <si>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00011601123010000140</t>
  </si>
  <si>
    <t>Платежи в целях возмещения причиненного ущерба (убытков)</t>
  </si>
  <si>
    <t>00020245389000000150</t>
  </si>
  <si>
    <t>00020225189000000150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</si>
  <si>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</si>
  <si>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</si>
  <si>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</si>
  <si>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</si>
  <si>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Доходы бюджетов городских округов от возврата автономными учреждениями остатков субсидий прошлых лет</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</si>
  <si>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</si>
  <si>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</si>
  <si>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</si>
  <si>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</si>
  <si>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</si>
  <si>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</si>
  <si>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</si>
  <si>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</si>
  <si>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</si>
  <si>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</si>
  <si>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</si>
  <si>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</si>
  <si>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</si>
  <si>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</si>
  <si>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</si>
  <si>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</si>
  <si>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00020245393040000150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</si>
  <si>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</si>
  <si>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</si>
  <si>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</si>
  <si>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</si>
  <si>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</si>
  <si>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</si>
  <si>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</si>
  <si>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</si>
  <si>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создание центров выявления и поддержки одаренных детей</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</si>
  <si>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</si>
  <si>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</si>
  <si>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</si>
  <si>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</si>
  <si>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</si>
  <si>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</si>
  <si>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</si>
  <si>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</si>
  <si>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</si>
  <si>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</si>
  <si>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</si>
  <si>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</si>
  <si>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00020225210050000150</t>
  </si>
  <si>
    <t>Субсидии бюджетам на реализацию программ формирования современной городской среды</t>
  </si>
  <si>
    <t>00010601000000000110</t>
  </si>
  <si>
    <t>00010604011020000110</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</si>
  <si>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</si>
  <si>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</si>
  <si>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</si>
  <si>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</si>
  <si>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</si>
  <si>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</si>
  <si>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</si>
  <si>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</si>
  <si>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</si>
  <si>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</si>
  <si>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</si>
  <si>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</si>
  <si>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</si>
  <si>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</si>
  <si>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</si>
  <si>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</si>
  <si>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</si>
  <si>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</si>
  <si>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</si>
  <si>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</si>
  <si>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</si>
  <si>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</si>
  <si>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</si>
  <si>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</si>
  <si>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</si>
  <si>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</si>
  <si>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</si>
  <si>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</si>
  <si>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</si>
  <si>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</si>
  <si>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</si>
  <si>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</si>
  <si>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</si>
  <si>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</si>
  <si>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</si>
  <si>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</si>
  <si>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</si>
  <si>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</si>
  <si>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</si>
  <si>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</si>
  <si>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</si>
  <si>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</si>
  <si>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</si>
  <si>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</si>
  <si>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</si>
  <si>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</si>
  <si>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</si>
  <si>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</si>
  <si>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</si>
  <si>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</si>
  <si>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</si>
  <si>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</si>
  <si>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</si>
  <si>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</si>
  <si>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</si>
  <si>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</si>
  <si>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</si>
  <si>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</si>
  <si>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</si>
  <si>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</si>
  <si>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</si>
  <si>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</si>
  <si>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</si>
  <si>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</si>
  <si>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</si>
  <si>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</si>
  <si>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</si>
  <si>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</si>
  <si>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</si>
  <si>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</si>
  <si>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</si>
  <si>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</si>
  <si>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</si>
  <si>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</si>
  <si>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</si>
  <si>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</si>
  <si>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</si>
  <si>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</si>
  <si>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</si>
  <si>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</si>
  <si>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</si>
  <si>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</si>
  <si>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</si>
  <si>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</si>
  <si>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</si>
  <si>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</si>
  <si>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</si>
  <si>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</si>
  <si>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</si>
  <si>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</si>
  <si>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</si>
  <si>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</si>
  <si>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</si>
  <si>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</si>
  <si>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</si>
  <si>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</si>
  <si>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</si>
  <si>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</si>
  <si>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</si>
  <si>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</si>
  <si>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</si>
  <si>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</si>
  <si>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</si>
  <si>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</si>
  <si>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</si>
  <si>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</si>
  <si>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</si>
  <si>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</si>
  <si>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</si>
  <si>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</si>
  <si>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</si>
  <si>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</si>
  <si>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</si>
  <si>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</si>
  <si>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</si>
  <si>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</si>
  <si>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</si>
  <si>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</si>
  <si>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</si>
  <si>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</si>
  <si>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</si>
  <si>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</si>
  <si>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</si>
  <si>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</si>
  <si>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</si>
  <si>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</si>
  <si>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</si>
  <si>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</si>
  <si>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</si>
  <si>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</si>
  <si>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</si>
  <si>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</si>
  <si>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</si>
  <si>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</si>
  <si>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</si>
  <si>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</si>
  <si>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</si>
  <si>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</si>
  <si>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</si>
  <si>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</si>
  <si>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</si>
  <si>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</si>
  <si>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</si>
  <si>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</si>
  <si>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</si>
  <si>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</si>
  <si>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</si>
  <si>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</si>
  <si>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</si>
  <si>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</si>
  <si>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</si>
  <si>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</si>
  <si>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</si>
  <si>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</si>
  <si>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</si>
  <si>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</si>
  <si>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</si>
  <si>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</si>
  <si>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</si>
  <si>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</si>
  <si>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</si>
  <si>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</si>
  <si>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</si>
  <si>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</si>
  <si>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9180741,90 тыс. руб. и не превысил предельное значение, установленное Законом об областном бюджете в сумме   11296560,70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</si>
  <si>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</si>
  <si>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</si>
  <si>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</si>
  <si>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</si>
  <si>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</si>
  <si>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</si>
  <si>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</si>
  <si>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</si>
  <si>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</si>
  <si>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</si>
  <si>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</si>
  <si>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</si>
  <si>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</si>
  <si>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</si>
  <si>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Привлечение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</si>
  <si>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</si>
  <si>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</si>
  <si>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</si>
  <si>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Привлечение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</si>
  <si>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</si>
  <si>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</si>
  <si>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</si>
  <si>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Привлечение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</si>
  <si>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</si>
  <si>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</si>
  <si>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52000001020000130000710</t>
  </si>
  <si>
    <t>Привлечение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</si>
  <si>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</si>
  <si>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</si>
  <si>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</si>
  <si>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</si>
  <si>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</si>
  <si>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</si>
  <si>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</si>
  <si>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</si>
  <si>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</si>
  <si>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</si>
  <si>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</si>
  <si>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</si>
  <si>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</si>
  <si>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</si>
  <si>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</si>
  <si>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</si>
  <si>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</si>
  <si>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</si>
  <si>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</si>
  <si>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</si>
  <si>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</si>
  <si>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</si>
  <si>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</si>
  <si>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</si>
  <si>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</si>
  <si>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</si>
  <si>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</si>
  <si>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</si>
  <si>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</si>
  <si>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</si>
  <si>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</si>
  <si>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</si>
  <si>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</si>
  <si>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</si>
  <si>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</si>
  <si>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</si>
  <si>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</si>
  <si>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</si>
  <si>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</si>
  <si>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</si>
  <si>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</si>
  <si>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</si>
  <si>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</si>
  <si>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</si>
  <si>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</si>
  <si>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</si>
  <si>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</si>
  <si>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</si>
  <si>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</si>
  <si>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</si>
  <si>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</si>
  <si>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</si>
  <si>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</si>
  <si>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</si>
  <si>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</si>
  <si>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</si>
  <si>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</si>
  <si>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</si>
  <si>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</si>
  <si>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</si>
  <si>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</si>
  <si>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</si>
  <si>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</si>
  <si>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</si>
  <si>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</si>
  <si>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</si>
  <si>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</si>
  <si>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</si>
  <si>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</si>
  <si>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</si>
  <si>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</si>
  <si>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</si>
  <si>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</si>
  <si>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</si>
  <si>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</si>
  <si>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</si>
  <si>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</si>
  <si>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</si>
  <si>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</si>
  <si>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</si>
  <si>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</si>
  <si>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</si>
  <si>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</si>
  <si>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</si>
  <si>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</si>
  <si>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</si>
  <si>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</si>
  <si>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</si>
  <si>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</si>
  <si>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</si>
  <si>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</si>
  <si>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</si>
  <si>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</si>
  <si>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</si>
  <si>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</si>
  <si>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</si>
  <si>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</si>
  <si>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</si>
  <si>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</si>
  <si>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</si>
  <si>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Код классификации</t>
  </si>
  <si>
    <t>Наименование показателя</t>
  </si>
  <si>
    <t>Областной бюджет</t>
  </si>
  <si>
    <t>Утверждено на 2022 год, тыс.руб.</t>
  </si>
  <si>
    <t xml:space="preserve">Процент исполнения </t>
  </si>
  <si>
    <t xml:space="preserve">Уровень изменений по сравне-нию с соответст-вующим периодом 2021 года, % </t>
  </si>
  <si>
    <t xml:space="preserve">Уровень изменений по сравне-нию с соответст-вующим периодом 2021 года,% </t>
  </si>
  <si>
    <t>Исполнено на 1 апреля 2022 года, тыс.руб.</t>
  </si>
  <si>
    <t>Исполнено на 1 апреля 2021 года, тыс.руб.</t>
  </si>
  <si>
    <t>Исполнено за март 2022 года, тыс.руб.</t>
  </si>
  <si>
    <t>Отчет об исполнении  консолидированного и областного бюджетов Ивановской области по состоянию на 1 апреля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</si>
</sst>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7" x14ac:knownFonts="1">
    <font>
      <sz val="10"/>
      <color theme="1"/>
      <name val="Arial"/>
    </font>
    <font>
      <sz val="10"/>
      <color theme="1"/>
      <name val="Arial"/>
      <family val="2"/>
      <charset val="204"/>
    </font>
    <font>
      <b/>
      <sz val="9"/>
      <color theme="1"/>
      <name val="Times New Roman"/>
      <family val="1"/>
      <charset val="204"/>
    </font>
    <font>
      <sz val="9"/>
      <color theme="1"/>
      <name val="Times New Roman"/>
      <family val="1"/>
      <charset val="204"/>
    </font>
    <font>
      <sz val="10"/>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9" fontId="5" fillId="0" borderId="0" applyFont="0" applyFill="0" applyBorder="0" applyAlignment="0" applyProtection="0"/>
    <xf numFmtId="164" fontId="5" fillId="0" borderId="0" applyFont="0" applyFill="0" applyBorder="0" applyAlignment="0" applyProtection="0"/>
  </cellStyleXfs>
  <cellXfs count="34">
    <xf numFmtId="0" fontId="0" fillId="0" borderId="0" xfId="0"/>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shrinkToFit="1"/>
    </xf>
    <xf numFmtId="4" fontId="3" fillId="2" borderId="1" xfId="0" applyNumberFormat="1" applyFont="1" applyFill="1" applyBorder="1" applyAlignment="1">
      <alignment wrapText="1"/>
    </xf>
    <xf numFmtId="4" fontId="2" fillId="2" borderId="1" xfId="0" applyNumberFormat="1" applyFont="1" applyFill="1" applyBorder="1" applyAlignment="1">
      <alignment vertical="center" wrapText="1"/>
    </xf>
    <xf numFmtId="4" fontId="2" fillId="2" borderId="1" xfId="1" applyNumberFormat="1" applyFont="1" applyFill="1" applyBorder="1" applyAlignment="1">
      <alignment horizontal="right" vertical="center" wrapText="1" shrinkToFit="1"/>
    </xf>
    <xf numFmtId="2"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wrapText="1"/>
    </xf>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wrapText="1" shrinkToFit="1"/>
    </xf>
    <xf numFmtId="4" fontId="3" fillId="2" borderId="1" xfId="1" applyNumberFormat="1" applyFont="1" applyFill="1" applyBorder="1" applyAlignment="1">
      <alignment horizontal="center" vertical="center" wrapText="1" shrinkToFit="1"/>
    </xf>
    <xf numFmtId="2" fontId="3" fillId="2" borderId="1" xfId="1" applyNumberFormat="1" applyFont="1" applyFill="1" applyBorder="1" applyAlignment="1">
      <alignment horizontal="right" vertical="center" wrapText="1" shrinkToFit="1"/>
    </xf>
    <xf numFmtId="4" fontId="3" fillId="2" borderId="1" xfId="0" applyNumberFormat="1" applyFont="1" applyFill="1" applyBorder="1" applyAlignment="1">
      <alignment vertical="center" wrapText="1"/>
    </xf>
    <xf numFmtId="2" fontId="3" fillId="2" borderId="1" xfId="1" applyNumberFormat="1" applyFont="1" applyFill="1" applyBorder="1" applyAlignment="1">
      <alignment horizontal="right" vertical="center" wrapText="1"/>
    </xf>
    <xf numFmtId="0" fontId="4" fillId="2" borderId="1" xfId="0" applyFont="1" applyFill="1" applyBorder="1" applyAlignment="1">
      <alignment wrapText="1"/>
    </xf>
    <xf numFmtId="9" fontId="6" fillId="2" borderId="1" xfId="2" applyFont="1" applyFill="1" applyBorder="1" applyAlignment="1">
      <alignment horizontal="center" vertical="center" wrapText="1"/>
    </xf>
    <xf numFmtId="164" fontId="6" fillId="2" borderId="1" xfId="3" applyFont="1" applyFill="1" applyBorder="1" applyAlignment="1">
      <alignment horizontal="center" vertical="center" wrapText="1"/>
    </xf>
    <xf numFmtId="49" fontId="4" fillId="2" borderId="1" xfId="0" applyNumberFormat="1" applyFont="1" applyFill="1" applyBorder="1" applyAlignment="1">
      <alignment horizontal="center" vertical="center" wrapText="1" shrinkToFit="1"/>
    </xf>
    <xf numFmtId="49" fontId="4" fillId="0" borderId="1" xfId="0" applyNumberFormat="1" applyFont="1" applyBorder="1" applyAlignment="1">
      <alignment shrinkToFit="1"/>
    </xf>
    <xf numFmtId="49" fontId="4" fillId="0" borderId="1" xfId="0" applyNumberFormat="1" applyFont="1" applyBorder="1" applyAlignment="1">
      <alignment wrapText="1" shrinkToFit="1"/>
    </xf>
    <xf numFmtId="4" fontId="4" fillId="0" borderId="1" xfId="0" applyNumberFormat="1" applyFont="1" applyBorder="1" applyAlignment="1"/>
    <xf numFmtId="0" fontId="4" fillId="0" borderId="0" xfId="0" applyFont="1"/>
    <xf numFmtId="49" fontId="4" fillId="2" borderId="1" xfId="0" applyNumberFormat="1" applyFont="1" applyFill="1" applyBorder="1" applyAlignment="1">
      <alignment wrapText="1" shrinkToFit="1"/>
    </xf>
    <xf numFmtId="4" fontId="4" fillId="2" borderId="1" xfId="0" applyNumberFormat="1" applyFont="1" applyFill="1" applyBorder="1" applyAlignment="1">
      <alignment wrapText="1"/>
    </xf>
    <xf numFmtId="4" fontId="4" fillId="2" borderId="1" xfId="0" applyNumberFormat="1" applyFont="1" applyFill="1" applyBorder="1"/>
    <xf numFmtId="0" fontId="4" fillId="2" borderId="0" xfId="0" applyFont="1" applyFill="1"/>
    <xf numFmtId="49" fontId="2" fillId="2" borderId="1" xfId="0" applyNumberFormat="1" applyFont="1" applyFill="1" applyBorder="1" applyAlignment="1">
      <alignment wrapText="1" shrinkToFit="1"/>
    </xf>
    <xf numFmtId="0" fontId="2" fillId="2" borderId="1" xfId="1" applyFont="1" applyFill="1" applyBorder="1" applyAlignment="1">
      <alignment wrapText="1"/>
    </xf>
    <xf numFmtId="0" fontId="3" fillId="2" borderId="1" xfId="1" applyFont="1" applyFill="1" applyBorder="1" applyAlignment="1">
      <alignment wrapText="1"/>
    </xf>
    <xf numFmtId="0" fontId="3" fillId="2" borderId="1" xfId="1" applyFont="1" applyFill="1" applyBorder="1" applyAlignment="1">
      <alignment vertical="center" wrapText="1"/>
    </xf>
    <xf numFmtId="0" fontId="4" fillId="0" borderId="0" xfId="0" applyFont="1" applyAlignment="1">
      <alignment horizontal="center"/>
    </xf>
    <xf numFmtId="49" fontId="4" fillId="2" borderId="1" xfId="0" applyNumberFormat="1" applyFont="1" applyFill="1" applyBorder="1" applyAlignment="1">
      <alignment horizontal="center" vertical="center" wrapText="1" shrinkToFit="1"/>
    </xf>
    <xf numFmtId="2" fontId="6" fillId="2" borderId="1" xfId="2" applyNumberFormat="1" applyFont="1" applyFill="1" applyBorder="1" applyAlignment="1">
      <alignment horizontal="center" vertical="center" wrapText="1"/>
    </xf>
    <xf numFmtId="9" fontId="6" fillId="2" borderId="1" xfId="2" applyFont="1" applyFill="1" applyBorder="1" applyAlignment="1">
      <alignment horizontal="center" vertic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07"/>
  <sheetViews>
    <sheetView tabSelected="1" workbookViewId="0">
      <selection activeCell="L6" sqref="L6"/>
    </sheetView>
  </sheetViews>
  <sheetFormatPr defaultRowHeight="12.75" x14ac:dyDescent="0.2"/>
  <cols>
    <col min="1" max="1" width="29.42578125" style="21" customWidth="1"/>
    <col min="2" max="2" width="77.5703125" style="21" customWidth="1"/>
    <col min="3" max="4" width="12.7109375" style="21" bestFit="1" customWidth="1"/>
    <col min="5" max="5" width="6.85546875" style="21" bestFit="1" customWidth="1"/>
    <col min="6" max="6" width="12.7109375" style="21" bestFit="1" customWidth="1"/>
    <col min="7" max="7" width="6.85546875" style="21" bestFit="1" customWidth="1"/>
    <col min="8" max="9" width="12.7109375" style="21" bestFit="1" customWidth="1"/>
    <col min="10" max="10" width="6.85546875" style="21" bestFit="1" customWidth="1"/>
    <col min="11" max="11" width="12.7109375" style="21" bestFit="1" customWidth="1"/>
    <col min="12" max="12" width="6.85546875" style="21" bestFit="1" customWidth="1"/>
    <col min="13" max="13" width="12.7109375" style="21" bestFit="1" customWidth="1"/>
  </cols>
  <sheetData>
    <row r="2" spans="1:13" x14ac:dyDescent="0.2">
      <c r="A2" s="30" t="s">
        <v>1867</v>
      </c>
      <c r="B2" s="30"/>
      <c r="C2" s="30"/>
      <c r="D2" s="30"/>
      <c r="E2" s="30"/>
      <c r="F2" s="30"/>
      <c r="G2" s="30"/>
      <c r="H2" s="30"/>
      <c r="I2" s="30"/>
      <c r="J2" s="30"/>
      <c r="K2" s="30"/>
      <c r="L2" s="30"/>
      <c r="M2" s="30"/>
    </row>
    <row r="4" spans="1:13" x14ac:dyDescent="0.2">
      <c r="A4" s="31" t="s">
        <v>1857</v>
      </c>
      <c r="B4" s="31" t="s">
        <v>1858</v>
      </c>
      <c r="C4" s="32" t="s">
        <v>92</v>
      </c>
      <c r="D4" s="32"/>
      <c r="E4" s="32"/>
      <c r="F4" s="32"/>
      <c r="G4" s="32"/>
      <c r="H4" s="33" t="s">
        <v>1859</v>
      </c>
      <c r="I4" s="33"/>
      <c r="J4" s="33"/>
      <c r="K4" s="33"/>
      <c r="L4" s="33"/>
      <c r="M4" s="33"/>
    </row>
    <row r="5" spans="1:13" ht="178.5" x14ac:dyDescent="0.2">
      <c r="A5" s="31"/>
      <c r="B5" s="31"/>
      <c r="C5" s="15" t="s">
        <v>1860</v>
      </c>
      <c r="D5" s="16" t="s">
        <v>1864</v>
      </c>
      <c r="E5" s="15" t="s">
        <v>1861</v>
      </c>
      <c r="F5" s="17" t="s">
        <v>1865</v>
      </c>
      <c r="G5" s="15" t="s">
        <v>1862</v>
      </c>
      <c r="H5" s="15" t="s">
        <v>1860</v>
      </c>
      <c r="I5" s="16" t="s">
        <v>1864</v>
      </c>
      <c r="J5" s="15" t="s">
        <v>1861</v>
      </c>
      <c r="K5" s="16" t="s">
        <v>1865</v>
      </c>
      <c r="L5" s="15" t="s">
        <v>1863</v>
      </c>
      <c r="M5" s="15" t="s">
        <v>1866</v>
      </c>
    </row>
    <row r="6" spans="1:13" x14ac:dyDescent="0.2">
      <c r="A6" s="22" t="s">
        <v>571</v>
      </c>
      <c r="B6" s="22" t="s">
        <v>1148</v>
      </c>
      <c r="C6" s="23">
        <v>67987095.752700001</v>
      </c>
      <c r="D6" s="23">
        <v>15088505.8708</v>
      </c>
      <c r="E6" s="23">
        <f>IF(C6=0," ",IF(D6/C6*100&gt;200,"свыше 200",IF(D6/C6&gt;0,D6/C6*100,"")))</f>
        <v>22.193190786798368</v>
      </c>
      <c r="F6" s="23">
        <v>13225770.511120001</v>
      </c>
      <c r="G6" s="23">
        <f t="shared" ref="G6:G69" si="0">IF(F6=0," ",IF(D6/F6*100&gt;200,"свыше 200",IF(D6/F6&gt;0,D6/F6*100,"")))</f>
        <v>114.08413489492987</v>
      </c>
      <c r="H6" s="23">
        <v>59111909.781599998</v>
      </c>
      <c r="I6" s="23">
        <v>13417206.623190001</v>
      </c>
      <c r="J6" s="23">
        <f>IF(H6=0," ",IF(I6/H6*100&gt;200,"свыше 200",IF(I6/H6&gt;0,I6/H6*100,"")))</f>
        <v>22.697975201211364</v>
      </c>
      <c r="K6" s="23">
        <v>11579794.59708</v>
      </c>
      <c r="L6" s="23">
        <f>IF(K6=0," ",IF(I6/K6*100&gt;200,"свыше 200",IF(I6/K6&gt;0,I6/K6*100,"")))</f>
        <v>115.86739739384781</v>
      </c>
      <c r="M6" s="23">
        <v>5801388.7023000009</v>
      </c>
    </row>
    <row r="7" spans="1:13" x14ac:dyDescent="0.2">
      <c r="A7" s="22" t="s">
        <v>184</v>
      </c>
      <c r="B7" s="22" t="s">
        <v>718</v>
      </c>
      <c r="C7" s="23">
        <v>37441250.345619999</v>
      </c>
      <c r="D7" s="23">
        <v>9096416.7841200009</v>
      </c>
      <c r="E7" s="23">
        <f t="shared" ref="E7:E70" si="1">IF(C7=0," ",IF(D7/C7*100&gt;200,"свыше 200",IF(D7/C7&gt;0,D7/C7*100,"")))</f>
        <v>24.295173639103989</v>
      </c>
      <c r="F7" s="23">
        <v>7638925.5591200003</v>
      </c>
      <c r="G7" s="23">
        <f t="shared" si="0"/>
        <v>119.07979353536078</v>
      </c>
      <c r="H7" s="23">
        <v>29495599.68158</v>
      </c>
      <c r="I7" s="23">
        <v>7318189.5373</v>
      </c>
      <c r="J7" s="23">
        <f t="shared" ref="J7:J70" si="2">IF(H7=0," ",IF(I7/H7*100&gt;200,"свыше 200",IF(I7/H7&gt;0,I7/H7*100,"")))</f>
        <v>24.811123070232775</v>
      </c>
      <c r="K7" s="23">
        <v>5960689.8086099997</v>
      </c>
      <c r="L7" s="23">
        <f t="shared" ref="L7:L70" si="3">IF(K7=0," ",IF(I7/K7*100&gt;200,"свыше 200",IF(I7/K7&gt;0,I7/K7*100,"")))</f>
        <v>122.77420520573207</v>
      </c>
      <c r="M7" s="23">
        <v>3964114.4076200002</v>
      </c>
    </row>
    <row r="8" spans="1:13" x14ac:dyDescent="0.2">
      <c r="A8" s="22" t="s">
        <v>1177</v>
      </c>
      <c r="B8" s="22" t="s">
        <v>241</v>
      </c>
      <c r="C8" s="23">
        <v>20581121.796100002</v>
      </c>
      <c r="D8" s="23">
        <v>5063260.58464</v>
      </c>
      <c r="E8" s="23">
        <f t="shared" si="1"/>
        <v>24.601480107850378</v>
      </c>
      <c r="F8" s="23">
        <v>4283359.1821499998</v>
      </c>
      <c r="G8" s="23">
        <f t="shared" si="0"/>
        <v>118.20770496530095</v>
      </c>
      <c r="H8" s="23">
        <v>15739170</v>
      </c>
      <c r="I8" s="23">
        <v>4023665.8329500002</v>
      </c>
      <c r="J8" s="23">
        <f t="shared" si="2"/>
        <v>25.564663403152771</v>
      </c>
      <c r="K8" s="23">
        <v>3333130.5802500001</v>
      </c>
      <c r="L8" s="23">
        <f t="shared" si="3"/>
        <v>120.7173177310145</v>
      </c>
      <c r="M8" s="23">
        <v>2166465.0575600001</v>
      </c>
    </row>
    <row r="9" spans="1:13" x14ac:dyDescent="0.2">
      <c r="A9" s="22" t="s">
        <v>726</v>
      </c>
      <c r="B9" s="22" t="s">
        <v>1113</v>
      </c>
      <c r="C9" s="23">
        <v>6647719</v>
      </c>
      <c r="D9" s="23">
        <v>2198875.63014</v>
      </c>
      <c r="E9" s="23">
        <f t="shared" si="1"/>
        <v>33.077144658791987</v>
      </c>
      <c r="F9" s="23">
        <v>1629116.29739</v>
      </c>
      <c r="G9" s="23">
        <f t="shared" si="0"/>
        <v>134.97352114534789</v>
      </c>
      <c r="H9" s="23">
        <v>6647719</v>
      </c>
      <c r="I9" s="23">
        <v>2198875.63014</v>
      </c>
      <c r="J9" s="23">
        <f t="shared" si="2"/>
        <v>33.077144658791987</v>
      </c>
      <c r="K9" s="23">
        <v>1629116.29739</v>
      </c>
      <c r="L9" s="23">
        <f t="shared" si="3"/>
        <v>134.97352114534789</v>
      </c>
      <c r="M9" s="23">
        <v>1542224.32492</v>
      </c>
    </row>
    <row r="10" spans="1:13" ht="25.5" x14ac:dyDescent="0.2">
      <c r="A10" s="22" t="s">
        <v>263</v>
      </c>
      <c r="B10" s="22" t="s">
        <v>1557</v>
      </c>
      <c r="C10" s="23">
        <v>6647719</v>
      </c>
      <c r="D10" s="23">
        <v>2198875.63014</v>
      </c>
      <c r="E10" s="23">
        <f t="shared" si="1"/>
        <v>33.077144658791987</v>
      </c>
      <c r="F10" s="23">
        <v>1629116.29739</v>
      </c>
      <c r="G10" s="23">
        <f t="shared" si="0"/>
        <v>134.97352114534789</v>
      </c>
      <c r="H10" s="23">
        <v>6647719</v>
      </c>
      <c r="I10" s="23">
        <v>2198875.63014</v>
      </c>
      <c r="J10" s="23">
        <f t="shared" si="2"/>
        <v>33.077144658791987</v>
      </c>
      <c r="K10" s="23">
        <v>1629116.29739</v>
      </c>
      <c r="L10" s="23">
        <f t="shared" si="3"/>
        <v>134.97352114534789</v>
      </c>
      <c r="M10" s="23">
        <v>1542224.32492</v>
      </c>
    </row>
    <row r="11" spans="1:13" ht="25.5" x14ac:dyDescent="0.2">
      <c r="A11" s="22" t="s">
        <v>1217</v>
      </c>
      <c r="B11" s="22" t="s">
        <v>993</v>
      </c>
      <c r="C11" s="23">
        <v>6274911</v>
      </c>
      <c r="D11" s="23">
        <v>1950474.40047</v>
      </c>
      <c r="E11" s="23">
        <f t="shared" si="1"/>
        <v>31.083698246397439</v>
      </c>
      <c r="F11" s="23">
        <v>1609764.5893900001</v>
      </c>
      <c r="G11" s="23">
        <f t="shared" si="0"/>
        <v>121.16519479466919</v>
      </c>
      <c r="H11" s="23">
        <v>6274911</v>
      </c>
      <c r="I11" s="23">
        <v>1950474.40047</v>
      </c>
      <c r="J11" s="23">
        <f t="shared" si="2"/>
        <v>31.083698246397439</v>
      </c>
      <c r="K11" s="23">
        <v>1609764.5893900001</v>
      </c>
      <c r="L11" s="23">
        <f t="shared" si="3"/>
        <v>121.16519479466919</v>
      </c>
      <c r="M11" s="23">
        <v>1326322.2049199999</v>
      </c>
    </row>
    <row r="12" spans="1:13" ht="25.5" x14ac:dyDescent="0.2">
      <c r="A12" s="22" t="s">
        <v>1181</v>
      </c>
      <c r="B12" s="22" t="s">
        <v>817</v>
      </c>
      <c r="C12" s="23">
        <v>372808</v>
      </c>
      <c r="D12" s="23">
        <v>248401.22967</v>
      </c>
      <c r="E12" s="23">
        <f t="shared" si="1"/>
        <v>66.629801310594189</v>
      </c>
      <c r="F12" s="23">
        <v>19351.707999999999</v>
      </c>
      <c r="G12" s="23" t="str">
        <f t="shared" si="0"/>
        <v>свыше 200</v>
      </c>
      <c r="H12" s="23">
        <v>372808</v>
      </c>
      <c r="I12" s="23">
        <v>248401.22967</v>
      </c>
      <c r="J12" s="23">
        <f t="shared" si="2"/>
        <v>66.629801310594189</v>
      </c>
      <c r="K12" s="23">
        <v>19351.707999999999</v>
      </c>
      <c r="L12" s="23" t="str">
        <f t="shared" si="3"/>
        <v>свыше 200</v>
      </c>
      <c r="M12" s="23">
        <v>215902.12</v>
      </c>
    </row>
    <row r="13" spans="1:13" x14ac:dyDescent="0.2">
      <c r="A13" s="22" t="s">
        <v>7</v>
      </c>
      <c r="B13" s="22" t="s">
        <v>250</v>
      </c>
      <c r="C13" s="23">
        <v>13933402.7961</v>
      </c>
      <c r="D13" s="23">
        <v>2864384.9545</v>
      </c>
      <c r="E13" s="23">
        <f t="shared" si="1"/>
        <v>20.557684267203914</v>
      </c>
      <c r="F13" s="23">
        <v>2654242.8847599998</v>
      </c>
      <c r="G13" s="23">
        <f t="shared" si="0"/>
        <v>107.91721326433927</v>
      </c>
      <c r="H13" s="23">
        <v>9091451</v>
      </c>
      <c r="I13" s="23">
        <v>1824790.2028099999</v>
      </c>
      <c r="J13" s="23">
        <f t="shared" si="2"/>
        <v>20.071495769047207</v>
      </c>
      <c r="K13" s="23">
        <v>1704014.2828599999</v>
      </c>
      <c r="L13" s="23">
        <f t="shared" si="3"/>
        <v>107.08772932039578</v>
      </c>
      <c r="M13" s="23">
        <v>624240.73263999983</v>
      </c>
    </row>
    <row r="14" spans="1:13" ht="38.25" x14ac:dyDescent="0.2">
      <c r="A14" s="22" t="s">
        <v>223</v>
      </c>
      <c r="B14" s="22" t="s">
        <v>1034</v>
      </c>
      <c r="C14" s="23">
        <v>13080802.776179999</v>
      </c>
      <c r="D14" s="23">
        <v>2701262.10091</v>
      </c>
      <c r="E14" s="23">
        <f t="shared" si="1"/>
        <v>20.650583508750469</v>
      </c>
      <c r="F14" s="23">
        <v>2578737.9172200002</v>
      </c>
      <c r="G14" s="23">
        <f t="shared" si="0"/>
        <v>104.75132361733318</v>
      </c>
      <c r="H14" s="23">
        <v>8505336</v>
      </c>
      <c r="I14" s="23">
        <v>1730575.1712499999</v>
      </c>
      <c r="J14" s="23">
        <f t="shared" si="2"/>
        <v>20.346934809512522</v>
      </c>
      <c r="K14" s="23">
        <v>1655189.6945799999</v>
      </c>
      <c r="L14" s="23">
        <f t="shared" si="3"/>
        <v>104.55449166442091</v>
      </c>
      <c r="M14" s="23">
        <v>572299.38103999989</v>
      </c>
    </row>
    <row r="15" spans="1:13" ht="63.75" x14ac:dyDescent="0.2">
      <c r="A15" s="22" t="s">
        <v>1348</v>
      </c>
      <c r="B15" s="22" t="s">
        <v>1242</v>
      </c>
      <c r="C15" s="23">
        <v>201447.94750000001</v>
      </c>
      <c r="D15" s="23">
        <v>9399.5914400000001</v>
      </c>
      <c r="E15" s="23">
        <f t="shared" si="1"/>
        <v>4.6660149962560427</v>
      </c>
      <c r="F15" s="23">
        <v>28155.391759999999</v>
      </c>
      <c r="G15" s="23">
        <f t="shared" si="0"/>
        <v>33.384694200397803</v>
      </c>
      <c r="H15" s="23">
        <v>154021</v>
      </c>
      <c r="I15" s="23">
        <v>5701.3535300000003</v>
      </c>
      <c r="J15" s="23">
        <f t="shared" si="2"/>
        <v>3.7016728433135739</v>
      </c>
      <c r="K15" s="23">
        <v>18293.366419999998</v>
      </c>
      <c r="L15" s="23">
        <f t="shared" si="3"/>
        <v>31.166234792994434</v>
      </c>
      <c r="M15" s="23">
        <v>3250.4314300000005</v>
      </c>
    </row>
    <row r="16" spans="1:13" ht="25.5" x14ac:dyDescent="0.2">
      <c r="A16" s="22" t="s">
        <v>905</v>
      </c>
      <c r="B16" s="22" t="s">
        <v>810</v>
      </c>
      <c r="C16" s="23">
        <v>128058.68282</v>
      </c>
      <c r="D16" s="23">
        <v>23152.533869999999</v>
      </c>
      <c r="E16" s="23">
        <f t="shared" si="1"/>
        <v>18.079628308018229</v>
      </c>
      <c r="F16" s="23">
        <v>20238.211060000001</v>
      </c>
      <c r="G16" s="23">
        <f t="shared" si="0"/>
        <v>114.40010088520145</v>
      </c>
      <c r="H16" s="23">
        <v>91729</v>
      </c>
      <c r="I16" s="23">
        <v>14060.54074</v>
      </c>
      <c r="J16" s="23">
        <f t="shared" si="2"/>
        <v>15.328348439424827</v>
      </c>
      <c r="K16" s="23">
        <v>14038.967619999999</v>
      </c>
      <c r="L16" s="23">
        <f t="shared" si="3"/>
        <v>100.15366600012146</v>
      </c>
      <c r="M16" s="23">
        <v>6157.7182200000007</v>
      </c>
    </row>
    <row r="17" spans="1:13" ht="51" x14ac:dyDescent="0.2">
      <c r="A17" s="22" t="s">
        <v>1108</v>
      </c>
      <c r="B17" s="22" t="s">
        <v>1519</v>
      </c>
      <c r="C17" s="23">
        <v>97041.5</v>
      </c>
      <c r="D17" s="23">
        <v>38541.925280000003</v>
      </c>
      <c r="E17" s="23">
        <f t="shared" si="1"/>
        <v>39.716951283729131</v>
      </c>
      <c r="F17" s="23">
        <v>13745.305899999999</v>
      </c>
      <c r="G17" s="23" t="str">
        <f t="shared" si="0"/>
        <v>свыше 200</v>
      </c>
      <c r="H17" s="23">
        <v>42014</v>
      </c>
      <c r="I17" s="23">
        <v>19270.962640000002</v>
      </c>
      <c r="J17" s="23">
        <f t="shared" si="2"/>
        <v>45.867955062598185</v>
      </c>
      <c r="K17" s="23">
        <v>6872.6529499999997</v>
      </c>
      <c r="L17" s="23" t="str">
        <f t="shared" si="3"/>
        <v>свыше 200</v>
      </c>
      <c r="M17" s="23">
        <v>8003.2648700000009</v>
      </c>
    </row>
    <row r="18" spans="1:13" ht="63.75" x14ac:dyDescent="0.2">
      <c r="A18" s="22" t="s">
        <v>677</v>
      </c>
      <c r="B18" s="22" t="s">
        <v>1188</v>
      </c>
      <c r="C18" s="23">
        <v>5905</v>
      </c>
      <c r="D18" s="23">
        <v>7.3200000000000001E-3</v>
      </c>
      <c r="E18" s="23"/>
      <c r="F18" s="23"/>
      <c r="G18" s="23" t="str">
        <f t="shared" si="0"/>
        <v xml:space="preserve"> </v>
      </c>
      <c r="H18" s="23">
        <v>5742</v>
      </c>
      <c r="I18" s="23">
        <v>5.4900000000000001E-3</v>
      </c>
      <c r="J18" s="23"/>
      <c r="K18" s="23"/>
      <c r="L18" s="23" t="str">
        <f t="shared" si="3"/>
        <v xml:space="preserve"> </v>
      </c>
      <c r="M18" s="23"/>
    </row>
    <row r="19" spans="1:13" ht="51" x14ac:dyDescent="0.2">
      <c r="A19" s="22" t="s">
        <v>1524</v>
      </c>
      <c r="B19" s="22" t="s">
        <v>871</v>
      </c>
      <c r="C19" s="23">
        <v>414263.88959999999</v>
      </c>
      <c r="D19" s="23">
        <v>92028.795679999996</v>
      </c>
      <c r="E19" s="23">
        <f t="shared" si="1"/>
        <v>22.215017526355016</v>
      </c>
      <c r="F19" s="23">
        <v>13366.05882</v>
      </c>
      <c r="G19" s="23" t="str">
        <f t="shared" si="0"/>
        <v>свыше 200</v>
      </c>
      <c r="H19" s="23">
        <v>289216</v>
      </c>
      <c r="I19" s="23">
        <v>55182.169159999998</v>
      </c>
      <c r="J19" s="23">
        <f t="shared" si="2"/>
        <v>19.07991575846426</v>
      </c>
      <c r="K19" s="23">
        <v>9619.6012900000005</v>
      </c>
      <c r="L19" s="23" t="str">
        <f t="shared" si="3"/>
        <v>свыше 200</v>
      </c>
      <c r="M19" s="23">
        <v>34529.937079999996</v>
      </c>
    </row>
    <row r="20" spans="1:13" ht="63.75" x14ac:dyDescent="0.2">
      <c r="A20" s="22" t="s">
        <v>1099</v>
      </c>
      <c r="B20" s="22" t="s">
        <v>975</v>
      </c>
      <c r="C20" s="23">
        <v>3556</v>
      </c>
      <c r="D20" s="23"/>
      <c r="E20" s="23" t="str">
        <f t="shared" si="1"/>
        <v/>
      </c>
      <c r="F20" s="23"/>
      <c r="G20" s="23" t="str">
        <f t="shared" si="0"/>
        <v xml:space="preserve"> </v>
      </c>
      <c r="H20" s="23">
        <v>3393</v>
      </c>
      <c r="I20" s="23"/>
      <c r="J20" s="23" t="str">
        <f t="shared" si="2"/>
        <v/>
      </c>
      <c r="K20" s="23"/>
      <c r="L20" s="23" t="str">
        <f t="shared" si="3"/>
        <v xml:space="preserve"> </v>
      </c>
      <c r="M20" s="23"/>
    </row>
    <row r="21" spans="1:13" ht="63.75" x14ac:dyDescent="0.2">
      <c r="A21" s="22" t="s">
        <v>237</v>
      </c>
      <c r="B21" s="22" t="s">
        <v>980</v>
      </c>
      <c r="C21" s="23">
        <v>1326</v>
      </c>
      <c r="D21" s="23"/>
      <c r="E21" s="23" t="str">
        <f t="shared" si="1"/>
        <v/>
      </c>
      <c r="F21" s="23"/>
      <c r="G21" s="23" t="str">
        <f t="shared" si="0"/>
        <v xml:space="preserve"> </v>
      </c>
      <c r="H21" s="23"/>
      <c r="I21" s="23"/>
      <c r="J21" s="23" t="str">
        <f t="shared" si="2"/>
        <v xml:space="preserve"> </v>
      </c>
      <c r="K21" s="23"/>
      <c r="L21" s="23" t="str">
        <f t="shared" si="3"/>
        <v xml:space="preserve"> </v>
      </c>
      <c r="M21" s="23"/>
    </row>
    <row r="22" spans="1:13" ht="63.75" x14ac:dyDescent="0.2">
      <c r="A22" s="22" t="s">
        <v>1363</v>
      </c>
      <c r="B22" s="22" t="s">
        <v>155</v>
      </c>
      <c r="C22" s="23">
        <v>1001</v>
      </c>
      <c r="D22" s="23"/>
      <c r="E22" s="23" t="str">
        <f t="shared" si="1"/>
        <v/>
      </c>
      <c r="F22" s="23"/>
      <c r="G22" s="23" t="str">
        <f t="shared" si="0"/>
        <v xml:space="preserve"> </v>
      </c>
      <c r="H22" s="23"/>
      <c r="I22" s="23"/>
      <c r="J22" s="23" t="str">
        <f t="shared" si="2"/>
        <v xml:space="preserve"> </v>
      </c>
      <c r="K22" s="23"/>
      <c r="L22" s="23" t="str">
        <f t="shared" si="3"/>
        <v xml:space="preserve"> </v>
      </c>
      <c r="M22" s="23"/>
    </row>
    <row r="23" spans="1:13" ht="25.5" x14ac:dyDescent="0.2">
      <c r="A23" s="22" t="s">
        <v>1549</v>
      </c>
      <c r="B23" s="22" t="s">
        <v>204</v>
      </c>
      <c r="C23" s="23">
        <v>6583320.7439299999</v>
      </c>
      <c r="D23" s="23">
        <v>1736897.88368</v>
      </c>
      <c r="E23" s="23">
        <f t="shared" si="1"/>
        <v>26.383309445790971</v>
      </c>
      <c r="F23" s="23">
        <v>1440454.60724</v>
      </c>
      <c r="G23" s="23">
        <f t="shared" si="0"/>
        <v>120.57984159653621</v>
      </c>
      <c r="H23" s="23">
        <v>6318527.50483</v>
      </c>
      <c r="I23" s="23">
        <v>1667406.9418500001</v>
      </c>
      <c r="J23" s="23">
        <f t="shared" si="2"/>
        <v>26.389169637631603</v>
      </c>
      <c r="K23" s="23">
        <v>1383113.8228800001</v>
      </c>
      <c r="L23" s="23">
        <f t="shared" si="3"/>
        <v>120.55457145081728</v>
      </c>
      <c r="M23" s="23">
        <v>870884.80225000007</v>
      </c>
    </row>
    <row r="24" spans="1:13" ht="25.5" x14ac:dyDescent="0.2">
      <c r="A24" s="22" t="s">
        <v>1081</v>
      </c>
      <c r="B24" s="22" t="s">
        <v>481</v>
      </c>
      <c r="C24" s="23">
        <v>6583320.7439299999</v>
      </c>
      <c r="D24" s="23">
        <v>1736897.88368</v>
      </c>
      <c r="E24" s="23">
        <f t="shared" si="1"/>
        <v>26.383309445790971</v>
      </c>
      <c r="F24" s="23">
        <v>1440454.60724</v>
      </c>
      <c r="G24" s="23">
        <f t="shared" si="0"/>
        <v>120.57984159653621</v>
      </c>
      <c r="H24" s="23">
        <v>6318527.50483</v>
      </c>
      <c r="I24" s="23">
        <v>1667406.9418500001</v>
      </c>
      <c r="J24" s="23">
        <f t="shared" si="2"/>
        <v>26.389169637631603</v>
      </c>
      <c r="K24" s="23">
        <v>1383113.8228800001</v>
      </c>
      <c r="L24" s="23">
        <f t="shared" si="3"/>
        <v>120.55457145081728</v>
      </c>
      <c r="M24" s="23">
        <v>870884.80225000007</v>
      </c>
    </row>
    <row r="25" spans="1:13" ht="25.5" x14ac:dyDescent="0.2">
      <c r="A25" s="22" t="s">
        <v>659</v>
      </c>
      <c r="B25" s="22" t="s">
        <v>1066</v>
      </c>
      <c r="C25" s="23">
        <v>1354030.96483</v>
      </c>
      <c r="D25" s="23">
        <v>406189.22109000001</v>
      </c>
      <c r="E25" s="23">
        <f t="shared" si="1"/>
        <v>29.998517880349766</v>
      </c>
      <c r="F25" s="23"/>
      <c r="G25" s="23" t="str">
        <f t="shared" si="0"/>
        <v xml:space="preserve"> </v>
      </c>
      <c r="H25" s="23">
        <v>1354030.96483</v>
      </c>
      <c r="I25" s="23">
        <v>406189.22109000001</v>
      </c>
      <c r="J25" s="23">
        <f t="shared" si="2"/>
        <v>29.998517880349766</v>
      </c>
      <c r="K25" s="23"/>
      <c r="L25" s="23" t="str">
        <f t="shared" si="3"/>
        <v xml:space="preserve"> </v>
      </c>
      <c r="M25" s="23">
        <v>124475.01561</v>
      </c>
    </row>
    <row r="26" spans="1:13" x14ac:dyDescent="0.2">
      <c r="A26" s="22" t="s">
        <v>659</v>
      </c>
      <c r="B26" s="22" t="s">
        <v>527</v>
      </c>
      <c r="C26" s="23"/>
      <c r="D26" s="23"/>
      <c r="E26" s="23" t="str">
        <f t="shared" si="1"/>
        <v xml:space="preserve"> </v>
      </c>
      <c r="F26" s="23">
        <v>327669.68150000001</v>
      </c>
      <c r="G26" s="23" t="str">
        <f t="shared" si="0"/>
        <v/>
      </c>
      <c r="H26" s="23"/>
      <c r="I26" s="23"/>
      <c r="J26" s="23" t="str">
        <f t="shared" si="2"/>
        <v xml:space="preserve"> </v>
      </c>
      <c r="K26" s="23">
        <v>327669.68150000001</v>
      </c>
      <c r="L26" s="23" t="str">
        <f t="shared" si="3"/>
        <v/>
      </c>
      <c r="M26" s="23"/>
    </row>
    <row r="27" spans="1:13" ht="114.75" x14ac:dyDescent="0.2">
      <c r="A27" s="22" t="s">
        <v>166</v>
      </c>
      <c r="B27" s="22" t="s">
        <v>1253</v>
      </c>
      <c r="C27" s="23">
        <v>873386.8</v>
      </c>
      <c r="D27" s="23">
        <v>206680.54548</v>
      </c>
      <c r="E27" s="23">
        <f t="shared" si="1"/>
        <v>23.664262555834366</v>
      </c>
      <c r="F27" s="23"/>
      <c r="G27" s="23" t="str">
        <f t="shared" si="0"/>
        <v xml:space="preserve"> </v>
      </c>
      <c r="H27" s="23">
        <v>873386.8</v>
      </c>
      <c r="I27" s="23">
        <v>206680.54548</v>
      </c>
      <c r="J27" s="23">
        <f t="shared" si="2"/>
        <v>23.664262555834366</v>
      </c>
      <c r="K27" s="23"/>
      <c r="L27" s="23" t="str">
        <f t="shared" si="3"/>
        <v xml:space="preserve"> </v>
      </c>
      <c r="M27" s="23">
        <v>77810.030960000004</v>
      </c>
    </row>
    <row r="28" spans="1:13" ht="76.5" x14ac:dyDescent="0.2">
      <c r="A28" s="22" t="s">
        <v>166</v>
      </c>
      <c r="B28" s="22" t="s">
        <v>711</v>
      </c>
      <c r="C28" s="23"/>
      <c r="D28" s="23"/>
      <c r="E28" s="23" t="str">
        <f t="shared" si="1"/>
        <v xml:space="preserve"> </v>
      </c>
      <c r="F28" s="23">
        <v>168504.80136000001</v>
      </c>
      <c r="G28" s="23" t="str">
        <f t="shared" si="0"/>
        <v/>
      </c>
      <c r="H28" s="23"/>
      <c r="I28" s="23"/>
      <c r="J28" s="23" t="str">
        <f t="shared" si="2"/>
        <v xml:space="preserve"> </v>
      </c>
      <c r="K28" s="23">
        <v>168504.80136000001</v>
      </c>
      <c r="L28" s="23" t="str">
        <f t="shared" si="3"/>
        <v/>
      </c>
      <c r="M28" s="23"/>
    </row>
    <row r="29" spans="1:13" ht="127.5" x14ac:dyDescent="0.2">
      <c r="A29" s="22" t="s">
        <v>126</v>
      </c>
      <c r="B29" s="22" t="s">
        <v>422</v>
      </c>
      <c r="C29" s="23">
        <v>783199.4</v>
      </c>
      <c r="D29" s="23">
        <v>185301.45501999999</v>
      </c>
      <c r="E29" s="23">
        <f t="shared" si="1"/>
        <v>23.6595501758556</v>
      </c>
      <c r="F29" s="23"/>
      <c r="G29" s="23" t="str">
        <f t="shared" si="0"/>
        <v xml:space="preserve"> </v>
      </c>
      <c r="H29" s="23">
        <v>783199.4</v>
      </c>
      <c r="I29" s="23">
        <v>185301.45501999999</v>
      </c>
      <c r="J29" s="23">
        <f t="shared" si="2"/>
        <v>23.6595501758556</v>
      </c>
      <c r="K29" s="23"/>
      <c r="L29" s="23" t="str">
        <f t="shared" si="3"/>
        <v xml:space="preserve"> </v>
      </c>
      <c r="M29" s="23">
        <v>69761.340679999994</v>
      </c>
    </row>
    <row r="30" spans="1:13" ht="89.25" x14ac:dyDescent="0.2">
      <c r="A30" s="22" t="s">
        <v>126</v>
      </c>
      <c r="B30" s="22" t="s">
        <v>743</v>
      </c>
      <c r="C30" s="23"/>
      <c r="D30" s="23"/>
      <c r="E30" s="23" t="str">
        <f t="shared" si="1"/>
        <v xml:space="preserve"> </v>
      </c>
      <c r="F30" s="23">
        <v>149304.40710000001</v>
      </c>
      <c r="G30" s="23" t="str">
        <f t="shared" si="0"/>
        <v/>
      </c>
      <c r="H30" s="23"/>
      <c r="I30" s="23"/>
      <c r="J30" s="23" t="str">
        <f t="shared" si="2"/>
        <v xml:space="preserve"> </v>
      </c>
      <c r="K30" s="23">
        <v>149304.40710000001</v>
      </c>
      <c r="L30" s="23" t="str">
        <f t="shared" si="3"/>
        <v/>
      </c>
      <c r="M30" s="23"/>
    </row>
    <row r="31" spans="1:13" ht="153" x14ac:dyDescent="0.2">
      <c r="A31" s="22" t="s">
        <v>900</v>
      </c>
      <c r="B31" s="22" t="s">
        <v>1495</v>
      </c>
      <c r="C31" s="23">
        <v>90187.4</v>
      </c>
      <c r="D31" s="23">
        <v>21379.090459999999</v>
      </c>
      <c r="E31" s="23">
        <f t="shared" si="1"/>
        <v>23.705185491543165</v>
      </c>
      <c r="F31" s="23"/>
      <c r="G31" s="23" t="str">
        <f t="shared" si="0"/>
        <v xml:space="preserve"> </v>
      </c>
      <c r="H31" s="23">
        <v>90187.4</v>
      </c>
      <c r="I31" s="23">
        <v>21379.090459999999</v>
      </c>
      <c r="J31" s="23">
        <f t="shared" si="2"/>
        <v>23.705185491543165</v>
      </c>
      <c r="K31" s="23"/>
      <c r="L31" s="23" t="str">
        <f t="shared" si="3"/>
        <v xml:space="preserve"> </v>
      </c>
      <c r="M31" s="23">
        <v>8048.6902799999989</v>
      </c>
    </row>
    <row r="32" spans="1:13" ht="114.75" x14ac:dyDescent="0.2">
      <c r="A32" s="22" t="s">
        <v>900</v>
      </c>
      <c r="B32" s="22" t="s">
        <v>371</v>
      </c>
      <c r="C32" s="23"/>
      <c r="D32" s="23"/>
      <c r="E32" s="23" t="str">
        <f t="shared" si="1"/>
        <v xml:space="preserve"> </v>
      </c>
      <c r="F32" s="23">
        <v>19200.394260000001</v>
      </c>
      <c r="G32" s="23" t="str">
        <f t="shared" si="0"/>
        <v/>
      </c>
      <c r="H32" s="23"/>
      <c r="I32" s="23"/>
      <c r="J32" s="23" t="str">
        <f t="shared" si="2"/>
        <v xml:space="preserve"> </v>
      </c>
      <c r="K32" s="23">
        <v>19200.394260000001</v>
      </c>
      <c r="L32" s="23" t="str">
        <f t="shared" si="3"/>
        <v/>
      </c>
      <c r="M32" s="23"/>
    </row>
    <row r="33" spans="1:13" ht="76.5" x14ac:dyDescent="0.2">
      <c r="A33" s="22" t="s">
        <v>814</v>
      </c>
      <c r="B33" s="22" t="s">
        <v>690</v>
      </c>
      <c r="C33" s="23"/>
      <c r="D33" s="23"/>
      <c r="E33" s="23" t="str">
        <f t="shared" si="1"/>
        <v xml:space="preserve"> </v>
      </c>
      <c r="F33" s="23">
        <v>2779.5983299999998</v>
      </c>
      <c r="G33" s="23" t="str">
        <f t="shared" si="0"/>
        <v/>
      </c>
      <c r="H33" s="23"/>
      <c r="I33" s="23"/>
      <c r="J33" s="23" t="str">
        <f t="shared" si="2"/>
        <v xml:space="preserve"> </v>
      </c>
      <c r="K33" s="23">
        <v>2779.5983299999998</v>
      </c>
      <c r="L33" s="23" t="str">
        <f t="shared" si="3"/>
        <v/>
      </c>
      <c r="M33" s="23"/>
    </row>
    <row r="34" spans="1:13" ht="76.5" x14ac:dyDescent="0.2">
      <c r="A34" s="22" t="s">
        <v>814</v>
      </c>
      <c r="B34" s="22" t="s">
        <v>765</v>
      </c>
      <c r="C34" s="23">
        <v>16388.86</v>
      </c>
      <c r="D34" s="23">
        <v>4263.6621299999997</v>
      </c>
      <c r="E34" s="23">
        <f t="shared" si="1"/>
        <v>26.01561139700992</v>
      </c>
      <c r="F34" s="23"/>
      <c r="G34" s="23" t="str">
        <f t="shared" si="0"/>
        <v xml:space="preserve"> </v>
      </c>
      <c r="H34" s="23">
        <v>16388.86</v>
      </c>
      <c r="I34" s="23">
        <v>4263.6621299999997</v>
      </c>
      <c r="J34" s="23">
        <f t="shared" si="2"/>
        <v>26.01561139700992</v>
      </c>
      <c r="K34" s="23"/>
      <c r="L34" s="23" t="str">
        <f t="shared" si="3"/>
        <v xml:space="preserve"> </v>
      </c>
      <c r="M34" s="23">
        <v>-54.068659999999909</v>
      </c>
    </row>
    <row r="35" spans="1:13" ht="76.5" x14ac:dyDescent="0.2">
      <c r="A35" s="22" t="s">
        <v>879</v>
      </c>
      <c r="B35" s="22" t="s">
        <v>229</v>
      </c>
      <c r="C35" s="23">
        <v>117.48</v>
      </c>
      <c r="D35" s="23">
        <v>-32.771709999999999</v>
      </c>
      <c r="E35" s="23" t="str">
        <f t="shared" si="1"/>
        <v/>
      </c>
      <c r="F35" s="23">
        <v>79.362229999999997</v>
      </c>
      <c r="G35" s="23" t="str">
        <f t="shared" si="0"/>
        <v/>
      </c>
      <c r="H35" s="23">
        <v>117.48</v>
      </c>
      <c r="I35" s="23">
        <v>-32.771709999999999</v>
      </c>
      <c r="J35" s="23" t="str">
        <f t="shared" si="2"/>
        <v/>
      </c>
      <c r="K35" s="23">
        <v>79.362229999999997</v>
      </c>
      <c r="L35" s="23" t="str">
        <f t="shared" si="3"/>
        <v/>
      </c>
      <c r="M35" s="23">
        <v>2.7804100000000034</v>
      </c>
    </row>
    <row r="36" spans="1:13" ht="63.75" x14ac:dyDescent="0.2">
      <c r="A36" s="22" t="s">
        <v>425</v>
      </c>
      <c r="B36" s="22" t="s">
        <v>938</v>
      </c>
      <c r="C36" s="23">
        <v>1328.51</v>
      </c>
      <c r="D36" s="23">
        <v>484.81536</v>
      </c>
      <c r="E36" s="23">
        <f t="shared" si="1"/>
        <v>36.493166028106678</v>
      </c>
      <c r="F36" s="23">
        <v>165.72785999999999</v>
      </c>
      <c r="G36" s="23" t="str">
        <f t="shared" si="0"/>
        <v>свыше 200</v>
      </c>
      <c r="H36" s="23">
        <v>1328.51</v>
      </c>
      <c r="I36" s="23">
        <v>484.81536</v>
      </c>
      <c r="J36" s="23">
        <f t="shared" si="2"/>
        <v>36.493166028106678</v>
      </c>
      <c r="K36" s="23">
        <v>165.72785999999999</v>
      </c>
      <c r="L36" s="23" t="str">
        <f t="shared" si="3"/>
        <v>свыше 200</v>
      </c>
      <c r="M36" s="23">
        <v>357.43581</v>
      </c>
    </row>
    <row r="37" spans="1:13" ht="63.75" x14ac:dyDescent="0.2">
      <c r="A37" s="22" t="s">
        <v>640</v>
      </c>
      <c r="B37" s="22" t="s">
        <v>880</v>
      </c>
      <c r="C37" s="23">
        <v>10559.61</v>
      </c>
      <c r="D37" s="23">
        <v>2043.18869</v>
      </c>
      <c r="E37" s="23">
        <f t="shared" si="1"/>
        <v>19.349092343372529</v>
      </c>
      <c r="F37" s="23">
        <v>4265.3834800000004</v>
      </c>
      <c r="G37" s="23">
        <f t="shared" si="0"/>
        <v>47.901641190770491</v>
      </c>
      <c r="H37" s="23">
        <v>10559.61</v>
      </c>
      <c r="I37" s="23">
        <v>2043.18869</v>
      </c>
      <c r="J37" s="23">
        <f t="shared" si="2"/>
        <v>19.349092343372529</v>
      </c>
      <c r="K37" s="23">
        <v>4265.3834800000004</v>
      </c>
      <c r="L37" s="23">
        <f t="shared" si="3"/>
        <v>47.901641190770491</v>
      </c>
      <c r="M37" s="23">
        <v>1044.8593099999998</v>
      </c>
    </row>
    <row r="38" spans="1:13" ht="38.25" x14ac:dyDescent="0.2">
      <c r="A38" s="22" t="s">
        <v>185</v>
      </c>
      <c r="B38" s="22" t="s">
        <v>540</v>
      </c>
      <c r="C38" s="23">
        <v>1957334.7712000001</v>
      </c>
      <c r="D38" s="23">
        <v>536573.81259999995</v>
      </c>
      <c r="E38" s="23">
        <f t="shared" si="1"/>
        <v>27.413492086028697</v>
      </c>
      <c r="F38" s="23">
        <v>420504.39789999998</v>
      </c>
      <c r="G38" s="23">
        <f t="shared" si="0"/>
        <v>127.60242586751789</v>
      </c>
      <c r="H38" s="23">
        <v>1836878.53</v>
      </c>
      <c r="I38" s="23">
        <v>503200.46009000001</v>
      </c>
      <c r="J38" s="23">
        <f t="shared" si="2"/>
        <v>27.394324222952292</v>
      </c>
      <c r="K38" s="23">
        <v>394770.87816999998</v>
      </c>
      <c r="L38" s="23">
        <f t="shared" si="3"/>
        <v>127.46645913260781</v>
      </c>
      <c r="M38" s="23">
        <v>325136.95325999998</v>
      </c>
    </row>
    <row r="39" spans="1:13" ht="63.75" x14ac:dyDescent="0.2">
      <c r="A39" s="22" t="s">
        <v>943</v>
      </c>
      <c r="B39" s="22" t="s">
        <v>1554</v>
      </c>
      <c r="C39" s="23">
        <v>1216888.3711999999</v>
      </c>
      <c r="D39" s="23">
        <v>333733.52513000002</v>
      </c>
      <c r="E39" s="23">
        <f t="shared" si="1"/>
        <v>27.425155258974016</v>
      </c>
      <c r="F39" s="23">
        <v>257335.19738999999</v>
      </c>
      <c r="G39" s="23">
        <f t="shared" si="0"/>
        <v>129.68825427491595</v>
      </c>
      <c r="H39" s="23">
        <v>1096432.1299999999</v>
      </c>
      <c r="I39" s="23">
        <v>300360.17262000003</v>
      </c>
      <c r="J39" s="23">
        <f t="shared" si="2"/>
        <v>27.394324226890365</v>
      </c>
      <c r="K39" s="23">
        <v>231601.67765999999</v>
      </c>
      <c r="L39" s="23">
        <f t="shared" si="3"/>
        <v>129.68825427117162</v>
      </c>
      <c r="M39" s="23">
        <v>194074.12977000003</v>
      </c>
    </row>
    <row r="40" spans="1:13" ht="63.75" x14ac:dyDescent="0.2">
      <c r="A40" s="22" t="s">
        <v>151</v>
      </c>
      <c r="B40" s="22" t="s">
        <v>1214</v>
      </c>
      <c r="C40" s="23"/>
      <c r="D40" s="23"/>
      <c r="E40" s="23" t="str">
        <f t="shared" si="1"/>
        <v xml:space="preserve"> </v>
      </c>
      <c r="F40" s="23">
        <v>163169.20051</v>
      </c>
      <c r="G40" s="23" t="str">
        <f t="shared" si="0"/>
        <v/>
      </c>
      <c r="H40" s="23"/>
      <c r="I40" s="23"/>
      <c r="J40" s="23" t="str">
        <f t="shared" si="2"/>
        <v xml:space="preserve"> </v>
      </c>
      <c r="K40" s="23">
        <v>163169.20051</v>
      </c>
      <c r="L40" s="23" t="str">
        <f t="shared" si="3"/>
        <v/>
      </c>
      <c r="M40" s="23"/>
    </row>
    <row r="41" spans="1:13" ht="63.75" x14ac:dyDescent="0.2">
      <c r="A41" s="22" t="s">
        <v>151</v>
      </c>
      <c r="B41" s="22" t="s">
        <v>1296</v>
      </c>
      <c r="C41" s="23">
        <v>740446.4</v>
      </c>
      <c r="D41" s="23">
        <v>202840.28747000001</v>
      </c>
      <c r="E41" s="23">
        <f t="shared" si="1"/>
        <v>27.394324217120914</v>
      </c>
      <c r="F41" s="23"/>
      <c r="G41" s="23" t="str">
        <f t="shared" si="0"/>
        <v xml:space="preserve"> </v>
      </c>
      <c r="H41" s="23">
        <v>740446.4</v>
      </c>
      <c r="I41" s="23">
        <v>202840.28747000001</v>
      </c>
      <c r="J41" s="23">
        <f t="shared" si="2"/>
        <v>27.394324217120914</v>
      </c>
      <c r="K41" s="23"/>
      <c r="L41" s="23" t="str">
        <f t="shared" si="3"/>
        <v xml:space="preserve"> </v>
      </c>
      <c r="M41" s="23">
        <v>131062.82349000001</v>
      </c>
    </row>
    <row r="42" spans="1:13" ht="51" x14ac:dyDescent="0.2">
      <c r="A42" s="22" t="s">
        <v>374</v>
      </c>
      <c r="B42" s="22" t="s">
        <v>1428</v>
      </c>
      <c r="C42" s="23">
        <v>10863.575000000001</v>
      </c>
      <c r="D42" s="23">
        <v>3438.2320199999999</v>
      </c>
      <c r="E42" s="23">
        <f t="shared" si="1"/>
        <v>31.649176445138917</v>
      </c>
      <c r="F42" s="23">
        <v>2949.25362</v>
      </c>
      <c r="G42" s="23">
        <f t="shared" si="0"/>
        <v>116.57973382431585</v>
      </c>
      <c r="H42" s="23">
        <v>10167.89</v>
      </c>
      <c r="I42" s="23">
        <v>3224.3838599999999</v>
      </c>
      <c r="J42" s="23">
        <f t="shared" si="2"/>
        <v>31.711435312537805</v>
      </c>
      <c r="K42" s="23">
        <v>2768.7687700000001</v>
      </c>
      <c r="L42" s="23">
        <f t="shared" si="3"/>
        <v>116.45551246231369</v>
      </c>
      <c r="M42" s="23">
        <v>2003.67635</v>
      </c>
    </row>
    <row r="43" spans="1:13" ht="76.5" x14ac:dyDescent="0.2">
      <c r="A43" s="22" t="s">
        <v>505</v>
      </c>
      <c r="B43" s="22" t="s">
        <v>202</v>
      </c>
      <c r="C43" s="23">
        <v>6764.8950000000004</v>
      </c>
      <c r="D43" s="23">
        <v>2138.4816999999998</v>
      </c>
      <c r="E43" s="23">
        <f t="shared" si="1"/>
        <v>31.611454427600126</v>
      </c>
      <c r="F43" s="23">
        <v>1804.8485599999999</v>
      </c>
      <c r="G43" s="23">
        <f t="shared" si="0"/>
        <v>118.48538139953415</v>
      </c>
      <c r="H43" s="23">
        <v>6069.21</v>
      </c>
      <c r="I43" s="23">
        <v>1924.63354</v>
      </c>
      <c r="J43" s="23">
        <f t="shared" si="2"/>
        <v>31.711434272335282</v>
      </c>
      <c r="K43" s="23">
        <v>1624.3637100000001</v>
      </c>
      <c r="L43" s="23">
        <f t="shared" si="3"/>
        <v>118.48538157750397</v>
      </c>
      <c r="M43" s="23">
        <v>1195.99368</v>
      </c>
    </row>
    <row r="44" spans="1:13" ht="76.5" x14ac:dyDescent="0.2">
      <c r="A44" s="22" t="s">
        <v>1280</v>
      </c>
      <c r="B44" s="22" t="s">
        <v>1507</v>
      </c>
      <c r="C44" s="23"/>
      <c r="D44" s="23"/>
      <c r="E44" s="23" t="str">
        <f t="shared" si="1"/>
        <v xml:space="preserve"> </v>
      </c>
      <c r="F44" s="23">
        <v>1144.40506</v>
      </c>
      <c r="G44" s="23" t="str">
        <f t="shared" si="0"/>
        <v/>
      </c>
      <c r="H44" s="23"/>
      <c r="I44" s="23"/>
      <c r="J44" s="23" t="str">
        <f t="shared" si="2"/>
        <v xml:space="preserve"> </v>
      </c>
      <c r="K44" s="23">
        <v>1144.40506</v>
      </c>
      <c r="L44" s="23" t="str">
        <f t="shared" si="3"/>
        <v/>
      </c>
      <c r="M44" s="23"/>
    </row>
    <row r="45" spans="1:13" ht="76.5" x14ac:dyDescent="0.2">
      <c r="A45" s="22" t="s">
        <v>1280</v>
      </c>
      <c r="B45" s="22" t="s">
        <v>41</v>
      </c>
      <c r="C45" s="23">
        <v>4098.68</v>
      </c>
      <c r="D45" s="23">
        <v>1299.7503200000001</v>
      </c>
      <c r="E45" s="23">
        <f t="shared" si="1"/>
        <v>31.711436852840425</v>
      </c>
      <c r="F45" s="23"/>
      <c r="G45" s="23" t="str">
        <f t="shared" si="0"/>
        <v xml:space="preserve"> </v>
      </c>
      <c r="H45" s="23">
        <v>4098.68</v>
      </c>
      <c r="I45" s="23">
        <v>1299.7503200000001</v>
      </c>
      <c r="J45" s="23">
        <f t="shared" si="2"/>
        <v>31.711436852840425</v>
      </c>
      <c r="K45" s="23"/>
      <c r="L45" s="23" t="str">
        <f t="shared" si="3"/>
        <v xml:space="preserve"> </v>
      </c>
      <c r="M45" s="23">
        <v>807.68267000000014</v>
      </c>
    </row>
    <row r="46" spans="1:13" ht="38.25" x14ac:dyDescent="0.2">
      <c r="A46" s="22" t="s">
        <v>1486</v>
      </c>
      <c r="B46" s="22" t="s">
        <v>1543</v>
      </c>
      <c r="C46" s="23">
        <v>2605401.6068000002</v>
      </c>
      <c r="D46" s="23">
        <v>649245.45507999999</v>
      </c>
      <c r="E46" s="23">
        <f t="shared" si="1"/>
        <v>24.919208362560834</v>
      </c>
      <c r="F46" s="23">
        <v>588635.57481000002</v>
      </c>
      <c r="G46" s="23">
        <f t="shared" si="0"/>
        <v>110.29667299492792</v>
      </c>
      <c r="H46" s="23">
        <v>2446003.7799999998</v>
      </c>
      <c r="I46" s="23">
        <v>608864.24950999999</v>
      </c>
      <c r="J46" s="23">
        <f t="shared" si="2"/>
        <v>24.8922039486791</v>
      </c>
      <c r="K46" s="23">
        <v>552612.96658999997</v>
      </c>
      <c r="L46" s="23">
        <f t="shared" si="3"/>
        <v>110.17914640460012</v>
      </c>
      <c r="M46" s="23">
        <v>389315.99998999998</v>
      </c>
    </row>
    <row r="47" spans="1:13" ht="63.75" x14ac:dyDescent="0.2">
      <c r="A47" s="22" t="s">
        <v>713</v>
      </c>
      <c r="B47" s="22" t="s">
        <v>517</v>
      </c>
      <c r="C47" s="23">
        <v>1619416.5967999999</v>
      </c>
      <c r="D47" s="23">
        <v>403812.05583999999</v>
      </c>
      <c r="E47" s="23">
        <f t="shared" si="1"/>
        <v>24.935650075338291</v>
      </c>
      <c r="F47" s="23">
        <v>360226.08230000001</v>
      </c>
      <c r="G47" s="23">
        <f t="shared" si="0"/>
        <v>112.09961623592295</v>
      </c>
      <c r="H47" s="23">
        <v>1460018.77</v>
      </c>
      <c r="I47" s="23">
        <v>363430.85027</v>
      </c>
      <c r="J47" s="23">
        <f t="shared" si="2"/>
        <v>24.892203972829748</v>
      </c>
      <c r="K47" s="23">
        <v>324203.47408000001</v>
      </c>
      <c r="L47" s="23">
        <f t="shared" si="3"/>
        <v>112.09961623678353</v>
      </c>
      <c r="M47" s="23">
        <v>232382.57955999998</v>
      </c>
    </row>
    <row r="48" spans="1:13" ht="63.75" x14ac:dyDescent="0.2">
      <c r="A48" s="22" t="s">
        <v>1450</v>
      </c>
      <c r="B48" s="22" t="s">
        <v>40</v>
      </c>
      <c r="C48" s="23"/>
      <c r="D48" s="23"/>
      <c r="E48" s="23" t="str">
        <f t="shared" si="1"/>
        <v xml:space="preserve"> </v>
      </c>
      <c r="F48" s="23">
        <v>228409.49251000001</v>
      </c>
      <c r="G48" s="23" t="str">
        <f t="shared" si="0"/>
        <v/>
      </c>
      <c r="H48" s="23"/>
      <c r="I48" s="23"/>
      <c r="J48" s="23" t="str">
        <f t="shared" si="2"/>
        <v xml:space="preserve"> </v>
      </c>
      <c r="K48" s="23">
        <v>228409.49251000001</v>
      </c>
      <c r="L48" s="23" t="str">
        <f t="shared" si="3"/>
        <v/>
      </c>
      <c r="M48" s="23"/>
    </row>
    <row r="49" spans="1:13" ht="63.75" x14ac:dyDescent="0.2">
      <c r="A49" s="22" t="s">
        <v>1450</v>
      </c>
      <c r="B49" s="22" t="s">
        <v>1305</v>
      </c>
      <c r="C49" s="23">
        <v>985985.01</v>
      </c>
      <c r="D49" s="23">
        <v>245433.39924</v>
      </c>
      <c r="E49" s="23">
        <f t="shared" si="1"/>
        <v>24.892203912917498</v>
      </c>
      <c r="F49" s="23"/>
      <c r="G49" s="23" t="str">
        <f t="shared" si="0"/>
        <v xml:space="preserve"> </v>
      </c>
      <c r="H49" s="23">
        <v>985985.01</v>
      </c>
      <c r="I49" s="23">
        <v>245433.39924</v>
      </c>
      <c r="J49" s="23">
        <f t="shared" si="2"/>
        <v>24.892203912917498</v>
      </c>
      <c r="K49" s="23"/>
      <c r="L49" s="23" t="str">
        <f t="shared" si="3"/>
        <v xml:space="preserve"> </v>
      </c>
      <c r="M49" s="23">
        <v>156933.42043</v>
      </c>
    </row>
    <row r="50" spans="1:13" ht="38.25" x14ac:dyDescent="0.2">
      <c r="A50" s="22" t="s">
        <v>1060</v>
      </c>
      <c r="B50" s="22" t="s">
        <v>977</v>
      </c>
      <c r="C50" s="23">
        <v>-246091.4339</v>
      </c>
      <c r="D50" s="23">
        <v>-71988.277059999993</v>
      </c>
      <c r="E50" s="23">
        <f t="shared" si="1"/>
        <v>29.252654559789615</v>
      </c>
      <c r="F50" s="23">
        <v>-75099.173850000006</v>
      </c>
      <c r="G50" s="23">
        <f t="shared" si="0"/>
        <v>95.857615163365722</v>
      </c>
      <c r="H50" s="23">
        <v>-230334.92</v>
      </c>
      <c r="I50" s="23">
        <v>-67510.812650000007</v>
      </c>
      <c r="J50" s="23">
        <f t="shared" si="2"/>
        <v>29.30984700452715</v>
      </c>
      <c r="K50" s="23">
        <v>-70503.345409999994</v>
      </c>
      <c r="L50" s="23">
        <f t="shared" si="3"/>
        <v>95.755474094743391</v>
      </c>
      <c r="M50" s="23">
        <v>-49207.88079000001</v>
      </c>
    </row>
    <row r="51" spans="1:13" ht="63.75" x14ac:dyDescent="0.2">
      <c r="A51" s="22" t="s">
        <v>249</v>
      </c>
      <c r="B51" s="22" t="s">
        <v>1474</v>
      </c>
      <c r="C51" s="23">
        <v>-153243.34390000001</v>
      </c>
      <c r="D51" s="23">
        <v>-44774.644039999999</v>
      </c>
      <c r="E51" s="23">
        <f t="shared" si="1"/>
        <v>29.218002492309225</v>
      </c>
      <c r="F51" s="23">
        <v>-45958.284440000003</v>
      </c>
      <c r="G51" s="23">
        <f t="shared" si="0"/>
        <v>97.424533107746257</v>
      </c>
      <c r="H51" s="23">
        <v>-137486.82999999999</v>
      </c>
      <c r="I51" s="23">
        <v>-40297.179629999999</v>
      </c>
      <c r="J51" s="23">
        <f t="shared" si="2"/>
        <v>29.309847081353173</v>
      </c>
      <c r="K51" s="23">
        <v>-41362.455999999998</v>
      </c>
      <c r="L51" s="23">
        <f t="shared" si="3"/>
        <v>97.424533083818815</v>
      </c>
      <c r="M51" s="23">
        <v>-29372.166239999999</v>
      </c>
    </row>
    <row r="52" spans="1:13" ht="63.75" x14ac:dyDescent="0.2">
      <c r="A52" s="22" t="s">
        <v>1016</v>
      </c>
      <c r="B52" s="22" t="s">
        <v>38</v>
      </c>
      <c r="C52" s="23"/>
      <c r="D52" s="23"/>
      <c r="E52" s="23" t="str">
        <f t="shared" si="1"/>
        <v xml:space="preserve"> </v>
      </c>
      <c r="F52" s="23">
        <v>-29140.88941</v>
      </c>
      <c r="G52" s="23" t="str">
        <f t="shared" si="0"/>
        <v/>
      </c>
      <c r="H52" s="23"/>
      <c r="I52" s="23"/>
      <c r="J52" s="23" t="str">
        <f t="shared" si="2"/>
        <v xml:space="preserve"> </v>
      </c>
      <c r="K52" s="23">
        <v>-29140.88941</v>
      </c>
      <c r="L52" s="23" t="str">
        <f t="shared" si="3"/>
        <v/>
      </c>
      <c r="M52" s="23"/>
    </row>
    <row r="53" spans="1:13" ht="63.75" x14ac:dyDescent="0.2">
      <c r="A53" s="22" t="s">
        <v>1016</v>
      </c>
      <c r="B53" s="22" t="s">
        <v>1307</v>
      </c>
      <c r="C53" s="23">
        <v>-92848.09</v>
      </c>
      <c r="D53" s="23">
        <v>-27213.633020000001</v>
      </c>
      <c r="E53" s="23">
        <f t="shared" si="1"/>
        <v>29.309846890765339</v>
      </c>
      <c r="F53" s="23"/>
      <c r="G53" s="23" t="str">
        <f t="shared" si="0"/>
        <v xml:space="preserve"> </v>
      </c>
      <c r="H53" s="23">
        <v>-92848.09</v>
      </c>
      <c r="I53" s="23">
        <v>-27213.633020000001</v>
      </c>
      <c r="J53" s="23">
        <f t="shared" si="2"/>
        <v>29.309846890765339</v>
      </c>
      <c r="K53" s="23"/>
      <c r="L53" s="23" t="str">
        <f t="shared" si="3"/>
        <v xml:space="preserve"> </v>
      </c>
      <c r="M53" s="23">
        <v>-19835.714550000001</v>
      </c>
    </row>
    <row r="54" spans="1:13" x14ac:dyDescent="0.2">
      <c r="A54" s="22" t="s">
        <v>1042</v>
      </c>
      <c r="B54" s="22" t="s">
        <v>543</v>
      </c>
      <c r="C54" s="23">
        <v>4372832.62983</v>
      </c>
      <c r="D54" s="23">
        <v>954285.30188000004</v>
      </c>
      <c r="E54" s="23">
        <f t="shared" si="1"/>
        <v>21.823046584728289</v>
      </c>
      <c r="F54" s="23">
        <v>836855.15784999996</v>
      </c>
      <c r="G54" s="23">
        <f t="shared" si="0"/>
        <v>114.03231406635466</v>
      </c>
      <c r="H54" s="23">
        <v>3923400</v>
      </c>
      <c r="I54" s="23">
        <v>832228.23471999995</v>
      </c>
      <c r="J54" s="23">
        <f t="shared" si="2"/>
        <v>21.211914021511951</v>
      </c>
      <c r="K54" s="23">
        <v>666396.23031000001</v>
      </c>
      <c r="L54" s="23">
        <f t="shared" si="3"/>
        <v>124.88489533214448</v>
      </c>
      <c r="M54" s="23">
        <v>520122.93859999994</v>
      </c>
    </row>
    <row r="55" spans="1:13" x14ac:dyDescent="0.2">
      <c r="A55" s="22" t="s">
        <v>618</v>
      </c>
      <c r="B55" s="22" t="s">
        <v>118</v>
      </c>
      <c r="C55" s="23">
        <v>4161596.6012900001</v>
      </c>
      <c r="D55" s="23">
        <v>876340.05822000001</v>
      </c>
      <c r="E55" s="23">
        <f t="shared" si="1"/>
        <v>21.057784840278718</v>
      </c>
      <c r="F55" s="23">
        <v>695875.85742999997</v>
      </c>
      <c r="G55" s="23">
        <f t="shared" si="0"/>
        <v>125.93339011019697</v>
      </c>
      <c r="H55" s="23">
        <v>3886219</v>
      </c>
      <c r="I55" s="23">
        <v>814999.50974999997</v>
      </c>
      <c r="J55" s="23">
        <f t="shared" si="2"/>
        <v>20.971528103537139</v>
      </c>
      <c r="K55" s="23">
        <v>661081.20692000003</v>
      </c>
      <c r="L55" s="23">
        <f t="shared" si="3"/>
        <v>123.28281324878536</v>
      </c>
      <c r="M55" s="23">
        <v>514318.39374999999</v>
      </c>
    </row>
    <row r="56" spans="1:13" ht="25.5" x14ac:dyDescent="0.2">
      <c r="A56" s="22" t="s">
        <v>647</v>
      </c>
      <c r="B56" s="22" t="s">
        <v>1183</v>
      </c>
      <c r="C56" s="23">
        <v>2146861.4372100001</v>
      </c>
      <c r="D56" s="23">
        <v>467078.74018999998</v>
      </c>
      <c r="E56" s="23">
        <f t="shared" si="1"/>
        <v>21.756352417275806</v>
      </c>
      <c r="F56" s="23">
        <v>343297.43342000002</v>
      </c>
      <c r="G56" s="23">
        <f t="shared" si="0"/>
        <v>136.05657797579929</v>
      </c>
      <c r="H56" s="23">
        <v>2004905</v>
      </c>
      <c r="I56" s="23">
        <v>434386.32731999998</v>
      </c>
      <c r="J56" s="23">
        <f t="shared" si="2"/>
        <v>21.666180059404311</v>
      </c>
      <c r="K56" s="23">
        <v>326132.02221000002</v>
      </c>
      <c r="L56" s="23">
        <f t="shared" si="3"/>
        <v>133.19339952465441</v>
      </c>
      <c r="M56" s="23">
        <v>247019.77431999997</v>
      </c>
    </row>
    <row r="57" spans="1:13" ht="25.5" x14ac:dyDescent="0.2">
      <c r="A57" s="22" t="s">
        <v>1393</v>
      </c>
      <c r="B57" s="22" t="s">
        <v>1183</v>
      </c>
      <c r="C57" s="23">
        <v>2146861.4372100001</v>
      </c>
      <c r="D57" s="23">
        <v>467477.19867000001</v>
      </c>
      <c r="E57" s="23">
        <f t="shared" si="1"/>
        <v>21.774912463727517</v>
      </c>
      <c r="F57" s="23">
        <v>343200.36465</v>
      </c>
      <c r="G57" s="23">
        <f t="shared" si="0"/>
        <v>136.21116024941847</v>
      </c>
      <c r="H57" s="23">
        <v>2004905</v>
      </c>
      <c r="I57" s="23">
        <v>434753.79462</v>
      </c>
      <c r="J57" s="23">
        <f t="shared" si="2"/>
        <v>21.684508473967597</v>
      </c>
      <c r="K57" s="23">
        <v>326040.34610999998</v>
      </c>
      <c r="L57" s="23">
        <f t="shared" si="3"/>
        <v>133.34355695761718</v>
      </c>
      <c r="M57" s="23">
        <v>247400.65651</v>
      </c>
    </row>
    <row r="58" spans="1:13" ht="25.5" x14ac:dyDescent="0.2">
      <c r="A58" s="22" t="s">
        <v>622</v>
      </c>
      <c r="B58" s="22" t="s">
        <v>755</v>
      </c>
      <c r="C58" s="23"/>
      <c r="D58" s="23">
        <v>-398.45848000000001</v>
      </c>
      <c r="E58" s="23" t="str">
        <f t="shared" si="1"/>
        <v xml:space="preserve"> </v>
      </c>
      <c r="F58" s="23">
        <v>97.068770000000001</v>
      </c>
      <c r="G58" s="23" t="str">
        <f t="shared" si="0"/>
        <v/>
      </c>
      <c r="H58" s="23"/>
      <c r="I58" s="23">
        <v>-367.46730000000002</v>
      </c>
      <c r="J58" s="23" t="str">
        <f t="shared" si="2"/>
        <v xml:space="preserve"> </v>
      </c>
      <c r="K58" s="23">
        <v>91.676100000000005</v>
      </c>
      <c r="L58" s="23" t="str">
        <f t="shared" si="3"/>
        <v/>
      </c>
      <c r="M58" s="23">
        <v>-380.88219000000004</v>
      </c>
    </row>
    <row r="59" spans="1:13" ht="25.5" x14ac:dyDescent="0.2">
      <c r="A59" s="22" t="s">
        <v>188</v>
      </c>
      <c r="B59" s="22" t="s">
        <v>1220</v>
      </c>
      <c r="C59" s="23">
        <v>2014735.16035</v>
      </c>
      <c r="D59" s="23">
        <v>409355.84594000003</v>
      </c>
      <c r="E59" s="23">
        <f t="shared" si="1"/>
        <v>20.318097087702917</v>
      </c>
      <c r="F59" s="23">
        <v>352576.12255999999</v>
      </c>
      <c r="G59" s="23">
        <f t="shared" si="0"/>
        <v>116.10424522447276</v>
      </c>
      <c r="H59" s="23">
        <v>1881314</v>
      </c>
      <c r="I59" s="23">
        <v>380701.09338999999</v>
      </c>
      <c r="J59" s="23">
        <f t="shared" si="2"/>
        <v>20.235914546428717</v>
      </c>
      <c r="K59" s="23">
        <v>334946.99833999999</v>
      </c>
      <c r="L59" s="23">
        <f t="shared" si="3"/>
        <v>113.66010003873977</v>
      </c>
      <c r="M59" s="23">
        <v>267287.16347000003</v>
      </c>
    </row>
    <row r="60" spans="1:13" ht="38.25" x14ac:dyDescent="0.2">
      <c r="A60" s="22" t="s">
        <v>953</v>
      </c>
      <c r="B60" s="22" t="s">
        <v>719</v>
      </c>
      <c r="C60" s="23">
        <v>2014735.12683</v>
      </c>
      <c r="D60" s="23">
        <v>409376.00472999999</v>
      </c>
      <c r="E60" s="23">
        <f t="shared" si="1"/>
        <v>20.319097993497309</v>
      </c>
      <c r="F60" s="23">
        <v>352518.90425999998</v>
      </c>
      <c r="G60" s="23">
        <f t="shared" si="0"/>
        <v>116.12880891858926</v>
      </c>
      <c r="H60" s="23">
        <v>1881314</v>
      </c>
      <c r="I60" s="23">
        <v>380719.68426000001</v>
      </c>
      <c r="J60" s="23">
        <f t="shared" si="2"/>
        <v>20.236902731814041</v>
      </c>
      <c r="K60" s="23">
        <v>334892.95886000001</v>
      </c>
      <c r="L60" s="23">
        <f t="shared" si="3"/>
        <v>113.68399191072798</v>
      </c>
      <c r="M60" s="23">
        <v>267284.87302</v>
      </c>
    </row>
    <row r="61" spans="1:13" ht="38.25" x14ac:dyDescent="0.2">
      <c r="A61" s="22" t="s">
        <v>160</v>
      </c>
      <c r="B61" s="22" t="s">
        <v>1232</v>
      </c>
      <c r="C61" s="23">
        <v>3.3520000000000001E-2</v>
      </c>
      <c r="D61" s="23">
        <v>-20.15879</v>
      </c>
      <c r="E61" s="23" t="str">
        <f t="shared" si="1"/>
        <v/>
      </c>
      <c r="F61" s="23">
        <v>57.218299999999999</v>
      </c>
      <c r="G61" s="23" t="str">
        <f t="shared" si="0"/>
        <v/>
      </c>
      <c r="H61" s="23"/>
      <c r="I61" s="23">
        <v>-18.590869999999999</v>
      </c>
      <c r="J61" s="23" t="str">
        <f t="shared" si="2"/>
        <v xml:space="preserve"> </v>
      </c>
      <c r="K61" s="23">
        <v>54.039479999999998</v>
      </c>
      <c r="L61" s="23" t="str">
        <f t="shared" si="3"/>
        <v/>
      </c>
      <c r="M61" s="23">
        <v>2.2904499999999999</v>
      </c>
    </row>
    <row r="62" spans="1:13" ht="25.5" x14ac:dyDescent="0.2">
      <c r="A62" s="22" t="s">
        <v>1067</v>
      </c>
      <c r="B62" s="22" t="s">
        <v>245</v>
      </c>
      <c r="C62" s="23"/>
      <c r="D62" s="23">
        <v>-94.527910000000006</v>
      </c>
      <c r="E62" s="23" t="str">
        <f t="shared" si="1"/>
        <v xml:space="preserve"> </v>
      </c>
      <c r="F62" s="23">
        <v>2.30145</v>
      </c>
      <c r="G62" s="23" t="str">
        <f t="shared" si="0"/>
        <v/>
      </c>
      <c r="H62" s="23"/>
      <c r="I62" s="23">
        <v>-87.910960000000003</v>
      </c>
      <c r="J62" s="23" t="str">
        <f t="shared" si="2"/>
        <v xml:space="preserve"> </v>
      </c>
      <c r="K62" s="23">
        <v>2.1863700000000001</v>
      </c>
      <c r="L62" s="23" t="str">
        <f t="shared" si="3"/>
        <v/>
      </c>
      <c r="M62" s="23">
        <v>11.45595999999999</v>
      </c>
    </row>
    <row r="63" spans="1:13" x14ac:dyDescent="0.2">
      <c r="A63" s="22" t="s">
        <v>390</v>
      </c>
      <c r="B63" s="22" t="s">
        <v>1323</v>
      </c>
      <c r="C63" s="23">
        <v>4624.55548</v>
      </c>
      <c r="D63" s="23">
        <v>212.02516</v>
      </c>
      <c r="E63" s="23">
        <f t="shared" si="1"/>
        <v>4.5847684370304069</v>
      </c>
      <c r="F63" s="23">
        <v>77157.895610000007</v>
      </c>
      <c r="G63" s="23">
        <f t="shared" si="0"/>
        <v>0.27479386046464516</v>
      </c>
      <c r="H63" s="23"/>
      <c r="I63" s="23"/>
      <c r="J63" s="23" t="str">
        <f t="shared" si="2"/>
        <v xml:space="preserve"> </v>
      </c>
      <c r="K63" s="23"/>
      <c r="L63" s="23" t="str">
        <f t="shared" si="3"/>
        <v xml:space="preserve"> </v>
      </c>
      <c r="M63" s="23"/>
    </row>
    <row r="64" spans="1:13" x14ac:dyDescent="0.2">
      <c r="A64" s="22" t="s">
        <v>1493</v>
      </c>
      <c r="B64" s="22" t="s">
        <v>1323</v>
      </c>
      <c r="C64" s="23">
        <v>4624.55548</v>
      </c>
      <c r="D64" s="23">
        <v>271.86514</v>
      </c>
      <c r="E64" s="23">
        <f t="shared" si="1"/>
        <v>5.8787302082491184</v>
      </c>
      <c r="F64" s="23">
        <v>77154.538759999996</v>
      </c>
      <c r="G64" s="23">
        <f t="shared" si="0"/>
        <v>0.35236441610476688</v>
      </c>
      <c r="H64" s="23"/>
      <c r="I64" s="23"/>
      <c r="J64" s="23" t="str">
        <f t="shared" si="2"/>
        <v xml:space="preserve"> </v>
      </c>
      <c r="K64" s="23"/>
      <c r="L64" s="23" t="str">
        <f t="shared" si="3"/>
        <v xml:space="preserve"> </v>
      </c>
      <c r="M64" s="23"/>
    </row>
    <row r="65" spans="1:13" ht="25.5" x14ac:dyDescent="0.2">
      <c r="A65" s="22" t="s">
        <v>1072</v>
      </c>
      <c r="B65" s="22" t="s">
        <v>1193</v>
      </c>
      <c r="C65" s="23"/>
      <c r="D65" s="23">
        <v>-59.839979999999997</v>
      </c>
      <c r="E65" s="23" t="str">
        <f t="shared" si="1"/>
        <v xml:space="preserve"> </v>
      </c>
      <c r="F65" s="23">
        <v>3.3568500000000001</v>
      </c>
      <c r="G65" s="23" t="str">
        <f t="shared" si="0"/>
        <v/>
      </c>
      <c r="H65" s="23"/>
      <c r="I65" s="23"/>
      <c r="J65" s="23" t="str">
        <f t="shared" si="2"/>
        <v xml:space="preserve"> </v>
      </c>
      <c r="K65" s="23"/>
      <c r="L65" s="23" t="str">
        <f t="shared" si="3"/>
        <v xml:space="preserve"> </v>
      </c>
      <c r="M65" s="23"/>
    </row>
    <row r="66" spans="1:13" x14ac:dyDescent="0.2">
      <c r="A66" s="22" t="s">
        <v>292</v>
      </c>
      <c r="B66" s="22" t="s">
        <v>361</v>
      </c>
      <c r="C66" s="23">
        <v>12978.059590000001</v>
      </c>
      <c r="D66" s="23">
        <v>4993.36103</v>
      </c>
      <c r="E66" s="23">
        <f t="shared" si="1"/>
        <v>38.47540532058845</v>
      </c>
      <c r="F66" s="23">
        <v>5871.1741599999996</v>
      </c>
      <c r="G66" s="23">
        <f t="shared" si="0"/>
        <v>85.048763567933406</v>
      </c>
      <c r="H66" s="23"/>
      <c r="I66" s="23"/>
      <c r="J66" s="23" t="str">
        <f t="shared" si="2"/>
        <v xml:space="preserve"> </v>
      </c>
      <c r="K66" s="23">
        <v>19.463699999999999</v>
      </c>
      <c r="L66" s="23" t="str">
        <f t="shared" si="3"/>
        <v/>
      </c>
      <c r="M66" s="23"/>
    </row>
    <row r="67" spans="1:13" x14ac:dyDescent="0.2">
      <c r="A67" s="22" t="s">
        <v>518</v>
      </c>
      <c r="B67" s="22" t="s">
        <v>361</v>
      </c>
      <c r="C67" s="23">
        <v>12978.059590000001</v>
      </c>
      <c r="D67" s="23">
        <v>4993.36103</v>
      </c>
      <c r="E67" s="23">
        <f t="shared" si="1"/>
        <v>38.47540532058845</v>
      </c>
      <c r="F67" s="23">
        <v>5812.7830599999998</v>
      </c>
      <c r="G67" s="23">
        <f t="shared" si="0"/>
        <v>85.903103185825756</v>
      </c>
      <c r="H67" s="23"/>
      <c r="I67" s="23"/>
      <c r="J67" s="23" t="str">
        <f t="shared" si="2"/>
        <v xml:space="preserve"> </v>
      </c>
      <c r="K67" s="23"/>
      <c r="L67" s="23" t="str">
        <f t="shared" si="3"/>
        <v xml:space="preserve"> </v>
      </c>
      <c r="M67" s="23"/>
    </row>
    <row r="68" spans="1:13" ht="25.5" x14ac:dyDescent="0.2">
      <c r="A68" s="22" t="s">
        <v>54</v>
      </c>
      <c r="B68" s="22" t="s">
        <v>169</v>
      </c>
      <c r="C68" s="23"/>
      <c r="D68" s="23"/>
      <c r="E68" s="23" t="str">
        <f t="shared" si="1"/>
        <v xml:space="preserve"> </v>
      </c>
      <c r="F68" s="23">
        <v>58.391100000000002</v>
      </c>
      <c r="G68" s="23" t="str">
        <f t="shared" si="0"/>
        <v/>
      </c>
      <c r="H68" s="23"/>
      <c r="I68" s="23"/>
      <c r="J68" s="23" t="str">
        <f t="shared" si="2"/>
        <v xml:space="preserve"> </v>
      </c>
      <c r="K68" s="23">
        <v>19.463699999999999</v>
      </c>
      <c r="L68" s="23" t="str">
        <f t="shared" si="3"/>
        <v/>
      </c>
      <c r="M68" s="23"/>
    </row>
    <row r="69" spans="1:13" x14ac:dyDescent="0.2">
      <c r="A69" s="22" t="s">
        <v>268</v>
      </c>
      <c r="B69" s="22" t="s">
        <v>610</v>
      </c>
      <c r="C69" s="23">
        <v>156452.41347</v>
      </c>
      <c r="D69" s="23">
        <v>55511.1325</v>
      </c>
      <c r="E69" s="23">
        <f t="shared" si="1"/>
        <v>35.481160864702382</v>
      </c>
      <c r="F69" s="23">
        <v>52654.670960000003</v>
      </c>
      <c r="G69" s="23">
        <f t="shared" si="0"/>
        <v>105.42489676209344</v>
      </c>
      <c r="H69" s="23"/>
      <c r="I69" s="23"/>
      <c r="J69" s="23" t="str">
        <f t="shared" si="2"/>
        <v xml:space="preserve"> </v>
      </c>
      <c r="K69" s="23"/>
      <c r="L69" s="23" t="str">
        <f t="shared" si="3"/>
        <v xml:space="preserve"> </v>
      </c>
      <c r="M69" s="23"/>
    </row>
    <row r="70" spans="1:13" ht="25.5" x14ac:dyDescent="0.2">
      <c r="A70" s="22" t="s">
        <v>1385</v>
      </c>
      <c r="B70" s="22" t="s">
        <v>1261</v>
      </c>
      <c r="C70" s="23">
        <v>121746.25582999999</v>
      </c>
      <c r="D70" s="23">
        <v>45321.507369999999</v>
      </c>
      <c r="E70" s="23">
        <f t="shared" si="1"/>
        <v>37.226202203117069</v>
      </c>
      <c r="F70" s="23">
        <v>41469.522429999997</v>
      </c>
      <c r="G70" s="23">
        <f t="shared" ref="G70:G133" si="4">IF(F70=0," ",IF(D70/F70*100&gt;200,"свыше 200",IF(D70/F70&gt;0,D70/F70*100,"")))</f>
        <v>109.28871304583288</v>
      </c>
      <c r="H70" s="23"/>
      <c r="I70" s="23"/>
      <c r="J70" s="23" t="str">
        <f t="shared" si="2"/>
        <v xml:space="preserve"> </v>
      </c>
      <c r="K70" s="23"/>
      <c r="L70" s="23" t="str">
        <f t="shared" si="3"/>
        <v xml:space="preserve"> </v>
      </c>
      <c r="M70" s="23"/>
    </row>
    <row r="71" spans="1:13" ht="25.5" x14ac:dyDescent="0.2">
      <c r="A71" s="22" t="s">
        <v>950</v>
      </c>
      <c r="B71" s="22" t="s">
        <v>734</v>
      </c>
      <c r="C71" s="23">
        <v>34706.157639999998</v>
      </c>
      <c r="D71" s="23">
        <v>10189.62513</v>
      </c>
      <c r="E71" s="23">
        <f t="shared" ref="E71:E134" si="5">IF(C71=0," ",IF(D71/C71*100&gt;200,"свыше 200",IF(D71/C71&gt;0,D71/C71*100,"")))</f>
        <v>29.359703934082638</v>
      </c>
      <c r="F71" s="23"/>
      <c r="G71" s="23" t="str">
        <f t="shared" si="4"/>
        <v xml:space="preserve"> </v>
      </c>
      <c r="H71" s="23"/>
      <c r="I71" s="23"/>
      <c r="J71" s="23" t="str">
        <f t="shared" ref="J71:J134" si="6">IF(H71=0," ",IF(I71/H71*100&gt;200,"свыше 200",IF(I71/H71&gt;0,I71/H71*100,"")))</f>
        <v xml:space="preserve"> </v>
      </c>
      <c r="K71" s="23"/>
      <c r="L71" s="23" t="str">
        <f t="shared" ref="L71:L134" si="7">IF(K71=0," ",IF(I71/K71*100&gt;200,"свыше 200",IF(I71/K71&gt;0,I71/K71*100,"")))</f>
        <v xml:space="preserve"> </v>
      </c>
      <c r="M71" s="23"/>
    </row>
    <row r="72" spans="1:13" ht="25.5" x14ac:dyDescent="0.2">
      <c r="A72" s="22" t="s">
        <v>950</v>
      </c>
      <c r="B72" s="22" t="s">
        <v>1496</v>
      </c>
      <c r="C72" s="23"/>
      <c r="D72" s="23"/>
      <c r="E72" s="23" t="str">
        <f t="shared" si="5"/>
        <v xml:space="preserve"> </v>
      </c>
      <c r="F72" s="23">
        <v>11185.14853</v>
      </c>
      <c r="G72" s="23" t="str">
        <f t="shared" si="4"/>
        <v/>
      </c>
      <c r="H72" s="23"/>
      <c r="I72" s="23"/>
      <c r="J72" s="23" t="str">
        <f t="shared" si="6"/>
        <v xml:space="preserve"> </v>
      </c>
      <c r="K72" s="23"/>
      <c r="L72" s="23" t="str">
        <f t="shared" si="7"/>
        <v xml:space="preserve"> </v>
      </c>
      <c r="M72" s="23"/>
    </row>
    <row r="73" spans="1:13" ht="25.5" x14ac:dyDescent="0.2">
      <c r="A73" s="22" t="s">
        <v>1250</v>
      </c>
      <c r="B73" s="22" t="s">
        <v>649</v>
      </c>
      <c r="C73" s="23">
        <v>37181</v>
      </c>
      <c r="D73" s="23">
        <v>17228.724969999999</v>
      </c>
      <c r="E73" s="23">
        <f t="shared" si="5"/>
        <v>46.337443775046395</v>
      </c>
      <c r="F73" s="23">
        <v>5295.55969</v>
      </c>
      <c r="G73" s="23" t="str">
        <f t="shared" si="4"/>
        <v>свыше 200</v>
      </c>
      <c r="H73" s="23">
        <v>37181</v>
      </c>
      <c r="I73" s="23">
        <v>17228.724969999999</v>
      </c>
      <c r="J73" s="23">
        <f t="shared" si="6"/>
        <v>46.337443775046395</v>
      </c>
      <c r="K73" s="23">
        <v>5295.55969</v>
      </c>
      <c r="L73" s="23" t="str">
        <f t="shared" si="7"/>
        <v>свыше 200</v>
      </c>
      <c r="M73" s="23">
        <v>5804.5448499999984</v>
      </c>
    </row>
    <row r="74" spans="1:13" x14ac:dyDescent="0.2">
      <c r="A74" s="22" t="s">
        <v>459</v>
      </c>
      <c r="B74" s="22" t="s">
        <v>211</v>
      </c>
      <c r="C74" s="23">
        <v>4046718.60036</v>
      </c>
      <c r="D74" s="23">
        <v>754109.51055000001</v>
      </c>
      <c r="E74" s="23">
        <f t="shared" si="5"/>
        <v>18.635086474332898</v>
      </c>
      <c r="F74" s="23">
        <v>639705.30550999998</v>
      </c>
      <c r="G74" s="23">
        <f t="shared" si="4"/>
        <v>117.88389185685935</v>
      </c>
      <c r="H74" s="23">
        <v>2847115</v>
      </c>
      <c r="I74" s="23">
        <v>581512.82230999996</v>
      </c>
      <c r="J74" s="23">
        <f t="shared" si="6"/>
        <v>20.424634140524706</v>
      </c>
      <c r="K74" s="23">
        <v>454546.07386</v>
      </c>
      <c r="L74" s="23">
        <f t="shared" si="7"/>
        <v>127.93264660099246</v>
      </c>
      <c r="M74" s="23">
        <v>350353.07028999995</v>
      </c>
    </row>
    <row r="75" spans="1:13" x14ac:dyDescent="0.2">
      <c r="A75" s="22" t="s">
        <v>1563</v>
      </c>
      <c r="B75" s="22" t="s">
        <v>1258</v>
      </c>
      <c r="C75" s="23">
        <v>268174.55235999997</v>
      </c>
      <c r="D75" s="23">
        <v>17813.330900000001</v>
      </c>
      <c r="E75" s="23">
        <f t="shared" si="5"/>
        <v>6.6424389425612702</v>
      </c>
      <c r="F75" s="23">
        <v>15365.309279999999</v>
      </c>
      <c r="G75" s="23">
        <f t="shared" si="4"/>
        <v>115.93213371361439</v>
      </c>
      <c r="H75" s="23"/>
      <c r="I75" s="23"/>
      <c r="J75" s="23" t="str">
        <f t="shared" si="6"/>
        <v xml:space="preserve"> </v>
      </c>
      <c r="K75" s="23"/>
      <c r="L75" s="23" t="str">
        <f t="shared" si="7"/>
        <v xml:space="preserve"> </v>
      </c>
      <c r="M75" s="23"/>
    </row>
    <row r="76" spans="1:13" ht="25.5" x14ac:dyDescent="0.2">
      <c r="A76" s="22" t="s">
        <v>1049</v>
      </c>
      <c r="B76" s="22" t="s">
        <v>309</v>
      </c>
      <c r="C76" s="23">
        <v>216901.46900000001</v>
      </c>
      <c r="D76" s="23">
        <v>14045.81529</v>
      </c>
      <c r="E76" s="23">
        <f t="shared" si="5"/>
        <v>6.4756662805266663</v>
      </c>
      <c r="F76" s="23">
        <v>12183.330690000001</v>
      </c>
      <c r="G76" s="23">
        <f t="shared" si="4"/>
        <v>115.28715461633752</v>
      </c>
      <c r="H76" s="23"/>
      <c r="I76" s="23"/>
      <c r="J76" s="23" t="str">
        <f t="shared" si="6"/>
        <v xml:space="preserve"> </v>
      </c>
      <c r="K76" s="23"/>
      <c r="L76" s="23" t="str">
        <f t="shared" si="7"/>
        <v xml:space="preserve"> </v>
      </c>
      <c r="M76" s="23"/>
    </row>
    <row r="77" spans="1:13" ht="25.5" x14ac:dyDescent="0.2">
      <c r="A77" s="22" t="s">
        <v>1442</v>
      </c>
      <c r="B77" s="22" t="s">
        <v>961</v>
      </c>
      <c r="C77" s="23">
        <v>17849.483359999998</v>
      </c>
      <c r="D77" s="23">
        <v>1907.66626</v>
      </c>
      <c r="E77" s="23">
        <f t="shared" si="5"/>
        <v>10.687515271590472</v>
      </c>
      <c r="F77" s="23">
        <v>1633.6668</v>
      </c>
      <c r="G77" s="23">
        <f t="shared" si="4"/>
        <v>116.77205290577002</v>
      </c>
      <c r="H77" s="23"/>
      <c r="I77" s="23"/>
      <c r="J77" s="23" t="str">
        <f t="shared" si="6"/>
        <v xml:space="preserve"> </v>
      </c>
      <c r="K77" s="23"/>
      <c r="L77" s="23" t="str">
        <f t="shared" si="7"/>
        <v xml:space="preserve"> </v>
      </c>
      <c r="M77" s="23"/>
    </row>
    <row r="78" spans="1:13" ht="25.5" x14ac:dyDescent="0.2">
      <c r="A78" s="22" t="s">
        <v>697</v>
      </c>
      <c r="B78" s="22" t="s">
        <v>582</v>
      </c>
      <c r="C78" s="23">
        <v>33423.599999999999</v>
      </c>
      <c r="D78" s="23">
        <v>1859.84935</v>
      </c>
      <c r="E78" s="23">
        <f t="shared" si="5"/>
        <v>5.5644794396773536</v>
      </c>
      <c r="F78" s="23">
        <v>1548.31179</v>
      </c>
      <c r="G78" s="23">
        <f t="shared" si="4"/>
        <v>120.12111268622452</v>
      </c>
      <c r="H78" s="23"/>
      <c r="I78" s="23"/>
      <c r="J78" s="23" t="str">
        <f t="shared" si="6"/>
        <v xml:space="preserve"> </v>
      </c>
      <c r="K78" s="23"/>
      <c r="L78" s="23" t="str">
        <f t="shared" si="7"/>
        <v xml:space="preserve"> </v>
      </c>
      <c r="M78" s="23"/>
    </row>
    <row r="79" spans="1:13" x14ac:dyDescent="0.2">
      <c r="A79" s="22" t="s">
        <v>1369</v>
      </c>
      <c r="B79" s="22" t="s">
        <v>861</v>
      </c>
      <c r="C79" s="23">
        <v>2029021</v>
      </c>
      <c r="D79" s="23">
        <v>501481.70668</v>
      </c>
      <c r="E79" s="23">
        <f t="shared" si="5"/>
        <v>24.715451771075806</v>
      </c>
      <c r="F79" s="23">
        <v>367805.22515000001</v>
      </c>
      <c r="G79" s="23">
        <f t="shared" si="4"/>
        <v>136.34436717843892</v>
      </c>
      <c r="H79" s="23">
        <v>2029021</v>
      </c>
      <c r="I79" s="23">
        <v>501481.70668</v>
      </c>
      <c r="J79" s="23">
        <f t="shared" si="6"/>
        <v>24.715451771075806</v>
      </c>
      <c r="K79" s="23">
        <v>367805.22515000001</v>
      </c>
      <c r="L79" s="23">
        <f t="shared" si="7"/>
        <v>136.34436717843892</v>
      </c>
      <c r="M79" s="23">
        <v>321311.53200999997</v>
      </c>
    </row>
    <row r="80" spans="1:13" ht="25.5" x14ac:dyDescent="0.2">
      <c r="A80" s="22" t="s">
        <v>922</v>
      </c>
      <c r="B80" s="22" t="s">
        <v>1043</v>
      </c>
      <c r="C80" s="23">
        <v>1709521</v>
      </c>
      <c r="D80" s="23">
        <v>422188.0355</v>
      </c>
      <c r="E80" s="23">
        <f t="shared" si="5"/>
        <v>24.696276647084183</v>
      </c>
      <c r="F80" s="23">
        <v>288589.85203000001</v>
      </c>
      <c r="G80" s="23">
        <f t="shared" si="4"/>
        <v>146.29344466904953</v>
      </c>
      <c r="H80" s="23">
        <v>1709521</v>
      </c>
      <c r="I80" s="23">
        <v>422188.0355</v>
      </c>
      <c r="J80" s="23">
        <f t="shared" si="6"/>
        <v>24.696276647084183</v>
      </c>
      <c r="K80" s="23">
        <v>288589.85203000001</v>
      </c>
      <c r="L80" s="23">
        <f t="shared" si="7"/>
        <v>146.29344466904953</v>
      </c>
      <c r="M80" s="23">
        <v>242143.06901000001</v>
      </c>
    </row>
    <row r="81" spans="1:13" ht="25.5" x14ac:dyDescent="0.2">
      <c r="A81" s="22" t="s">
        <v>1140</v>
      </c>
      <c r="B81" s="22" t="s">
        <v>1366</v>
      </c>
      <c r="C81" s="23">
        <v>319500</v>
      </c>
      <c r="D81" s="23">
        <v>79293.671180000005</v>
      </c>
      <c r="E81" s="23">
        <f t="shared" si="5"/>
        <v>24.818050447574336</v>
      </c>
      <c r="F81" s="23">
        <v>79215.373120000004</v>
      </c>
      <c r="G81" s="23">
        <f t="shared" si="4"/>
        <v>100.09884200113706</v>
      </c>
      <c r="H81" s="23">
        <v>319500</v>
      </c>
      <c r="I81" s="23">
        <v>79293.671180000005</v>
      </c>
      <c r="J81" s="23">
        <f t="shared" si="6"/>
        <v>24.818050447574336</v>
      </c>
      <c r="K81" s="23">
        <v>79215.373120000004</v>
      </c>
      <c r="L81" s="23">
        <f t="shared" si="7"/>
        <v>100.09884200113706</v>
      </c>
      <c r="M81" s="23">
        <v>79168.463000000003</v>
      </c>
    </row>
    <row r="82" spans="1:13" x14ac:dyDescent="0.2">
      <c r="A82" s="22" t="s">
        <v>1271</v>
      </c>
      <c r="B82" s="22" t="s">
        <v>81</v>
      </c>
      <c r="C82" s="23">
        <v>817086</v>
      </c>
      <c r="D82" s="23">
        <v>79793.11563</v>
      </c>
      <c r="E82" s="23">
        <f t="shared" si="5"/>
        <v>9.765571265448191</v>
      </c>
      <c r="F82" s="23">
        <v>86488.848710000006</v>
      </c>
      <c r="G82" s="23">
        <f t="shared" si="4"/>
        <v>92.258270077740292</v>
      </c>
      <c r="H82" s="23">
        <v>817086</v>
      </c>
      <c r="I82" s="23">
        <v>79793.11563</v>
      </c>
      <c r="J82" s="23">
        <f t="shared" si="6"/>
        <v>9.765571265448191</v>
      </c>
      <c r="K82" s="23">
        <v>86488.848710000006</v>
      </c>
      <c r="L82" s="23">
        <f t="shared" si="7"/>
        <v>92.258270077740292</v>
      </c>
      <c r="M82" s="23">
        <v>28957.538280000001</v>
      </c>
    </row>
    <row r="83" spans="1:13" x14ac:dyDescent="0.2">
      <c r="A83" s="22" t="s">
        <v>1564</v>
      </c>
      <c r="B83" s="22" t="s">
        <v>1361</v>
      </c>
      <c r="C83" s="23">
        <v>99045</v>
      </c>
      <c r="D83" s="23">
        <v>25535.738130000002</v>
      </c>
      <c r="E83" s="23">
        <f t="shared" si="5"/>
        <v>25.781955807966078</v>
      </c>
      <c r="F83" s="23">
        <v>25885.799650000001</v>
      </c>
      <c r="G83" s="23">
        <f t="shared" si="4"/>
        <v>98.647669669343202</v>
      </c>
      <c r="H83" s="23">
        <v>99045</v>
      </c>
      <c r="I83" s="23">
        <v>25535.738130000002</v>
      </c>
      <c r="J83" s="23">
        <f t="shared" si="6"/>
        <v>25.781955807966078</v>
      </c>
      <c r="K83" s="23">
        <v>25885.799650000001</v>
      </c>
      <c r="L83" s="23">
        <f t="shared" si="7"/>
        <v>98.647669669343202</v>
      </c>
      <c r="M83" s="23">
        <v>15270.980560000002</v>
      </c>
    </row>
    <row r="84" spans="1:13" x14ac:dyDescent="0.2">
      <c r="A84" s="22" t="s">
        <v>790</v>
      </c>
      <c r="B84" s="22" t="s">
        <v>173</v>
      </c>
      <c r="C84" s="23">
        <v>718041</v>
      </c>
      <c r="D84" s="23">
        <v>54257.377500000002</v>
      </c>
      <c r="E84" s="23">
        <f t="shared" si="5"/>
        <v>7.5563063251262816</v>
      </c>
      <c r="F84" s="23">
        <v>60603.049059999998</v>
      </c>
      <c r="G84" s="23">
        <f t="shared" si="4"/>
        <v>89.529121622713291</v>
      </c>
      <c r="H84" s="23">
        <v>718041</v>
      </c>
      <c r="I84" s="23">
        <v>54257.377500000002</v>
      </c>
      <c r="J84" s="23">
        <f t="shared" si="6"/>
        <v>7.5563063251262816</v>
      </c>
      <c r="K84" s="23">
        <v>60603.049059999998</v>
      </c>
      <c r="L84" s="23">
        <f t="shared" si="7"/>
        <v>89.529121622713291</v>
      </c>
      <c r="M84" s="23">
        <v>13686.557720000004</v>
      </c>
    </row>
    <row r="85" spans="1:13" x14ac:dyDescent="0.2">
      <c r="A85" s="22" t="s">
        <v>749</v>
      </c>
      <c r="B85" s="22" t="s">
        <v>437</v>
      </c>
      <c r="C85" s="23">
        <v>1008</v>
      </c>
      <c r="D85" s="23">
        <v>238</v>
      </c>
      <c r="E85" s="23">
        <f t="shared" si="5"/>
        <v>23.611111111111111</v>
      </c>
      <c r="F85" s="23">
        <v>252</v>
      </c>
      <c r="G85" s="23">
        <f t="shared" si="4"/>
        <v>94.444444444444443</v>
      </c>
      <c r="H85" s="23">
        <v>1008</v>
      </c>
      <c r="I85" s="23">
        <v>238</v>
      </c>
      <c r="J85" s="23">
        <f t="shared" si="6"/>
        <v>23.611111111111111</v>
      </c>
      <c r="K85" s="23">
        <v>252</v>
      </c>
      <c r="L85" s="23">
        <f t="shared" si="7"/>
        <v>94.444444444444443</v>
      </c>
      <c r="M85" s="23">
        <v>84</v>
      </c>
    </row>
    <row r="86" spans="1:13" x14ac:dyDescent="0.2">
      <c r="A86" s="22" t="s">
        <v>177</v>
      </c>
      <c r="B86" s="22" t="s">
        <v>403</v>
      </c>
      <c r="C86" s="23">
        <v>931429.04799999995</v>
      </c>
      <c r="D86" s="23">
        <v>154783.35733999999</v>
      </c>
      <c r="E86" s="23">
        <f t="shared" si="5"/>
        <v>16.617836610567036</v>
      </c>
      <c r="F86" s="23">
        <v>169793.92236999999</v>
      </c>
      <c r="G86" s="23">
        <f t="shared" si="4"/>
        <v>91.159539269438454</v>
      </c>
      <c r="H86" s="23"/>
      <c r="I86" s="23"/>
      <c r="J86" s="23" t="str">
        <f t="shared" si="6"/>
        <v xml:space="preserve"> </v>
      </c>
      <c r="K86" s="23"/>
      <c r="L86" s="23" t="str">
        <f t="shared" si="7"/>
        <v xml:space="preserve"> </v>
      </c>
      <c r="M86" s="23"/>
    </row>
    <row r="87" spans="1:13" x14ac:dyDescent="0.2">
      <c r="A87" s="22" t="s">
        <v>1047</v>
      </c>
      <c r="B87" s="22" t="s">
        <v>792</v>
      </c>
      <c r="C87" s="23">
        <v>705775.41299999994</v>
      </c>
      <c r="D87" s="23">
        <v>144959.33540000001</v>
      </c>
      <c r="E87" s="23">
        <f t="shared" si="5"/>
        <v>20.539017473537296</v>
      </c>
      <c r="F87" s="23">
        <v>158157.62849</v>
      </c>
      <c r="G87" s="23">
        <f t="shared" si="4"/>
        <v>91.654975345792764</v>
      </c>
      <c r="H87" s="23"/>
      <c r="I87" s="23"/>
      <c r="J87" s="23" t="str">
        <f t="shared" si="6"/>
        <v xml:space="preserve"> </v>
      </c>
      <c r="K87" s="23"/>
      <c r="L87" s="23" t="str">
        <f t="shared" si="7"/>
        <v xml:space="preserve"> </v>
      </c>
      <c r="M87" s="23"/>
    </row>
    <row r="88" spans="1:13" ht="25.5" x14ac:dyDescent="0.2">
      <c r="A88" s="22" t="s">
        <v>1373</v>
      </c>
      <c r="B88" s="22" t="s">
        <v>1203</v>
      </c>
      <c r="C88" s="23">
        <v>589453.21299999999</v>
      </c>
      <c r="D88" s="23">
        <v>119678.14731</v>
      </c>
      <c r="E88" s="23">
        <f t="shared" si="5"/>
        <v>20.303247937338835</v>
      </c>
      <c r="F88" s="23">
        <v>131982.47667999999</v>
      </c>
      <c r="G88" s="23">
        <f t="shared" si="4"/>
        <v>90.677300745134048</v>
      </c>
      <c r="H88" s="23"/>
      <c r="I88" s="23"/>
      <c r="J88" s="23" t="str">
        <f t="shared" si="6"/>
        <v xml:space="preserve"> </v>
      </c>
      <c r="K88" s="23"/>
      <c r="L88" s="23" t="str">
        <f t="shared" si="7"/>
        <v xml:space="preserve"> </v>
      </c>
      <c r="M88" s="23"/>
    </row>
    <row r="89" spans="1:13" ht="25.5" x14ac:dyDescent="0.2">
      <c r="A89" s="22" t="s">
        <v>796</v>
      </c>
      <c r="B89" s="22" t="s">
        <v>919</v>
      </c>
      <c r="C89" s="23">
        <v>64839.5</v>
      </c>
      <c r="D89" s="23">
        <v>15424.395979999999</v>
      </c>
      <c r="E89" s="23">
        <f t="shared" si="5"/>
        <v>23.788579461593624</v>
      </c>
      <c r="F89" s="23">
        <v>14118.854429999999</v>
      </c>
      <c r="G89" s="23">
        <f t="shared" si="4"/>
        <v>109.24679517359399</v>
      </c>
      <c r="H89" s="23"/>
      <c r="I89" s="23"/>
      <c r="J89" s="23" t="str">
        <f t="shared" si="6"/>
        <v xml:space="preserve"> </v>
      </c>
      <c r="K89" s="23"/>
      <c r="L89" s="23" t="str">
        <f t="shared" si="7"/>
        <v xml:space="preserve"> </v>
      </c>
      <c r="M89" s="23"/>
    </row>
    <row r="90" spans="1:13" ht="25.5" x14ac:dyDescent="0.2">
      <c r="A90" s="22" t="s">
        <v>679</v>
      </c>
      <c r="B90" s="22" t="s">
        <v>134</v>
      </c>
      <c r="C90" s="23">
        <v>51482.7</v>
      </c>
      <c r="D90" s="23">
        <v>9856.7921100000003</v>
      </c>
      <c r="E90" s="23">
        <f t="shared" si="5"/>
        <v>19.145833668397348</v>
      </c>
      <c r="F90" s="23">
        <v>12056.29738</v>
      </c>
      <c r="G90" s="23">
        <f t="shared" si="4"/>
        <v>81.756378424700074</v>
      </c>
      <c r="H90" s="23"/>
      <c r="I90" s="23"/>
      <c r="J90" s="23" t="str">
        <f t="shared" si="6"/>
        <v xml:space="preserve"> </v>
      </c>
      <c r="K90" s="23"/>
      <c r="L90" s="23" t="str">
        <f t="shared" si="7"/>
        <v xml:space="preserve"> </v>
      </c>
      <c r="M90" s="23"/>
    </row>
    <row r="91" spans="1:13" x14ac:dyDescent="0.2">
      <c r="A91" s="22" t="s">
        <v>1266</v>
      </c>
      <c r="B91" s="22" t="s">
        <v>1333</v>
      </c>
      <c r="C91" s="23">
        <v>225653.63500000001</v>
      </c>
      <c r="D91" s="23">
        <v>9824.0219400000005</v>
      </c>
      <c r="E91" s="23">
        <f t="shared" si="5"/>
        <v>4.3535846165296643</v>
      </c>
      <c r="F91" s="23">
        <v>11636.293879999999</v>
      </c>
      <c r="G91" s="23">
        <f t="shared" si="4"/>
        <v>84.425694652531419</v>
      </c>
      <c r="H91" s="23"/>
      <c r="I91" s="23"/>
      <c r="J91" s="23" t="str">
        <f t="shared" si="6"/>
        <v xml:space="preserve"> </v>
      </c>
      <c r="K91" s="23"/>
      <c r="L91" s="23" t="str">
        <f t="shared" si="7"/>
        <v xml:space="preserve"> </v>
      </c>
      <c r="M91" s="23"/>
    </row>
    <row r="92" spans="1:13" ht="25.5" x14ac:dyDescent="0.2">
      <c r="A92" s="22" t="s">
        <v>930</v>
      </c>
      <c r="B92" s="22" t="s">
        <v>698</v>
      </c>
      <c r="C92" s="23">
        <v>136506.54999999999</v>
      </c>
      <c r="D92" s="23">
        <v>3960.5488700000001</v>
      </c>
      <c r="E92" s="23">
        <f t="shared" si="5"/>
        <v>2.9013617808083207</v>
      </c>
      <c r="F92" s="23">
        <v>5787.6388900000002</v>
      </c>
      <c r="G92" s="23">
        <f t="shared" si="4"/>
        <v>68.431167619028827</v>
      </c>
      <c r="H92" s="23"/>
      <c r="I92" s="23"/>
      <c r="J92" s="23" t="str">
        <f t="shared" si="6"/>
        <v xml:space="preserve"> </v>
      </c>
      <c r="K92" s="23"/>
      <c r="L92" s="23" t="str">
        <f t="shared" si="7"/>
        <v xml:space="preserve"> </v>
      </c>
      <c r="M92" s="23"/>
    </row>
    <row r="93" spans="1:13" ht="25.5" x14ac:dyDescent="0.2">
      <c r="A93" s="22" t="s">
        <v>987</v>
      </c>
      <c r="B93" s="22" t="s">
        <v>1477</v>
      </c>
      <c r="C93" s="23">
        <v>63317.5</v>
      </c>
      <c r="D93" s="23">
        <v>3798.8048199999998</v>
      </c>
      <c r="E93" s="23">
        <f t="shared" si="5"/>
        <v>5.99961277687843</v>
      </c>
      <c r="F93" s="23">
        <v>3926.24694</v>
      </c>
      <c r="G93" s="23">
        <f t="shared" si="4"/>
        <v>96.754098202493594</v>
      </c>
      <c r="H93" s="23"/>
      <c r="I93" s="23"/>
      <c r="J93" s="23" t="str">
        <f t="shared" si="6"/>
        <v xml:space="preserve"> </v>
      </c>
      <c r="K93" s="23"/>
      <c r="L93" s="23" t="str">
        <f t="shared" si="7"/>
        <v xml:space="preserve"> </v>
      </c>
      <c r="M93" s="23"/>
    </row>
    <row r="94" spans="1:13" ht="25.5" x14ac:dyDescent="0.2">
      <c r="A94" s="22" t="s">
        <v>216</v>
      </c>
      <c r="B94" s="22" t="s">
        <v>203</v>
      </c>
      <c r="C94" s="23">
        <v>25829.584999999999</v>
      </c>
      <c r="D94" s="23">
        <v>2064.6682500000002</v>
      </c>
      <c r="E94" s="23">
        <f t="shared" si="5"/>
        <v>7.9934240135875205</v>
      </c>
      <c r="F94" s="23">
        <v>1922.40805</v>
      </c>
      <c r="G94" s="23">
        <f t="shared" si="4"/>
        <v>107.40010425986304</v>
      </c>
      <c r="H94" s="23"/>
      <c r="I94" s="23"/>
      <c r="J94" s="23" t="str">
        <f t="shared" si="6"/>
        <v xml:space="preserve"> </v>
      </c>
      <c r="K94" s="23"/>
      <c r="L94" s="23" t="str">
        <f t="shared" si="7"/>
        <v xml:space="preserve"> </v>
      </c>
      <c r="M94" s="23"/>
    </row>
    <row r="95" spans="1:13" ht="25.5" x14ac:dyDescent="0.2">
      <c r="A95" s="22" t="s">
        <v>1427</v>
      </c>
      <c r="B95" s="22" t="s">
        <v>271</v>
      </c>
      <c r="C95" s="23">
        <v>17585.002</v>
      </c>
      <c r="D95" s="23">
        <v>4777.2461000000003</v>
      </c>
      <c r="E95" s="23">
        <f t="shared" si="5"/>
        <v>27.166594010054705</v>
      </c>
      <c r="F95" s="23">
        <v>2593.4135500000002</v>
      </c>
      <c r="G95" s="23">
        <f t="shared" si="4"/>
        <v>184.20687668574877</v>
      </c>
      <c r="H95" s="23">
        <v>1495</v>
      </c>
      <c r="I95" s="23">
        <v>50.096330000000002</v>
      </c>
      <c r="J95" s="23">
        <f t="shared" si="6"/>
        <v>3.3509250836120401</v>
      </c>
      <c r="K95" s="23">
        <v>62.846220000000002</v>
      </c>
      <c r="L95" s="23">
        <f t="shared" si="7"/>
        <v>79.712558686902725</v>
      </c>
      <c r="M95" s="23">
        <v>6.1702200000000005</v>
      </c>
    </row>
    <row r="96" spans="1:13" x14ac:dyDescent="0.2">
      <c r="A96" s="22" t="s">
        <v>1458</v>
      </c>
      <c r="B96" s="22" t="s">
        <v>717</v>
      </c>
      <c r="C96" s="23">
        <v>16113.002</v>
      </c>
      <c r="D96" s="23">
        <v>4731.9689699999999</v>
      </c>
      <c r="E96" s="23">
        <f t="shared" si="5"/>
        <v>29.367395163235255</v>
      </c>
      <c r="F96" s="23">
        <v>2535.91453</v>
      </c>
      <c r="G96" s="23">
        <f t="shared" si="4"/>
        <v>186.59812521362855</v>
      </c>
      <c r="H96" s="23">
        <v>23</v>
      </c>
      <c r="I96" s="23">
        <v>4.8192000000000004</v>
      </c>
      <c r="J96" s="23">
        <f t="shared" si="6"/>
        <v>20.95304347826087</v>
      </c>
      <c r="K96" s="23">
        <v>5.3472</v>
      </c>
      <c r="L96" s="23">
        <f t="shared" si="7"/>
        <v>90.12567324955117</v>
      </c>
      <c r="M96" s="23">
        <v>2.4816000000000003</v>
      </c>
    </row>
    <row r="97" spans="1:13" x14ac:dyDescent="0.2">
      <c r="A97" s="22" t="s">
        <v>604</v>
      </c>
      <c r="B97" s="22" t="s">
        <v>1006</v>
      </c>
      <c r="C97" s="23">
        <v>16090.002</v>
      </c>
      <c r="D97" s="23">
        <v>4727.14977</v>
      </c>
      <c r="E97" s="23">
        <f t="shared" si="5"/>
        <v>29.379423134938083</v>
      </c>
      <c r="F97" s="23">
        <v>2530.5673299999999</v>
      </c>
      <c r="G97" s="23">
        <f t="shared" si="4"/>
        <v>186.80197574509901</v>
      </c>
      <c r="H97" s="23"/>
      <c r="I97" s="23"/>
      <c r="J97" s="23" t="str">
        <f t="shared" si="6"/>
        <v xml:space="preserve"> </v>
      </c>
      <c r="K97" s="23"/>
      <c r="L97" s="23" t="str">
        <f t="shared" si="7"/>
        <v xml:space="preserve"> </v>
      </c>
      <c r="M97" s="23"/>
    </row>
    <row r="98" spans="1:13" ht="38.25" x14ac:dyDescent="0.2">
      <c r="A98" s="22" t="s">
        <v>803</v>
      </c>
      <c r="B98" s="22" t="s">
        <v>407</v>
      </c>
      <c r="C98" s="23"/>
      <c r="D98" s="23"/>
      <c r="E98" s="23" t="str">
        <f t="shared" si="5"/>
        <v xml:space="preserve"> </v>
      </c>
      <c r="F98" s="23">
        <v>5.3472</v>
      </c>
      <c r="G98" s="23" t="str">
        <f t="shared" si="4"/>
        <v/>
      </c>
      <c r="H98" s="23"/>
      <c r="I98" s="23"/>
      <c r="J98" s="23" t="str">
        <f t="shared" si="6"/>
        <v xml:space="preserve"> </v>
      </c>
      <c r="K98" s="23">
        <v>5.3472</v>
      </c>
      <c r="L98" s="23" t="str">
        <f t="shared" si="7"/>
        <v/>
      </c>
      <c r="M98" s="23"/>
    </row>
    <row r="99" spans="1:13" ht="76.5" x14ac:dyDescent="0.2">
      <c r="A99" s="22" t="s">
        <v>803</v>
      </c>
      <c r="B99" s="22" t="s">
        <v>666</v>
      </c>
      <c r="C99" s="23">
        <v>23</v>
      </c>
      <c r="D99" s="23">
        <v>4.8192000000000004</v>
      </c>
      <c r="E99" s="23">
        <f t="shared" si="5"/>
        <v>20.95304347826087</v>
      </c>
      <c r="F99" s="23"/>
      <c r="G99" s="23" t="str">
        <f t="shared" si="4"/>
        <v xml:space="preserve"> </v>
      </c>
      <c r="H99" s="23">
        <v>23</v>
      </c>
      <c r="I99" s="23">
        <v>4.8192000000000004</v>
      </c>
      <c r="J99" s="23">
        <f t="shared" si="6"/>
        <v>20.95304347826087</v>
      </c>
      <c r="K99" s="23"/>
      <c r="L99" s="23" t="str">
        <f t="shared" si="7"/>
        <v xml:space="preserve"> </v>
      </c>
      <c r="M99" s="23">
        <v>2.4816000000000003</v>
      </c>
    </row>
    <row r="100" spans="1:13" ht="25.5" x14ac:dyDescent="0.2">
      <c r="A100" s="22" t="s">
        <v>193</v>
      </c>
      <c r="B100" s="22" t="s">
        <v>1221</v>
      </c>
      <c r="C100" s="23">
        <v>1472</v>
      </c>
      <c r="D100" s="23">
        <v>45.27713</v>
      </c>
      <c r="E100" s="23">
        <f t="shared" si="5"/>
        <v>3.075891983695652</v>
      </c>
      <c r="F100" s="23">
        <v>57.499020000000002</v>
      </c>
      <c r="G100" s="23">
        <f t="shared" si="4"/>
        <v>78.744176857275122</v>
      </c>
      <c r="H100" s="23">
        <v>1472</v>
      </c>
      <c r="I100" s="23">
        <v>45.27713</v>
      </c>
      <c r="J100" s="23">
        <f t="shared" si="6"/>
        <v>3.075891983695652</v>
      </c>
      <c r="K100" s="23">
        <v>57.499020000000002</v>
      </c>
      <c r="L100" s="23">
        <f t="shared" si="7"/>
        <v>78.744176857275122</v>
      </c>
      <c r="M100" s="23">
        <v>3.6886200000000002</v>
      </c>
    </row>
    <row r="101" spans="1:13" x14ac:dyDescent="0.2">
      <c r="A101" s="22" t="s">
        <v>392</v>
      </c>
      <c r="B101" s="22" t="s">
        <v>1438</v>
      </c>
      <c r="C101" s="23">
        <v>1453</v>
      </c>
      <c r="D101" s="23">
        <v>32.738619999999997</v>
      </c>
      <c r="E101" s="23">
        <f t="shared" si="5"/>
        <v>2.2531741225051616</v>
      </c>
      <c r="F101" s="23">
        <v>53.92942</v>
      </c>
      <c r="G101" s="23">
        <f t="shared" si="4"/>
        <v>60.706419612894038</v>
      </c>
      <c r="H101" s="23">
        <v>1453</v>
      </c>
      <c r="I101" s="23">
        <v>32.738619999999997</v>
      </c>
      <c r="J101" s="23">
        <f t="shared" si="6"/>
        <v>2.2531741225051616</v>
      </c>
      <c r="K101" s="23">
        <v>53.92942</v>
      </c>
      <c r="L101" s="23">
        <f t="shared" si="7"/>
        <v>60.706419612894038</v>
      </c>
      <c r="M101" s="23">
        <v>3.6886199999999967</v>
      </c>
    </row>
    <row r="102" spans="1:13" ht="25.5" x14ac:dyDescent="0.2">
      <c r="A102" s="22" t="s">
        <v>1073</v>
      </c>
      <c r="B102" s="22" t="s">
        <v>978</v>
      </c>
      <c r="C102" s="23">
        <v>19</v>
      </c>
      <c r="D102" s="23">
        <v>12.53851</v>
      </c>
      <c r="E102" s="23">
        <f t="shared" si="5"/>
        <v>65.992157894736849</v>
      </c>
      <c r="F102" s="23">
        <v>3.5695999999999999</v>
      </c>
      <c r="G102" s="23" t="str">
        <f t="shared" si="4"/>
        <v>свыше 200</v>
      </c>
      <c r="H102" s="23">
        <v>19</v>
      </c>
      <c r="I102" s="23">
        <v>12.53851</v>
      </c>
      <c r="J102" s="23">
        <f t="shared" si="6"/>
        <v>65.992157894736849</v>
      </c>
      <c r="K102" s="23">
        <v>3.5695999999999999</v>
      </c>
      <c r="L102" s="23" t="str">
        <f t="shared" si="7"/>
        <v>свыше 200</v>
      </c>
      <c r="M102" s="23"/>
    </row>
    <row r="103" spans="1:13" x14ac:dyDescent="0.2">
      <c r="A103" s="22" t="s">
        <v>870</v>
      </c>
      <c r="B103" s="22" t="s">
        <v>819</v>
      </c>
      <c r="C103" s="23">
        <v>248210.84885000001</v>
      </c>
      <c r="D103" s="23">
        <v>51639.254690000002</v>
      </c>
      <c r="E103" s="23">
        <f t="shared" si="5"/>
        <v>20.804592115635884</v>
      </c>
      <c r="F103" s="23">
        <v>50907.021110000001</v>
      </c>
      <c r="G103" s="23">
        <f t="shared" si="4"/>
        <v>101.43837444037001</v>
      </c>
      <c r="H103" s="23">
        <v>118484.53367</v>
      </c>
      <c r="I103" s="23">
        <v>22005.37385</v>
      </c>
      <c r="J103" s="23">
        <f t="shared" si="6"/>
        <v>18.572359757340806</v>
      </c>
      <c r="K103" s="23">
        <v>23341.06969</v>
      </c>
      <c r="L103" s="23">
        <f t="shared" si="7"/>
        <v>94.277486603057227</v>
      </c>
      <c r="M103" s="23">
        <v>8243.5910299999996</v>
      </c>
    </row>
    <row r="104" spans="1:13" ht="38.25" x14ac:dyDescent="0.2">
      <c r="A104" s="22" t="s">
        <v>1300</v>
      </c>
      <c r="B104" s="22" t="s">
        <v>541</v>
      </c>
      <c r="C104" s="23"/>
      <c r="D104" s="23">
        <v>3</v>
      </c>
      <c r="E104" s="23" t="str">
        <f t="shared" si="5"/>
        <v xml:space="preserve"> </v>
      </c>
      <c r="F104" s="23">
        <v>8.26023</v>
      </c>
      <c r="G104" s="23">
        <f t="shared" si="4"/>
        <v>36.318601298026806</v>
      </c>
      <c r="H104" s="23"/>
      <c r="I104" s="23">
        <v>3</v>
      </c>
      <c r="J104" s="23" t="str">
        <f t="shared" si="6"/>
        <v xml:space="preserve"> </v>
      </c>
      <c r="K104" s="23">
        <v>8.26023</v>
      </c>
      <c r="L104" s="23">
        <f t="shared" si="7"/>
        <v>36.318601298026806</v>
      </c>
      <c r="M104" s="23">
        <v>3</v>
      </c>
    </row>
    <row r="105" spans="1:13" ht="25.5" x14ac:dyDescent="0.2">
      <c r="A105" s="22" t="s">
        <v>1048</v>
      </c>
      <c r="B105" s="22" t="s">
        <v>483</v>
      </c>
      <c r="C105" s="23"/>
      <c r="D105" s="23">
        <v>3</v>
      </c>
      <c r="E105" s="23" t="str">
        <f t="shared" si="5"/>
        <v xml:space="preserve"> </v>
      </c>
      <c r="F105" s="23">
        <v>8.26023</v>
      </c>
      <c r="G105" s="23">
        <f t="shared" si="4"/>
        <v>36.318601298026806</v>
      </c>
      <c r="H105" s="23"/>
      <c r="I105" s="23">
        <v>3</v>
      </c>
      <c r="J105" s="23" t="str">
        <f t="shared" si="6"/>
        <v xml:space="preserve"> </v>
      </c>
      <c r="K105" s="23">
        <v>8.26023</v>
      </c>
      <c r="L105" s="23">
        <f t="shared" si="7"/>
        <v>36.318601298026806</v>
      </c>
      <c r="M105" s="23">
        <v>3</v>
      </c>
    </row>
    <row r="106" spans="1:13" ht="25.5" x14ac:dyDescent="0.2">
      <c r="A106" s="22" t="s">
        <v>785</v>
      </c>
      <c r="B106" s="22" t="s">
        <v>1469</v>
      </c>
      <c r="C106" s="23">
        <v>128385.4</v>
      </c>
      <c r="D106" s="23">
        <v>29315.83584</v>
      </c>
      <c r="E106" s="23">
        <f t="shared" si="5"/>
        <v>22.834244267650373</v>
      </c>
      <c r="F106" s="23">
        <v>27452.921419999999</v>
      </c>
      <c r="G106" s="23">
        <f t="shared" si="4"/>
        <v>106.78585128154276</v>
      </c>
      <c r="H106" s="23"/>
      <c r="I106" s="23"/>
      <c r="J106" s="23" t="str">
        <f t="shared" si="6"/>
        <v xml:space="preserve"> </v>
      </c>
      <c r="K106" s="23"/>
      <c r="L106" s="23" t="str">
        <f t="shared" si="7"/>
        <v xml:space="preserve"> </v>
      </c>
      <c r="M106" s="23"/>
    </row>
    <row r="107" spans="1:13" ht="25.5" x14ac:dyDescent="0.2">
      <c r="A107" s="22" t="s">
        <v>314</v>
      </c>
      <c r="B107" s="22" t="s">
        <v>174</v>
      </c>
      <c r="C107" s="23">
        <v>128385.4</v>
      </c>
      <c r="D107" s="23">
        <v>29315.83584</v>
      </c>
      <c r="E107" s="23">
        <f t="shared" si="5"/>
        <v>22.834244267650373</v>
      </c>
      <c r="F107" s="23">
        <v>27452.921419999999</v>
      </c>
      <c r="G107" s="23">
        <f t="shared" si="4"/>
        <v>106.78585128154276</v>
      </c>
      <c r="H107" s="23"/>
      <c r="I107" s="23"/>
      <c r="J107" s="23" t="str">
        <f t="shared" si="6"/>
        <v xml:space="preserve"> </v>
      </c>
      <c r="K107" s="23"/>
      <c r="L107" s="23" t="str">
        <f t="shared" si="7"/>
        <v xml:space="preserve"> </v>
      </c>
      <c r="M107" s="23"/>
    </row>
    <row r="108" spans="1:13" ht="25.5" x14ac:dyDescent="0.2">
      <c r="A108" s="22" t="s">
        <v>1186</v>
      </c>
      <c r="B108" s="22" t="s">
        <v>1351</v>
      </c>
      <c r="C108" s="23">
        <v>294.91518000000002</v>
      </c>
      <c r="D108" s="23">
        <v>31.445</v>
      </c>
      <c r="E108" s="23">
        <f t="shared" si="5"/>
        <v>10.662387741451626</v>
      </c>
      <c r="F108" s="23">
        <v>46.83</v>
      </c>
      <c r="G108" s="23">
        <f t="shared" si="4"/>
        <v>67.147127909459741</v>
      </c>
      <c r="H108" s="23"/>
      <c r="I108" s="23"/>
      <c r="J108" s="23" t="str">
        <f t="shared" si="6"/>
        <v xml:space="preserve"> </v>
      </c>
      <c r="K108" s="23"/>
      <c r="L108" s="23" t="str">
        <f t="shared" si="7"/>
        <v xml:space="preserve"> </v>
      </c>
      <c r="M108" s="23"/>
    </row>
    <row r="109" spans="1:13" ht="38.25" x14ac:dyDescent="0.2">
      <c r="A109" s="22" t="s">
        <v>923</v>
      </c>
      <c r="B109" s="22" t="s">
        <v>887</v>
      </c>
      <c r="C109" s="23">
        <v>294.91518000000002</v>
      </c>
      <c r="D109" s="23">
        <v>31.445</v>
      </c>
      <c r="E109" s="23">
        <f t="shared" si="5"/>
        <v>10.662387741451626</v>
      </c>
      <c r="F109" s="23">
        <v>46.83</v>
      </c>
      <c r="G109" s="23">
        <f t="shared" si="4"/>
        <v>67.147127909459741</v>
      </c>
      <c r="H109" s="23"/>
      <c r="I109" s="23"/>
      <c r="J109" s="23" t="str">
        <f t="shared" si="6"/>
        <v xml:space="preserve"> </v>
      </c>
      <c r="K109" s="23"/>
      <c r="L109" s="23" t="str">
        <f t="shared" si="7"/>
        <v xml:space="preserve"> </v>
      </c>
      <c r="M109" s="23"/>
    </row>
    <row r="110" spans="1:13" ht="38.25" x14ac:dyDescent="0.2">
      <c r="A110" s="22" t="s">
        <v>135</v>
      </c>
      <c r="B110" s="22" t="s">
        <v>395</v>
      </c>
      <c r="C110" s="23">
        <v>7684.5016699999996</v>
      </c>
      <c r="D110" s="23">
        <v>846.5</v>
      </c>
      <c r="E110" s="23">
        <f t="shared" si="5"/>
        <v>11.015678522196222</v>
      </c>
      <c r="F110" s="23">
        <v>582.45000000000005</v>
      </c>
      <c r="G110" s="23">
        <f t="shared" si="4"/>
        <v>145.33436346467508</v>
      </c>
      <c r="H110" s="23">
        <v>7684.5016699999996</v>
      </c>
      <c r="I110" s="23">
        <v>846.5</v>
      </c>
      <c r="J110" s="23">
        <f t="shared" si="6"/>
        <v>11.015678522196222</v>
      </c>
      <c r="K110" s="23">
        <v>582.45000000000005</v>
      </c>
      <c r="L110" s="23">
        <f t="shared" si="7"/>
        <v>145.33436346467508</v>
      </c>
      <c r="M110" s="23">
        <v>281.25</v>
      </c>
    </row>
    <row r="111" spans="1:13" ht="25.5" x14ac:dyDescent="0.2">
      <c r="A111" s="22" t="s">
        <v>542</v>
      </c>
      <c r="B111" s="22" t="s">
        <v>205</v>
      </c>
      <c r="C111" s="23">
        <v>111846.03200000001</v>
      </c>
      <c r="D111" s="23">
        <v>21442.473849999998</v>
      </c>
      <c r="E111" s="23">
        <f t="shared" si="5"/>
        <v>19.171421164051665</v>
      </c>
      <c r="F111" s="23">
        <v>22816.55946</v>
      </c>
      <c r="G111" s="23">
        <f t="shared" si="4"/>
        <v>93.977682689588107</v>
      </c>
      <c r="H111" s="23">
        <v>110800.03200000001</v>
      </c>
      <c r="I111" s="23">
        <v>21155.87385</v>
      </c>
      <c r="J111" s="23">
        <f t="shared" si="6"/>
        <v>19.093743447655321</v>
      </c>
      <c r="K111" s="23">
        <v>22750.35946</v>
      </c>
      <c r="L111" s="23">
        <f t="shared" si="7"/>
        <v>92.991382783188783</v>
      </c>
      <c r="M111" s="23">
        <v>7959.3410299999996</v>
      </c>
    </row>
    <row r="112" spans="1:13" ht="51" x14ac:dyDescent="0.2">
      <c r="A112" s="22" t="s">
        <v>78</v>
      </c>
      <c r="B112" s="22" t="s">
        <v>337</v>
      </c>
      <c r="C112" s="23"/>
      <c r="D112" s="23"/>
      <c r="E112" s="23" t="str">
        <f t="shared" si="5"/>
        <v xml:space="preserve"> </v>
      </c>
      <c r="F112" s="23">
        <v>-6.9870000000000001</v>
      </c>
      <c r="G112" s="23" t="str">
        <f t="shared" si="4"/>
        <v/>
      </c>
      <c r="H112" s="23"/>
      <c r="I112" s="23"/>
      <c r="J112" s="23" t="str">
        <f t="shared" si="6"/>
        <v xml:space="preserve"> </v>
      </c>
      <c r="K112" s="23">
        <v>-6.9870000000000001</v>
      </c>
      <c r="L112" s="23" t="str">
        <f t="shared" si="7"/>
        <v/>
      </c>
      <c r="M112" s="23"/>
    </row>
    <row r="113" spans="1:13" ht="25.5" x14ac:dyDescent="0.2">
      <c r="A113" s="22" t="s">
        <v>277</v>
      </c>
      <c r="B113" s="22" t="s">
        <v>757</v>
      </c>
      <c r="C113" s="23">
        <v>56973.7</v>
      </c>
      <c r="D113" s="23">
        <v>14846.72385</v>
      </c>
      <c r="E113" s="23">
        <f t="shared" si="5"/>
        <v>26.058907618778491</v>
      </c>
      <c r="F113" s="23">
        <v>16096.20896</v>
      </c>
      <c r="G113" s="23">
        <f t="shared" si="4"/>
        <v>92.237395071690216</v>
      </c>
      <c r="H113" s="23">
        <v>56973.7</v>
      </c>
      <c r="I113" s="23">
        <v>14846.72385</v>
      </c>
      <c r="J113" s="23">
        <f t="shared" si="6"/>
        <v>26.058907618778491</v>
      </c>
      <c r="K113" s="23">
        <v>16096.20896</v>
      </c>
      <c r="L113" s="23">
        <f t="shared" si="7"/>
        <v>92.237395071690216</v>
      </c>
      <c r="M113" s="23">
        <v>5837.0160300000007</v>
      </c>
    </row>
    <row r="114" spans="1:13" ht="38.25" x14ac:dyDescent="0.2">
      <c r="A114" s="22" t="s">
        <v>487</v>
      </c>
      <c r="B114" s="22" t="s">
        <v>1372</v>
      </c>
      <c r="C114" s="23">
        <v>22276.25</v>
      </c>
      <c r="D114" s="23">
        <v>2267</v>
      </c>
      <c r="E114" s="23">
        <f t="shared" si="5"/>
        <v>10.176757757701587</v>
      </c>
      <c r="F114" s="23">
        <v>2577.25</v>
      </c>
      <c r="G114" s="23">
        <f t="shared" si="4"/>
        <v>87.961974973324274</v>
      </c>
      <c r="H114" s="23">
        <v>22276.25</v>
      </c>
      <c r="I114" s="23">
        <v>2267</v>
      </c>
      <c r="J114" s="23">
        <f t="shared" si="6"/>
        <v>10.176757757701587</v>
      </c>
      <c r="K114" s="23">
        <v>2577.25</v>
      </c>
      <c r="L114" s="23">
        <f t="shared" si="7"/>
        <v>87.961974973324274</v>
      </c>
      <c r="M114" s="23">
        <v>276.75</v>
      </c>
    </row>
    <row r="115" spans="1:13" ht="38.25" x14ac:dyDescent="0.2">
      <c r="A115" s="22" t="s">
        <v>448</v>
      </c>
      <c r="B115" s="22" t="s">
        <v>279</v>
      </c>
      <c r="C115" s="23">
        <v>22276.25</v>
      </c>
      <c r="D115" s="23">
        <v>2267</v>
      </c>
      <c r="E115" s="23">
        <f t="shared" si="5"/>
        <v>10.176757757701587</v>
      </c>
      <c r="F115" s="23">
        <v>2577.25</v>
      </c>
      <c r="G115" s="23">
        <f t="shared" si="4"/>
        <v>87.961974973324274</v>
      </c>
      <c r="H115" s="23">
        <v>22276.25</v>
      </c>
      <c r="I115" s="23">
        <v>2267</v>
      </c>
      <c r="J115" s="23">
        <f t="shared" si="6"/>
        <v>10.176757757701587</v>
      </c>
      <c r="K115" s="23">
        <v>2577.25</v>
      </c>
      <c r="L115" s="23">
        <f t="shared" si="7"/>
        <v>87.961974973324274</v>
      </c>
      <c r="M115" s="23">
        <v>276.75</v>
      </c>
    </row>
    <row r="116" spans="1:13" x14ac:dyDescent="0.2">
      <c r="A116" s="22" t="s">
        <v>762</v>
      </c>
      <c r="B116" s="22" t="s">
        <v>728</v>
      </c>
      <c r="C116" s="23">
        <v>12750.6</v>
      </c>
      <c r="D116" s="23">
        <v>941.9</v>
      </c>
      <c r="E116" s="23">
        <f t="shared" si="5"/>
        <v>7.3871033519991203</v>
      </c>
      <c r="F116" s="23">
        <v>1028.8800000000001</v>
      </c>
      <c r="G116" s="23">
        <f t="shared" si="4"/>
        <v>91.546147266931015</v>
      </c>
      <c r="H116" s="23">
        <v>12750.6</v>
      </c>
      <c r="I116" s="23">
        <v>941.9</v>
      </c>
      <c r="J116" s="23">
        <f t="shared" si="6"/>
        <v>7.3871033519991203</v>
      </c>
      <c r="K116" s="23">
        <v>1028.8800000000001</v>
      </c>
      <c r="L116" s="23">
        <f t="shared" si="7"/>
        <v>91.546147266931015</v>
      </c>
      <c r="M116" s="23">
        <v>368.17499999999995</v>
      </c>
    </row>
    <row r="117" spans="1:13" ht="51" x14ac:dyDescent="0.2">
      <c r="A117" s="22" t="s">
        <v>293</v>
      </c>
      <c r="B117" s="22" t="s">
        <v>1204</v>
      </c>
      <c r="C117" s="23">
        <v>145</v>
      </c>
      <c r="D117" s="23">
        <v>13.6</v>
      </c>
      <c r="E117" s="23">
        <f t="shared" si="5"/>
        <v>9.3793103448275872</v>
      </c>
      <c r="F117" s="23">
        <v>3</v>
      </c>
      <c r="G117" s="23" t="str">
        <f t="shared" si="4"/>
        <v>свыше 200</v>
      </c>
      <c r="H117" s="23"/>
      <c r="I117" s="23"/>
      <c r="J117" s="23" t="str">
        <f t="shared" si="6"/>
        <v xml:space="preserve"> </v>
      </c>
      <c r="K117" s="23"/>
      <c r="L117" s="23" t="str">
        <f t="shared" si="7"/>
        <v xml:space="preserve"> </v>
      </c>
      <c r="M117" s="23"/>
    </row>
    <row r="118" spans="1:13" ht="63.75" x14ac:dyDescent="0.2">
      <c r="A118" s="22" t="s">
        <v>55</v>
      </c>
      <c r="B118" s="22" t="s">
        <v>141</v>
      </c>
      <c r="C118" s="23">
        <v>32</v>
      </c>
      <c r="D118" s="23">
        <v>8</v>
      </c>
      <c r="E118" s="23">
        <f t="shared" si="5"/>
        <v>25</v>
      </c>
      <c r="F118" s="23"/>
      <c r="G118" s="23" t="str">
        <f t="shared" si="4"/>
        <v xml:space="preserve"> </v>
      </c>
      <c r="H118" s="23"/>
      <c r="I118" s="23"/>
      <c r="J118" s="23" t="str">
        <f t="shared" si="6"/>
        <v xml:space="preserve"> </v>
      </c>
      <c r="K118" s="23"/>
      <c r="L118" s="23" t="str">
        <f t="shared" si="7"/>
        <v xml:space="preserve"> </v>
      </c>
      <c r="M118" s="23"/>
    </row>
    <row r="119" spans="1:13" ht="38.25" x14ac:dyDescent="0.2">
      <c r="A119" s="22" t="s">
        <v>1200</v>
      </c>
      <c r="B119" s="22" t="s">
        <v>238</v>
      </c>
      <c r="C119" s="23">
        <v>15881.182000000001</v>
      </c>
      <c r="D119" s="23">
        <v>2583.1</v>
      </c>
      <c r="E119" s="23">
        <f t="shared" si="5"/>
        <v>16.265162127101117</v>
      </c>
      <c r="F119" s="23">
        <v>2774.8325</v>
      </c>
      <c r="G119" s="23">
        <f t="shared" si="4"/>
        <v>93.090303648958979</v>
      </c>
      <c r="H119" s="23">
        <v>15881.182000000001</v>
      </c>
      <c r="I119" s="23">
        <v>2583.1</v>
      </c>
      <c r="J119" s="23">
        <f t="shared" si="6"/>
        <v>16.265162127101117</v>
      </c>
      <c r="K119" s="23">
        <v>2774.8325</v>
      </c>
      <c r="L119" s="23">
        <f t="shared" si="7"/>
        <v>93.090303648958979</v>
      </c>
      <c r="M119" s="23">
        <v>1170.6499999999999</v>
      </c>
    </row>
    <row r="120" spans="1:13" ht="51" x14ac:dyDescent="0.2">
      <c r="A120" s="22" t="s">
        <v>384</v>
      </c>
      <c r="B120" s="22" t="s">
        <v>909</v>
      </c>
      <c r="C120" s="23">
        <v>8387.232</v>
      </c>
      <c r="D120" s="23">
        <v>530.85</v>
      </c>
      <c r="E120" s="23">
        <f t="shared" si="5"/>
        <v>6.3292633374157292</v>
      </c>
      <c r="F120" s="23">
        <v>758.88250000000005</v>
      </c>
      <c r="G120" s="23">
        <f t="shared" si="4"/>
        <v>69.95154058764038</v>
      </c>
      <c r="H120" s="23">
        <v>8387.232</v>
      </c>
      <c r="I120" s="23">
        <v>530.85</v>
      </c>
      <c r="J120" s="23">
        <f t="shared" si="6"/>
        <v>6.3292633374157292</v>
      </c>
      <c r="K120" s="23">
        <v>758.88250000000005</v>
      </c>
      <c r="L120" s="23">
        <f t="shared" si="7"/>
        <v>69.95154058764038</v>
      </c>
      <c r="M120" s="23">
        <v>203.85000000000002</v>
      </c>
    </row>
    <row r="121" spans="1:13" ht="102" x14ac:dyDescent="0.2">
      <c r="A121" s="22" t="s">
        <v>1169</v>
      </c>
      <c r="B121" s="22" t="s">
        <v>274</v>
      </c>
      <c r="C121" s="23">
        <v>7493.95</v>
      </c>
      <c r="D121" s="23">
        <v>2052.25</v>
      </c>
      <c r="E121" s="23">
        <f t="shared" si="5"/>
        <v>27.385424242222062</v>
      </c>
      <c r="F121" s="23">
        <v>2015.95</v>
      </c>
      <c r="G121" s="23">
        <f t="shared" si="4"/>
        <v>101.80063989682284</v>
      </c>
      <c r="H121" s="23">
        <v>7493.95</v>
      </c>
      <c r="I121" s="23">
        <v>2052.25</v>
      </c>
      <c r="J121" s="23">
        <f t="shared" si="6"/>
        <v>27.385424242222062</v>
      </c>
      <c r="K121" s="23">
        <v>2015.95</v>
      </c>
      <c r="L121" s="23">
        <f t="shared" si="7"/>
        <v>101.80063989682284</v>
      </c>
      <c r="M121" s="23">
        <v>966.8</v>
      </c>
    </row>
    <row r="122" spans="1:13" ht="25.5" x14ac:dyDescent="0.2">
      <c r="A122" s="22" t="s">
        <v>1378</v>
      </c>
      <c r="B122" s="22" t="s">
        <v>916</v>
      </c>
      <c r="C122" s="23">
        <v>850</v>
      </c>
      <c r="D122" s="23">
        <v>265</v>
      </c>
      <c r="E122" s="23">
        <f t="shared" si="5"/>
        <v>31.176470588235293</v>
      </c>
      <c r="F122" s="23">
        <v>60</v>
      </c>
      <c r="G122" s="23" t="str">
        <f t="shared" si="4"/>
        <v>свыше 200</v>
      </c>
      <c r="H122" s="23"/>
      <c r="I122" s="23"/>
      <c r="J122" s="23" t="str">
        <f t="shared" si="6"/>
        <v xml:space="preserve"> </v>
      </c>
      <c r="K122" s="23"/>
      <c r="L122" s="23" t="str">
        <f t="shared" si="7"/>
        <v xml:space="preserve"> </v>
      </c>
      <c r="M122" s="23"/>
    </row>
    <row r="123" spans="1:13" ht="76.5" x14ac:dyDescent="0.2">
      <c r="A123" s="22" t="s">
        <v>942</v>
      </c>
      <c r="B123" s="22" t="s">
        <v>320</v>
      </c>
      <c r="C123" s="23">
        <v>4.8</v>
      </c>
      <c r="D123" s="23">
        <v>1.6</v>
      </c>
      <c r="E123" s="23">
        <f t="shared" si="5"/>
        <v>33.333333333333336</v>
      </c>
      <c r="F123" s="23"/>
      <c r="G123" s="23" t="str">
        <f t="shared" si="4"/>
        <v xml:space="preserve"> </v>
      </c>
      <c r="H123" s="23">
        <v>4.8</v>
      </c>
      <c r="I123" s="23">
        <v>1.6</v>
      </c>
      <c r="J123" s="23">
        <f t="shared" si="6"/>
        <v>33.333333333333336</v>
      </c>
      <c r="K123" s="23"/>
      <c r="L123" s="23" t="str">
        <f t="shared" si="7"/>
        <v xml:space="preserve"> </v>
      </c>
      <c r="M123" s="23"/>
    </row>
    <row r="124" spans="1:13" ht="76.5" x14ac:dyDescent="0.2">
      <c r="A124" s="22" t="s">
        <v>942</v>
      </c>
      <c r="B124" s="22" t="s">
        <v>895</v>
      </c>
      <c r="C124" s="23"/>
      <c r="D124" s="23"/>
      <c r="E124" s="23" t="str">
        <f t="shared" si="5"/>
        <v xml:space="preserve"> </v>
      </c>
      <c r="F124" s="23"/>
      <c r="G124" s="23" t="str">
        <f t="shared" si="4"/>
        <v xml:space="preserve"> </v>
      </c>
      <c r="H124" s="23"/>
      <c r="I124" s="23"/>
      <c r="J124" s="23" t="str">
        <f t="shared" si="6"/>
        <v xml:space="preserve"> </v>
      </c>
      <c r="K124" s="23"/>
      <c r="L124" s="23" t="str">
        <f t="shared" si="7"/>
        <v xml:space="preserve"> </v>
      </c>
      <c r="M124" s="23"/>
    </row>
    <row r="125" spans="1:13" ht="38.25" x14ac:dyDescent="0.2">
      <c r="A125" s="22" t="s">
        <v>504</v>
      </c>
      <c r="B125" s="22" t="s">
        <v>893</v>
      </c>
      <c r="C125" s="23">
        <v>195</v>
      </c>
      <c r="D125" s="23">
        <v>66.75</v>
      </c>
      <c r="E125" s="23">
        <f t="shared" si="5"/>
        <v>34.230769230769234</v>
      </c>
      <c r="F125" s="23">
        <v>28.8</v>
      </c>
      <c r="G125" s="23" t="str">
        <f t="shared" si="4"/>
        <v>свыше 200</v>
      </c>
      <c r="H125" s="23">
        <v>176</v>
      </c>
      <c r="I125" s="23">
        <v>66.75</v>
      </c>
      <c r="J125" s="23">
        <f t="shared" si="6"/>
        <v>37.926136363636367</v>
      </c>
      <c r="K125" s="23">
        <v>25.6</v>
      </c>
      <c r="L125" s="23" t="str">
        <f t="shared" si="7"/>
        <v>свыше 200</v>
      </c>
      <c r="M125" s="23">
        <v>60.8</v>
      </c>
    </row>
    <row r="126" spans="1:13" ht="51" x14ac:dyDescent="0.2">
      <c r="A126" s="22" t="s">
        <v>467</v>
      </c>
      <c r="B126" s="22" t="s">
        <v>1157</v>
      </c>
      <c r="C126" s="23">
        <v>176</v>
      </c>
      <c r="D126" s="23">
        <v>66.75</v>
      </c>
      <c r="E126" s="23">
        <f t="shared" si="5"/>
        <v>37.926136363636367</v>
      </c>
      <c r="F126" s="23">
        <v>25.6</v>
      </c>
      <c r="G126" s="23" t="str">
        <f t="shared" si="4"/>
        <v>свыше 200</v>
      </c>
      <c r="H126" s="23">
        <v>176</v>
      </c>
      <c r="I126" s="23">
        <v>66.75</v>
      </c>
      <c r="J126" s="23">
        <f t="shared" si="6"/>
        <v>37.926136363636367</v>
      </c>
      <c r="K126" s="23">
        <v>25.6</v>
      </c>
      <c r="L126" s="23" t="str">
        <f t="shared" si="7"/>
        <v>свыше 200</v>
      </c>
      <c r="M126" s="23">
        <v>60.8</v>
      </c>
    </row>
    <row r="127" spans="1:13" ht="51" x14ac:dyDescent="0.2">
      <c r="A127" s="22" t="s">
        <v>1245</v>
      </c>
      <c r="B127" s="22" t="s">
        <v>350</v>
      </c>
      <c r="C127" s="23">
        <v>19</v>
      </c>
      <c r="D127" s="23"/>
      <c r="E127" s="23" t="str">
        <f t="shared" si="5"/>
        <v/>
      </c>
      <c r="F127" s="23">
        <v>3.2</v>
      </c>
      <c r="G127" s="23" t="str">
        <f t="shared" si="4"/>
        <v/>
      </c>
      <c r="H127" s="23"/>
      <c r="I127" s="23"/>
      <c r="J127" s="23" t="str">
        <f t="shared" si="6"/>
        <v xml:space="preserve"> </v>
      </c>
      <c r="K127" s="23"/>
      <c r="L127" s="23" t="str">
        <f t="shared" si="7"/>
        <v xml:space="preserve"> </v>
      </c>
      <c r="M127" s="23"/>
    </row>
    <row r="128" spans="1:13" ht="25.5" x14ac:dyDescent="0.2">
      <c r="A128" s="22" t="s">
        <v>756</v>
      </c>
      <c r="B128" s="22" t="s">
        <v>664</v>
      </c>
      <c r="C128" s="23">
        <v>55</v>
      </c>
      <c r="D128" s="23">
        <v>18</v>
      </c>
      <c r="E128" s="23">
        <f t="shared" si="5"/>
        <v>32.727272727272727</v>
      </c>
      <c r="F128" s="23">
        <v>14.324999999999999</v>
      </c>
      <c r="G128" s="23">
        <f t="shared" si="4"/>
        <v>125.6544502617801</v>
      </c>
      <c r="H128" s="23">
        <v>55</v>
      </c>
      <c r="I128" s="23">
        <v>18</v>
      </c>
      <c r="J128" s="23">
        <f t="shared" si="6"/>
        <v>32.727272727272727</v>
      </c>
      <c r="K128" s="23">
        <v>14.324999999999999</v>
      </c>
      <c r="L128" s="23">
        <f t="shared" si="7"/>
        <v>125.6544502617801</v>
      </c>
      <c r="M128" s="23">
        <v>6.4499999999999993</v>
      </c>
    </row>
    <row r="129" spans="1:13" ht="51" x14ac:dyDescent="0.2">
      <c r="A129" s="22" t="s">
        <v>494</v>
      </c>
      <c r="B129" s="22" t="s">
        <v>456</v>
      </c>
      <c r="C129" s="23">
        <v>1695</v>
      </c>
      <c r="D129" s="23">
        <v>85</v>
      </c>
      <c r="E129" s="23">
        <f t="shared" si="5"/>
        <v>5.0147492625368733</v>
      </c>
      <c r="F129" s="23">
        <v>105</v>
      </c>
      <c r="G129" s="23">
        <f t="shared" si="4"/>
        <v>80.952380952380949</v>
      </c>
      <c r="H129" s="23">
        <v>1695</v>
      </c>
      <c r="I129" s="23">
        <v>85</v>
      </c>
      <c r="J129" s="23">
        <f t="shared" si="6"/>
        <v>5.0147492625368733</v>
      </c>
      <c r="K129" s="23">
        <v>105</v>
      </c>
      <c r="L129" s="23">
        <f t="shared" si="7"/>
        <v>80.952380952380949</v>
      </c>
      <c r="M129" s="23">
        <v>15</v>
      </c>
    </row>
    <row r="130" spans="1:13" ht="51" x14ac:dyDescent="0.2">
      <c r="A130" s="22" t="s">
        <v>704</v>
      </c>
      <c r="B130" s="22" t="s">
        <v>1335</v>
      </c>
      <c r="C130" s="23">
        <v>155</v>
      </c>
      <c r="D130" s="23">
        <v>82.5</v>
      </c>
      <c r="E130" s="23">
        <f t="shared" si="5"/>
        <v>53.225806451612897</v>
      </c>
      <c r="F130" s="23">
        <v>52.5</v>
      </c>
      <c r="G130" s="23">
        <f t="shared" si="4"/>
        <v>157.14285714285714</v>
      </c>
      <c r="H130" s="23">
        <v>155</v>
      </c>
      <c r="I130" s="23">
        <v>82.5</v>
      </c>
      <c r="J130" s="23">
        <f t="shared" si="6"/>
        <v>53.225806451612897</v>
      </c>
      <c r="K130" s="23">
        <v>52.5</v>
      </c>
      <c r="L130" s="23">
        <f t="shared" si="7"/>
        <v>157.14285714285714</v>
      </c>
      <c r="M130" s="23">
        <v>62.5</v>
      </c>
    </row>
    <row r="131" spans="1:13" ht="38.25" x14ac:dyDescent="0.2">
      <c r="A131" s="22" t="s">
        <v>773</v>
      </c>
      <c r="B131" s="22" t="s">
        <v>663</v>
      </c>
      <c r="C131" s="23">
        <v>480</v>
      </c>
      <c r="D131" s="23">
        <v>190</v>
      </c>
      <c r="E131" s="23">
        <f t="shared" si="5"/>
        <v>39.583333333333329</v>
      </c>
      <c r="F131" s="23">
        <v>80</v>
      </c>
      <c r="G131" s="23" t="str">
        <f t="shared" si="4"/>
        <v>свыше 200</v>
      </c>
      <c r="H131" s="23">
        <v>480</v>
      </c>
      <c r="I131" s="23">
        <v>190</v>
      </c>
      <c r="J131" s="23">
        <f t="shared" si="6"/>
        <v>39.583333333333329</v>
      </c>
      <c r="K131" s="23">
        <v>80</v>
      </c>
      <c r="L131" s="23" t="str">
        <f t="shared" si="7"/>
        <v>свыше 200</v>
      </c>
      <c r="M131" s="23">
        <v>95</v>
      </c>
    </row>
    <row r="132" spans="1:13" ht="51" x14ac:dyDescent="0.2">
      <c r="A132" s="22" t="s">
        <v>546</v>
      </c>
      <c r="B132" s="22" t="s">
        <v>225</v>
      </c>
      <c r="C132" s="23">
        <v>352.5</v>
      </c>
      <c r="D132" s="23">
        <v>73.3</v>
      </c>
      <c r="E132" s="23">
        <f t="shared" si="5"/>
        <v>20.794326241134751</v>
      </c>
      <c r="F132" s="23">
        <v>2.75</v>
      </c>
      <c r="G132" s="23" t="str">
        <f t="shared" si="4"/>
        <v>свыше 200</v>
      </c>
      <c r="H132" s="23">
        <v>352.5</v>
      </c>
      <c r="I132" s="23">
        <v>73.3</v>
      </c>
      <c r="J132" s="23">
        <f t="shared" si="6"/>
        <v>20.794326241134751</v>
      </c>
      <c r="K132" s="23">
        <v>2.75</v>
      </c>
      <c r="L132" s="23" t="str">
        <f t="shared" si="7"/>
        <v>свыше 200</v>
      </c>
      <c r="M132" s="23">
        <v>67</v>
      </c>
    </row>
    <row r="133" spans="1:13" ht="25.5" x14ac:dyDescent="0.2">
      <c r="A133" s="22" t="s">
        <v>273</v>
      </c>
      <c r="B133" s="22" t="s">
        <v>547</v>
      </c>
      <c r="C133" s="23">
        <v>10</v>
      </c>
      <c r="D133" s="23">
        <v>0.50214000000000003</v>
      </c>
      <c r="E133" s="23">
        <f t="shared" si="5"/>
        <v>5.0213999999999999</v>
      </c>
      <c r="F133" s="23">
        <v>-1.7824599999999999</v>
      </c>
      <c r="G133" s="23" t="str">
        <f t="shared" si="4"/>
        <v/>
      </c>
      <c r="H133" s="23">
        <v>10</v>
      </c>
      <c r="I133" s="23">
        <v>2.3689999999999999E-2</v>
      </c>
      <c r="J133" s="23">
        <f t="shared" si="6"/>
        <v>0.2369</v>
      </c>
      <c r="K133" s="23">
        <v>-1.5717399999999999</v>
      </c>
      <c r="L133" s="23" t="str">
        <f t="shared" si="7"/>
        <v/>
      </c>
      <c r="M133" s="23">
        <v>2.3689999999999999E-2</v>
      </c>
    </row>
    <row r="134" spans="1:13" x14ac:dyDescent="0.2">
      <c r="A134" s="22" t="s">
        <v>1386</v>
      </c>
      <c r="B134" s="22" t="s">
        <v>1392</v>
      </c>
      <c r="C134" s="23"/>
      <c r="D134" s="23">
        <v>-2.5710700000000002</v>
      </c>
      <c r="E134" s="23" t="str">
        <f t="shared" si="5"/>
        <v xml:space="preserve"> </v>
      </c>
      <c r="F134" s="23"/>
      <c r="G134" s="23" t="str">
        <f t="shared" ref="G134:G197" si="8">IF(F134=0," ",IF(D134/F134*100&gt;200,"свыше 200",IF(D134/F134&gt;0,D134/F134*100,"")))</f>
        <v xml:space="preserve"> </v>
      </c>
      <c r="H134" s="23"/>
      <c r="I134" s="23"/>
      <c r="J134" s="23" t="str">
        <f t="shared" si="6"/>
        <v xml:space="preserve"> </v>
      </c>
      <c r="K134" s="23"/>
      <c r="L134" s="23" t="str">
        <f t="shared" si="7"/>
        <v xml:space="preserve"> </v>
      </c>
      <c r="M134" s="23"/>
    </row>
    <row r="135" spans="1:13" ht="25.5" x14ac:dyDescent="0.2">
      <c r="A135" s="22" t="s">
        <v>904</v>
      </c>
      <c r="B135" s="22" t="s">
        <v>589</v>
      </c>
      <c r="C135" s="23"/>
      <c r="D135" s="23">
        <v>-2.5710700000000002</v>
      </c>
      <c r="E135" s="23" t="str">
        <f t="shared" ref="E135:E198" si="9">IF(C135=0," ",IF(D135/C135*100&gt;200,"свыше 200",IF(D135/C135&gt;0,D135/C135*100,"")))</f>
        <v xml:space="preserve"> </v>
      </c>
      <c r="F135" s="23"/>
      <c r="G135" s="23" t="str">
        <f t="shared" si="8"/>
        <v xml:space="preserve"> </v>
      </c>
      <c r="H135" s="23"/>
      <c r="I135" s="23"/>
      <c r="J135" s="23" t="str">
        <f t="shared" ref="J135:J198" si="10">IF(H135=0," ",IF(I135/H135*100&gt;200,"свыше 200",IF(I135/H135&gt;0,I135/H135*100,"")))</f>
        <v xml:space="preserve"> </v>
      </c>
      <c r="K135" s="23"/>
      <c r="L135" s="23" t="str">
        <f t="shared" ref="L135:L198" si="11">IF(K135=0," ",IF(I135/K135*100&gt;200,"свыше 200",IF(I135/K135&gt;0,I135/K135*100,"")))</f>
        <v xml:space="preserve"> </v>
      </c>
      <c r="M135" s="23"/>
    </row>
    <row r="136" spans="1:13" x14ac:dyDescent="0.2">
      <c r="A136" s="22" t="s">
        <v>1283</v>
      </c>
      <c r="B136" s="22" t="s">
        <v>968</v>
      </c>
      <c r="C136" s="23">
        <v>2</v>
      </c>
      <c r="D136" s="23"/>
      <c r="E136" s="23" t="str">
        <f t="shared" si="9"/>
        <v/>
      </c>
      <c r="F136" s="23"/>
      <c r="G136" s="23" t="str">
        <f t="shared" si="8"/>
        <v xml:space="preserve"> </v>
      </c>
      <c r="H136" s="23">
        <v>2</v>
      </c>
      <c r="I136" s="23"/>
      <c r="J136" s="23" t="str">
        <f t="shared" si="10"/>
        <v/>
      </c>
      <c r="K136" s="23"/>
      <c r="L136" s="23" t="str">
        <f t="shared" si="11"/>
        <v xml:space="preserve"> </v>
      </c>
      <c r="M136" s="23"/>
    </row>
    <row r="137" spans="1:13" x14ac:dyDescent="0.2">
      <c r="A137" s="22" t="s">
        <v>1026</v>
      </c>
      <c r="B137" s="22" t="s">
        <v>232</v>
      </c>
      <c r="C137" s="23">
        <v>1</v>
      </c>
      <c r="D137" s="23"/>
      <c r="E137" s="23" t="str">
        <f t="shared" si="9"/>
        <v/>
      </c>
      <c r="F137" s="23"/>
      <c r="G137" s="23" t="str">
        <f t="shared" si="8"/>
        <v xml:space="preserve"> </v>
      </c>
      <c r="H137" s="23">
        <v>1</v>
      </c>
      <c r="I137" s="23"/>
      <c r="J137" s="23" t="str">
        <f t="shared" si="10"/>
        <v/>
      </c>
      <c r="K137" s="23"/>
      <c r="L137" s="23" t="str">
        <f t="shared" si="11"/>
        <v xml:space="preserve"> </v>
      </c>
      <c r="M137" s="23"/>
    </row>
    <row r="138" spans="1:13" x14ac:dyDescent="0.2">
      <c r="A138" s="22" t="s">
        <v>694</v>
      </c>
      <c r="B138" s="22" t="s">
        <v>1482</v>
      </c>
      <c r="C138" s="23">
        <v>1</v>
      </c>
      <c r="D138" s="23"/>
      <c r="E138" s="23" t="str">
        <f t="shared" si="9"/>
        <v/>
      </c>
      <c r="F138" s="23"/>
      <c r="G138" s="23" t="str">
        <f t="shared" si="8"/>
        <v xml:space="preserve"> </v>
      </c>
      <c r="H138" s="23">
        <v>1</v>
      </c>
      <c r="I138" s="23"/>
      <c r="J138" s="23" t="str">
        <f t="shared" si="10"/>
        <v/>
      </c>
      <c r="K138" s="23"/>
      <c r="L138" s="23" t="str">
        <f t="shared" si="11"/>
        <v xml:space="preserve"> </v>
      </c>
      <c r="M138" s="23"/>
    </row>
    <row r="139" spans="1:13" x14ac:dyDescent="0.2">
      <c r="A139" s="22" t="s">
        <v>1239</v>
      </c>
      <c r="B139" s="22" t="s">
        <v>1090</v>
      </c>
      <c r="C139" s="23">
        <v>1</v>
      </c>
      <c r="D139" s="23"/>
      <c r="E139" s="23" t="str">
        <f t="shared" si="9"/>
        <v/>
      </c>
      <c r="F139" s="23"/>
      <c r="G139" s="23" t="str">
        <f t="shared" si="8"/>
        <v xml:space="preserve"> </v>
      </c>
      <c r="H139" s="23">
        <v>1</v>
      </c>
      <c r="I139" s="23"/>
      <c r="J139" s="23" t="str">
        <f t="shared" si="10"/>
        <v/>
      </c>
      <c r="K139" s="23"/>
      <c r="L139" s="23" t="str">
        <f t="shared" si="11"/>
        <v xml:space="preserve"> </v>
      </c>
      <c r="M139" s="23"/>
    </row>
    <row r="140" spans="1:13" ht="51" x14ac:dyDescent="0.2">
      <c r="A140" s="22" t="s">
        <v>608</v>
      </c>
      <c r="B140" s="22" t="s">
        <v>73</v>
      </c>
      <c r="C140" s="23">
        <v>1</v>
      </c>
      <c r="D140" s="23"/>
      <c r="E140" s="23" t="str">
        <f t="shared" si="9"/>
        <v/>
      </c>
      <c r="F140" s="23"/>
      <c r="G140" s="23" t="str">
        <f t="shared" si="8"/>
        <v xml:space="preserve"> </v>
      </c>
      <c r="H140" s="23">
        <v>1</v>
      </c>
      <c r="I140" s="23"/>
      <c r="J140" s="23" t="str">
        <f t="shared" si="10"/>
        <v/>
      </c>
      <c r="K140" s="23"/>
      <c r="L140" s="23" t="str">
        <f t="shared" si="11"/>
        <v xml:space="preserve"> </v>
      </c>
      <c r="M140" s="23"/>
    </row>
    <row r="141" spans="1:13" x14ac:dyDescent="0.2">
      <c r="A141" s="22" t="s">
        <v>764</v>
      </c>
      <c r="B141" s="22" t="s">
        <v>1399</v>
      </c>
      <c r="C141" s="23">
        <v>3</v>
      </c>
      <c r="D141" s="23">
        <v>3.0139800000000001</v>
      </c>
      <c r="E141" s="23">
        <f t="shared" si="9"/>
        <v>100.46600000000001</v>
      </c>
      <c r="F141" s="23">
        <v>-0.21990999999999999</v>
      </c>
      <c r="G141" s="23" t="str">
        <f t="shared" si="8"/>
        <v/>
      </c>
      <c r="H141" s="23">
        <v>3</v>
      </c>
      <c r="I141" s="23"/>
      <c r="J141" s="23" t="str">
        <f t="shared" si="10"/>
        <v/>
      </c>
      <c r="K141" s="23">
        <v>2.0889999999999999E-2</v>
      </c>
      <c r="L141" s="23" t="str">
        <f t="shared" si="11"/>
        <v/>
      </c>
      <c r="M141" s="23"/>
    </row>
    <row r="142" spans="1:13" x14ac:dyDescent="0.2">
      <c r="A142" s="22" t="s">
        <v>1286</v>
      </c>
      <c r="B142" s="22" t="s">
        <v>1489</v>
      </c>
      <c r="C142" s="23">
        <v>2</v>
      </c>
      <c r="D142" s="23"/>
      <c r="E142" s="23" t="str">
        <f t="shared" si="9"/>
        <v/>
      </c>
      <c r="F142" s="23"/>
      <c r="G142" s="23" t="str">
        <f t="shared" si="8"/>
        <v xml:space="preserve"> </v>
      </c>
      <c r="H142" s="23">
        <v>2</v>
      </c>
      <c r="I142" s="23"/>
      <c r="J142" s="23" t="str">
        <f t="shared" si="10"/>
        <v/>
      </c>
      <c r="K142" s="23"/>
      <c r="L142" s="23" t="str">
        <f t="shared" si="11"/>
        <v xml:space="preserve"> </v>
      </c>
      <c r="M142" s="23"/>
    </row>
    <row r="143" spans="1:13" x14ac:dyDescent="0.2">
      <c r="A143" s="22" t="s">
        <v>562</v>
      </c>
      <c r="B143" s="22" t="s">
        <v>111</v>
      </c>
      <c r="C143" s="23">
        <v>1</v>
      </c>
      <c r="D143" s="23"/>
      <c r="E143" s="23" t="str">
        <f t="shared" si="9"/>
        <v/>
      </c>
      <c r="F143" s="23">
        <v>2.0889999999999999E-2</v>
      </c>
      <c r="G143" s="23" t="str">
        <f t="shared" si="8"/>
        <v/>
      </c>
      <c r="H143" s="23">
        <v>1</v>
      </c>
      <c r="I143" s="23"/>
      <c r="J143" s="23" t="str">
        <f t="shared" si="10"/>
        <v/>
      </c>
      <c r="K143" s="23">
        <v>2.0889999999999999E-2</v>
      </c>
      <c r="L143" s="23" t="str">
        <f t="shared" si="11"/>
        <v/>
      </c>
      <c r="M143" s="23"/>
    </row>
    <row r="144" spans="1:13" x14ac:dyDescent="0.2">
      <c r="A144" s="22" t="s">
        <v>98</v>
      </c>
      <c r="B144" s="22" t="s">
        <v>1551</v>
      </c>
      <c r="C144" s="23"/>
      <c r="D144" s="23">
        <v>3.0142000000000002</v>
      </c>
      <c r="E144" s="23" t="str">
        <f t="shared" si="9"/>
        <v xml:space="preserve"> </v>
      </c>
      <c r="F144" s="23"/>
      <c r="G144" s="23" t="str">
        <f t="shared" si="8"/>
        <v xml:space="preserve"> </v>
      </c>
      <c r="H144" s="23"/>
      <c r="I144" s="23"/>
      <c r="J144" s="23" t="str">
        <f t="shared" si="10"/>
        <v xml:space="preserve"> </v>
      </c>
      <c r="K144" s="23"/>
      <c r="L144" s="23" t="str">
        <f t="shared" si="11"/>
        <v xml:space="preserve"> </v>
      </c>
      <c r="M144" s="23"/>
    </row>
    <row r="145" spans="1:13" x14ac:dyDescent="0.2">
      <c r="A145" s="22" t="s">
        <v>1381</v>
      </c>
      <c r="B145" s="22" t="s">
        <v>168</v>
      </c>
      <c r="C145" s="23"/>
      <c r="D145" s="23"/>
      <c r="E145" s="23" t="str">
        <f t="shared" si="9"/>
        <v xml:space="preserve"> </v>
      </c>
      <c r="F145" s="23">
        <v>-0.24079999999999999</v>
      </c>
      <c r="G145" s="23" t="str">
        <f t="shared" si="8"/>
        <v/>
      </c>
      <c r="H145" s="23"/>
      <c r="I145" s="23"/>
      <c r="J145" s="23" t="str">
        <f t="shared" si="10"/>
        <v xml:space="preserve"> </v>
      </c>
      <c r="K145" s="23"/>
      <c r="L145" s="23" t="str">
        <f t="shared" si="11"/>
        <v xml:space="preserve"> </v>
      </c>
      <c r="M145" s="23"/>
    </row>
    <row r="146" spans="1:13" ht="25.5" x14ac:dyDescent="0.2">
      <c r="A146" s="22" t="s">
        <v>1078</v>
      </c>
      <c r="B146" s="22" t="s">
        <v>1137</v>
      </c>
      <c r="C146" s="23"/>
      <c r="D146" s="23"/>
      <c r="E146" s="23" t="str">
        <f t="shared" si="9"/>
        <v xml:space="preserve"> </v>
      </c>
      <c r="F146" s="23">
        <v>-0.24079999999999999</v>
      </c>
      <c r="G146" s="23" t="str">
        <f t="shared" si="8"/>
        <v/>
      </c>
      <c r="H146" s="23"/>
      <c r="I146" s="23"/>
      <c r="J146" s="23" t="str">
        <f t="shared" si="10"/>
        <v xml:space="preserve"> </v>
      </c>
      <c r="K146" s="23"/>
      <c r="L146" s="23" t="str">
        <f t="shared" si="11"/>
        <v xml:space="preserve"> </v>
      </c>
      <c r="M146" s="23"/>
    </row>
    <row r="147" spans="1:13" ht="25.5" x14ac:dyDescent="0.2">
      <c r="A147" s="22" t="s">
        <v>12</v>
      </c>
      <c r="B147" s="22" t="s">
        <v>554</v>
      </c>
      <c r="C147" s="23">
        <v>5</v>
      </c>
      <c r="D147" s="23">
        <v>5.9229999999999998E-2</v>
      </c>
      <c r="E147" s="23">
        <f t="shared" si="9"/>
        <v>1.1845999999999999</v>
      </c>
      <c r="F147" s="23"/>
      <c r="G147" s="23" t="str">
        <f t="shared" si="8"/>
        <v xml:space="preserve"> </v>
      </c>
      <c r="H147" s="23">
        <v>5</v>
      </c>
      <c r="I147" s="23">
        <v>2.3689999999999999E-2</v>
      </c>
      <c r="J147" s="23">
        <f t="shared" si="10"/>
        <v>0.4738</v>
      </c>
      <c r="K147" s="23"/>
      <c r="L147" s="23" t="str">
        <f t="shared" si="11"/>
        <v xml:space="preserve"> </v>
      </c>
      <c r="M147" s="23">
        <v>2.3689999999999999E-2</v>
      </c>
    </row>
    <row r="148" spans="1:13" x14ac:dyDescent="0.2">
      <c r="A148" s="22" t="s">
        <v>1171</v>
      </c>
      <c r="B148" s="22" t="s">
        <v>442</v>
      </c>
      <c r="C148" s="23">
        <v>2</v>
      </c>
      <c r="D148" s="23">
        <v>5.9229999999999998E-2</v>
      </c>
      <c r="E148" s="23">
        <f t="shared" si="9"/>
        <v>2.9615</v>
      </c>
      <c r="F148" s="23"/>
      <c r="G148" s="23" t="str">
        <f t="shared" si="8"/>
        <v xml:space="preserve"> </v>
      </c>
      <c r="H148" s="23">
        <v>2</v>
      </c>
      <c r="I148" s="23">
        <v>2.3689999999999999E-2</v>
      </c>
      <c r="J148" s="23">
        <f t="shared" si="10"/>
        <v>1.1844999999999999</v>
      </c>
      <c r="K148" s="23"/>
      <c r="L148" s="23" t="str">
        <f t="shared" si="11"/>
        <v xml:space="preserve"> </v>
      </c>
      <c r="M148" s="23">
        <v>2.3689999999999999E-2</v>
      </c>
    </row>
    <row r="149" spans="1:13" x14ac:dyDescent="0.2">
      <c r="A149" s="22" t="s">
        <v>725</v>
      </c>
      <c r="B149" s="22" t="s">
        <v>1180</v>
      </c>
      <c r="C149" s="23">
        <v>3</v>
      </c>
      <c r="D149" s="23"/>
      <c r="E149" s="23" t="str">
        <f t="shared" si="9"/>
        <v/>
      </c>
      <c r="F149" s="23"/>
      <c r="G149" s="23" t="str">
        <f t="shared" si="8"/>
        <v xml:space="preserve"> </v>
      </c>
      <c r="H149" s="23">
        <v>3</v>
      </c>
      <c r="I149" s="23"/>
      <c r="J149" s="23" t="str">
        <f t="shared" si="10"/>
        <v/>
      </c>
      <c r="K149" s="23"/>
      <c r="L149" s="23" t="str">
        <f t="shared" si="11"/>
        <v xml:space="preserve"> </v>
      </c>
      <c r="M149" s="23"/>
    </row>
    <row r="150" spans="1:13" x14ac:dyDescent="0.2">
      <c r="A150" s="22" t="s">
        <v>1033</v>
      </c>
      <c r="B150" s="22" t="s">
        <v>579</v>
      </c>
      <c r="C150" s="23"/>
      <c r="D150" s="23"/>
      <c r="E150" s="23" t="str">
        <f t="shared" si="9"/>
        <v xml:space="preserve"> </v>
      </c>
      <c r="F150" s="23">
        <v>2.971E-2</v>
      </c>
      <c r="G150" s="23" t="str">
        <f t="shared" si="8"/>
        <v/>
      </c>
      <c r="H150" s="23"/>
      <c r="I150" s="23"/>
      <c r="J150" s="23" t="str">
        <f t="shared" si="10"/>
        <v xml:space="preserve"> </v>
      </c>
      <c r="K150" s="23"/>
      <c r="L150" s="23" t="str">
        <f t="shared" si="11"/>
        <v xml:space="preserve"> </v>
      </c>
      <c r="M150" s="23"/>
    </row>
    <row r="151" spans="1:13" x14ac:dyDescent="0.2">
      <c r="A151" s="22" t="s">
        <v>1251</v>
      </c>
      <c r="B151" s="22" t="s">
        <v>119</v>
      </c>
      <c r="C151" s="23"/>
      <c r="D151" s="23"/>
      <c r="E151" s="23" t="str">
        <f t="shared" si="9"/>
        <v xml:space="preserve"> </v>
      </c>
      <c r="F151" s="23">
        <v>2.971E-2</v>
      </c>
      <c r="G151" s="23" t="str">
        <f t="shared" si="8"/>
        <v/>
      </c>
      <c r="H151" s="23"/>
      <c r="I151" s="23"/>
      <c r="J151" s="23" t="str">
        <f t="shared" si="10"/>
        <v xml:space="preserve"> </v>
      </c>
      <c r="K151" s="23"/>
      <c r="L151" s="23" t="str">
        <f t="shared" si="11"/>
        <v xml:space="preserve"> </v>
      </c>
      <c r="M151" s="23"/>
    </row>
    <row r="152" spans="1:13" x14ac:dyDescent="0.2">
      <c r="A152" s="22" t="s">
        <v>915</v>
      </c>
      <c r="B152" s="22" t="s">
        <v>846</v>
      </c>
      <c r="C152" s="23"/>
      <c r="D152" s="23"/>
      <c r="E152" s="23" t="str">
        <f t="shared" si="9"/>
        <v xml:space="preserve"> </v>
      </c>
      <c r="F152" s="23">
        <v>2.971E-2</v>
      </c>
      <c r="G152" s="23" t="str">
        <f t="shared" si="8"/>
        <v/>
      </c>
      <c r="H152" s="23"/>
      <c r="I152" s="23"/>
      <c r="J152" s="23" t="str">
        <f t="shared" si="10"/>
        <v xml:space="preserve"> </v>
      </c>
      <c r="K152" s="23"/>
      <c r="L152" s="23" t="str">
        <f t="shared" si="11"/>
        <v xml:space="preserve"> </v>
      </c>
      <c r="M152" s="23"/>
    </row>
    <row r="153" spans="1:13" ht="25.5" x14ac:dyDescent="0.2">
      <c r="A153" s="22" t="s">
        <v>591</v>
      </c>
      <c r="B153" s="22" t="s">
        <v>636</v>
      </c>
      <c r="C153" s="23"/>
      <c r="D153" s="23"/>
      <c r="E153" s="23" t="str">
        <f t="shared" si="9"/>
        <v xml:space="preserve"> </v>
      </c>
      <c r="F153" s="23">
        <v>-1.593</v>
      </c>
      <c r="G153" s="23" t="str">
        <f t="shared" si="8"/>
        <v/>
      </c>
      <c r="H153" s="23"/>
      <c r="I153" s="23"/>
      <c r="J153" s="23" t="str">
        <f t="shared" si="10"/>
        <v xml:space="preserve"> </v>
      </c>
      <c r="K153" s="23">
        <v>-1.593</v>
      </c>
      <c r="L153" s="23" t="str">
        <f t="shared" si="11"/>
        <v/>
      </c>
      <c r="M153" s="23"/>
    </row>
    <row r="154" spans="1:13" ht="25.5" x14ac:dyDescent="0.2">
      <c r="A154" s="22" t="s">
        <v>787</v>
      </c>
      <c r="B154" s="22" t="s">
        <v>636</v>
      </c>
      <c r="C154" s="23"/>
      <c r="D154" s="23"/>
      <c r="E154" s="23" t="str">
        <f t="shared" si="9"/>
        <v xml:space="preserve"> </v>
      </c>
      <c r="F154" s="23">
        <v>-1.593</v>
      </c>
      <c r="G154" s="23" t="str">
        <f t="shared" si="8"/>
        <v/>
      </c>
      <c r="H154" s="23"/>
      <c r="I154" s="23"/>
      <c r="J154" s="23" t="str">
        <f t="shared" si="10"/>
        <v xml:space="preserve"> </v>
      </c>
      <c r="K154" s="23">
        <v>-1.593</v>
      </c>
      <c r="L154" s="23" t="str">
        <f t="shared" si="11"/>
        <v/>
      </c>
      <c r="M154" s="23"/>
    </row>
    <row r="155" spans="1:13" ht="25.5" x14ac:dyDescent="0.2">
      <c r="A155" s="22" t="s">
        <v>200</v>
      </c>
      <c r="B155" s="22" t="s">
        <v>777</v>
      </c>
      <c r="C155" s="23">
        <v>577410.33884999994</v>
      </c>
      <c r="D155" s="23">
        <v>125227.06724999999</v>
      </c>
      <c r="E155" s="23">
        <f t="shared" si="9"/>
        <v>21.687707826536091</v>
      </c>
      <c r="F155" s="23">
        <v>120924.92067000001</v>
      </c>
      <c r="G155" s="23">
        <f t="shared" si="8"/>
        <v>103.55770056011895</v>
      </c>
      <c r="H155" s="23">
        <v>79080.949619999999</v>
      </c>
      <c r="I155" s="23">
        <v>5352.5633900000003</v>
      </c>
      <c r="J155" s="23">
        <f t="shared" si="10"/>
        <v>6.7684611979498888</v>
      </c>
      <c r="K155" s="23">
        <v>3816.7968599999999</v>
      </c>
      <c r="L155" s="23">
        <f t="shared" si="11"/>
        <v>140.23705180893489</v>
      </c>
      <c r="M155" s="23">
        <v>3257.4378200000001</v>
      </c>
    </row>
    <row r="156" spans="1:13" ht="51" x14ac:dyDescent="0.2">
      <c r="A156" s="22" t="s">
        <v>80</v>
      </c>
      <c r="B156" s="22" t="s">
        <v>385</v>
      </c>
      <c r="C156" s="23">
        <v>1477.9713999999999</v>
      </c>
      <c r="D156" s="23"/>
      <c r="E156" s="23" t="str">
        <f t="shared" si="9"/>
        <v/>
      </c>
      <c r="F156" s="23">
        <v>200</v>
      </c>
      <c r="G156" s="23" t="str">
        <f t="shared" si="8"/>
        <v/>
      </c>
      <c r="H156" s="23"/>
      <c r="I156" s="23"/>
      <c r="J156" s="23" t="str">
        <f t="shared" si="10"/>
        <v xml:space="preserve"> </v>
      </c>
      <c r="K156" s="23"/>
      <c r="L156" s="23" t="str">
        <f t="shared" si="11"/>
        <v xml:space="preserve"> </v>
      </c>
      <c r="M156" s="23"/>
    </row>
    <row r="157" spans="1:13" ht="38.25" x14ac:dyDescent="0.2">
      <c r="A157" s="22" t="s">
        <v>892</v>
      </c>
      <c r="B157" s="22" t="s">
        <v>627</v>
      </c>
      <c r="C157" s="23">
        <v>1474.3894</v>
      </c>
      <c r="D157" s="23"/>
      <c r="E157" s="23" t="str">
        <f t="shared" si="9"/>
        <v/>
      </c>
      <c r="F157" s="23"/>
      <c r="G157" s="23" t="str">
        <f t="shared" si="8"/>
        <v xml:space="preserve"> </v>
      </c>
      <c r="H157" s="23"/>
      <c r="I157" s="23"/>
      <c r="J157" s="23" t="str">
        <f t="shared" si="10"/>
        <v xml:space="preserve"> </v>
      </c>
      <c r="K157" s="23"/>
      <c r="L157" s="23" t="str">
        <f t="shared" si="11"/>
        <v xml:space="preserve"> </v>
      </c>
      <c r="M157" s="23"/>
    </row>
    <row r="158" spans="1:13" ht="38.25" x14ac:dyDescent="0.2">
      <c r="A158" s="22" t="s">
        <v>921</v>
      </c>
      <c r="B158" s="22" t="s">
        <v>1321</v>
      </c>
      <c r="C158" s="23">
        <v>3.5819999999999999</v>
      </c>
      <c r="D158" s="23"/>
      <c r="E158" s="23" t="str">
        <f t="shared" si="9"/>
        <v/>
      </c>
      <c r="F158" s="23">
        <v>200</v>
      </c>
      <c r="G158" s="23" t="str">
        <f t="shared" si="8"/>
        <v/>
      </c>
      <c r="H158" s="23"/>
      <c r="I158" s="23"/>
      <c r="J158" s="23" t="str">
        <f t="shared" si="10"/>
        <v xml:space="preserve"> </v>
      </c>
      <c r="K158" s="23"/>
      <c r="L158" s="23" t="str">
        <f t="shared" si="11"/>
        <v xml:space="preserve"> </v>
      </c>
      <c r="M158" s="23"/>
    </row>
    <row r="159" spans="1:13" x14ac:dyDescent="0.2">
      <c r="A159" s="22" t="s">
        <v>1149</v>
      </c>
      <c r="B159" s="22" t="s">
        <v>1506</v>
      </c>
      <c r="C159" s="23">
        <v>53594.40999</v>
      </c>
      <c r="D159" s="23"/>
      <c r="E159" s="23" t="str">
        <f t="shared" si="9"/>
        <v/>
      </c>
      <c r="F159" s="23"/>
      <c r="G159" s="23" t="str">
        <f t="shared" si="8"/>
        <v xml:space="preserve"> </v>
      </c>
      <c r="H159" s="23">
        <v>53594.40999</v>
      </c>
      <c r="I159" s="23"/>
      <c r="J159" s="23" t="str">
        <f t="shared" si="10"/>
        <v/>
      </c>
      <c r="K159" s="23"/>
      <c r="L159" s="23" t="str">
        <f t="shared" si="11"/>
        <v xml:space="preserve"> </v>
      </c>
      <c r="M159" s="23"/>
    </row>
    <row r="160" spans="1:13" ht="25.5" x14ac:dyDescent="0.2">
      <c r="A160" s="22" t="s">
        <v>722</v>
      </c>
      <c r="B160" s="22" t="s">
        <v>24</v>
      </c>
      <c r="C160" s="23">
        <v>53594.40999</v>
      </c>
      <c r="D160" s="23"/>
      <c r="E160" s="23" t="str">
        <f t="shared" si="9"/>
        <v/>
      </c>
      <c r="F160" s="23"/>
      <c r="G160" s="23" t="str">
        <f t="shared" si="8"/>
        <v xml:space="preserve"> </v>
      </c>
      <c r="H160" s="23">
        <v>53594.40999</v>
      </c>
      <c r="I160" s="23"/>
      <c r="J160" s="23" t="str">
        <f t="shared" si="10"/>
        <v/>
      </c>
      <c r="K160" s="23"/>
      <c r="L160" s="23" t="str">
        <f t="shared" si="11"/>
        <v xml:space="preserve"> </v>
      </c>
      <c r="M160" s="23"/>
    </row>
    <row r="161" spans="1:13" ht="25.5" x14ac:dyDescent="0.2">
      <c r="A161" s="22" t="s">
        <v>64</v>
      </c>
      <c r="B161" s="22" t="s">
        <v>513</v>
      </c>
      <c r="C161" s="23">
        <v>53594.40999</v>
      </c>
      <c r="D161" s="23"/>
      <c r="E161" s="23" t="str">
        <f t="shared" si="9"/>
        <v/>
      </c>
      <c r="F161" s="23"/>
      <c r="G161" s="23" t="str">
        <f t="shared" si="8"/>
        <v xml:space="preserve"> </v>
      </c>
      <c r="H161" s="23">
        <v>53594.40999</v>
      </c>
      <c r="I161" s="23"/>
      <c r="J161" s="23" t="str">
        <f t="shared" si="10"/>
        <v/>
      </c>
      <c r="K161" s="23"/>
      <c r="L161" s="23" t="str">
        <f t="shared" si="11"/>
        <v xml:space="preserve"> </v>
      </c>
      <c r="M161" s="23"/>
    </row>
    <row r="162" spans="1:13" x14ac:dyDescent="0.2">
      <c r="A162" s="22" t="s">
        <v>1520</v>
      </c>
      <c r="B162" s="22" t="s">
        <v>1398</v>
      </c>
      <c r="C162" s="23"/>
      <c r="D162" s="23"/>
      <c r="E162" s="23" t="str">
        <f t="shared" si="9"/>
        <v xml:space="preserve"> </v>
      </c>
      <c r="F162" s="23"/>
      <c r="G162" s="23" t="str">
        <f t="shared" si="8"/>
        <v xml:space="preserve"> </v>
      </c>
      <c r="H162" s="23">
        <v>693.01833999999997</v>
      </c>
      <c r="I162" s="23">
        <v>3.6782400000000002</v>
      </c>
      <c r="J162" s="23">
        <f t="shared" si="10"/>
        <v>0.53075651648699518</v>
      </c>
      <c r="K162" s="23">
        <v>5.2012099999999997</v>
      </c>
      <c r="L162" s="23">
        <f t="shared" si="11"/>
        <v>70.718928864629589</v>
      </c>
      <c r="M162" s="23">
        <v>1.26695</v>
      </c>
    </row>
    <row r="163" spans="1:13" ht="25.5" x14ac:dyDescent="0.2">
      <c r="A163" s="22" t="s">
        <v>20</v>
      </c>
      <c r="B163" s="22" t="s">
        <v>307</v>
      </c>
      <c r="C163" s="23"/>
      <c r="D163" s="23"/>
      <c r="E163" s="23" t="str">
        <f t="shared" si="9"/>
        <v xml:space="preserve"> </v>
      </c>
      <c r="F163" s="23"/>
      <c r="G163" s="23" t="str">
        <f t="shared" si="8"/>
        <v xml:space="preserve"> </v>
      </c>
      <c r="H163" s="23">
        <v>693.01833999999997</v>
      </c>
      <c r="I163" s="23">
        <v>3.6782400000000002</v>
      </c>
      <c r="J163" s="23">
        <f t="shared" si="10"/>
        <v>0.53075651648699518</v>
      </c>
      <c r="K163" s="23">
        <v>5.2012099999999997</v>
      </c>
      <c r="L163" s="23">
        <f t="shared" si="11"/>
        <v>70.718928864629589</v>
      </c>
      <c r="M163" s="23">
        <v>1.26695</v>
      </c>
    </row>
    <row r="164" spans="1:13" ht="25.5" x14ac:dyDescent="0.2">
      <c r="A164" s="22" t="s">
        <v>779</v>
      </c>
      <c r="B164" s="22" t="s">
        <v>1470</v>
      </c>
      <c r="C164" s="23"/>
      <c r="D164" s="23"/>
      <c r="E164" s="23" t="str">
        <f t="shared" si="9"/>
        <v xml:space="preserve"> </v>
      </c>
      <c r="F164" s="23"/>
      <c r="G164" s="23" t="str">
        <f t="shared" si="8"/>
        <v xml:space="preserve"> </v>
      </c>
      <c r="H164" s="23"/>
      <c r="I164" s="23"/>
      <c r="J164" s="23" t="str">
        <f t="shared" si="10"/>
        <v xml:space="preserve"> </v>
      </c>
      <c r="K164" s="23"/>
      <c r="L164" s="23" t="str">
        <f t="shared" si="11"/>
        <v xml:space="preserve"> </v>
      </c>
      <c r="M164" s="23"/>
    </row>
    <row r="165" spans="1:13" ht="25.5" x14ac:dyDescent="0.2">
      <c r="A165" s="22" t="s">
        <v>827</v>
      </c>
      <c r="B165" s="22" t="s">
        <v>1158</v>
      </c>
      <c r="C165" s="23"/>
      <c r="D165" s="23"/>
      <c r="E165" s="23" t="str">
        <f t="shared" si="9"/>
        <v xml:space="preserve"> </v>
      </c>
      <c r="F165" s="23"/>
      <c r="G165" s="23" t="str">
        <f t="shared" si="8"/>
        <v xml:space="preserve"> </v>
      </c>
      <c r="H165" s="23"/>
      <c r="I165" s="23"/>
      <c r="J165" s="23" t="str">
        <f t="shared" si="10"/>
        <v xml:space="preserve"> </v>
      </c>
      <c r="K165" s="23"/>
      <c r="L165" s="23" t="str">
        <f t="shared" si="11"/>
        <v xml:space="preserve"> </v>
      </c>
      <c r="M165" s="23"/>
    </row>
    <row r="166" spans="1:13" ht="51" x14ac:dyDescent="0.2">
      <c r="A166" s="22" t="s">
        <v>1412</v>
      </c>
      <c r="B166" s="22" t="s">
        <v>1512</v>
      </c>
      <c r="C166" s="23">
        <v>426314.22970000003</v>
      </c>
      <c r="D166" s="23">
        <v>100052.5776</v>
      </c>
      <c r="E166" s="23">
        <f t="shared" si="9"/>
        <v>23.469209008202149</v>
      </c>
      <c r="F166" s="23">
        <v>99371.44326</v>
      </c>
      <c r="G166" s="23">
        <f t="shared" si="8"/>
        <v>100.68544273651922</v>
      </c>
      <c r="H166" s="23">
        <v>23548.759859999998</v>
      </c>
      <c r="I166" s="23">
        <v>4237.3430900000003</v>
      </c>
      <c r="J166" s="23">
        <f t="shared" si="10"/>
        <v>17.993911845852935</v>
      </c>
      <c r="K166" s="23">
        <v>3752.0504799999999</v>
      </c>
      <c r="L166" s="23">
        <f t="shared" si="11"/>
        <v>112.93406398945891</v>
      </c>
      <c r="M166" s="23">
        <v>2144.6288100000002</v>
      </c>
    </row>
    <row r="167" spans="1:13" ht="38.25" x14ac:dyDescent="0.2">
      <c r="A167" s="22" t="s">
        <v>34</v>
      </c>
      <c r="B167" s="22" t="s">
        <v>1256</v>
      </c>
      <c r="C167" s="23">
        <v>341507.77117000002</v>
      </c>
      <c r="D167" s="23">
        <v>82947.161919999999</v>
      </c>
      <c r="E167" s="23">
        <f t="shared" si="9"/>
        <v>24.288513738889275</v>
      </c>
      <c r="F167" s="23">
        <v>79306.165210000006</v>
      </c>
      <c r="G167" s="23">
        <f t="shared" si="8"/>
        <v>104.59106388558665</v>
      </c>
      <c r="H167" s="23"/>
      <c r="I167" s="23"/>
      <c r="J167" s="23" t="str">
        <f t="shared" si="10"/>
        <v xml:space="preserve"> </v>
      </c>
      <c r="K167" s="23"/>
      <c r="L167" s="23" t="str">
        <f t="shared" si="11"/>
        <v xml:space="preserve"> </v>
      </c>
      <c r="M167" s="23"/>
    </row>
    <row r="168" spans="1:13" ht="51" x14ac:dyDescent="0.2">
      <c r="A168" s="22" t="s">
        <v>1312</v>
      </c>
      <c r="B168" s="22" t="s">
        <v>1161</v>
      </c>
      <c r="C168" s="23">
        <v>263153.02299999999</v>
      </c>
      <c r="D168" s="23">
        <v>62975.11649</v>
      </c>
      <c r="E168" s="23">
        <f t="shared" si="9"/>
        <v>23.930987290995326</v>
      </c>
      <c r="F168" s="23">
        <v>54329.250679999997</v>
      </c>
      <c r="G168" s="23">
        <f t="shared" si="8"/>
        <v>115.91383223914549</v>
      </c>
      <c r="H168" s="23"/>
      <c r="I168" s="23"/>
      <c r="J168" s="23" t="str">
        <f t="shared" si="10"/>
        <v xml:space="preserve"> </v>
      </c>
      <c r="K168" s="23"/>
      <c r="L168" s="23" t="str">
        <f t="shared" si="11"/>
        <v xml:space="preserve"> </v>
      </c>
      <c r="M168" s="23"/>
    </row>
    <row r="169" spans="1:13" ht="51" x14ac:dyDescent="0.2">
      <c r="A169" s="22" t="s">
        <v>324</v>
      </c>
      <c r="B169" s="22" t="s">
        <v>1241</v>
      </c>
      <c r="C169" s="23">
        <v>44133.688170000001</v>
      </c>
      <c r="D169" s="23">
        <v>13378.60245</v>
      </c>
      <c r="E169" s="23">
        <f t="shared" si="9"/>
        <v>30.313810163488995</v>
      </c>
      <c r="F169" s="23">
        <v>11847.563410000001</v>
      </c>
      <c r="G169" s="23">
        <f t="shared" si="8"/>
        <v>112.92281785727955</v>
      </c>
      <c r="H169" s="23"/>
      <c r="I169" s="23"/>
      <c r="J169" s="23" t="str">
        <f t="shared" si="10"/>
        <v xml:space="preserve"> </v>
      </c>
      <c r="K169" s="23"/>
      <c r="L169" s="23" t="str">
        <f t="shared" si="11"/>
        <v xml:space="preserve"> </v>
      </c>
      <c r="M169" s="23"/>
    </row>
    <row r="170" spans="1:13" ht="51" x14ac:dyDescent="0.2">
      <c r="A170" s="22" t="s">
        <v>607</v>
      </c>
      <c r="B170" s="22" t="s">
        <v>130</v>
      </c>
      <c r="C170" s="23">
        <v>34221.06</v>
      </c>
      <c r="D170" s="23">
        <v>6593.4429799999998</v>
      </c>
      <c r="E170" s="23">
        <f t="shared" si="9"/>
        <v>19.267208496756091</v>
      </c>
      <c r="F170" s="23">
        <v>13129.351119999999</v>
      </c>
      <c r="G170" s="23">
        <f t="shared" si="8"/>
        <v>50.219107705606092</v>
      </c>
      <c r="H170" s="23"/>
      <c r="I170" s="23"/>
      <c r="J170" s="23" t="str">
        <f t="shared" si="10"/>
        <v xml:space="preserve"> </v>
      </c>
      <c r="K170" s="23"/>
      <c r="L170" s="23" t="str">
        <f t="shared" si="11"/>
        <v xml:space="preserve"> </v>
      </c>
      <c r="M170" s="23"/>
    </row>
    <row r="171" spans="1:13" ht="51" x14ac:dyDescent="0.2">
      <c r="A171" s="22" t="s">
        <v>1191</v>
      </c>
      <c r="B171" s="22" t="s">
        <v>362</v>
      </c>
      <c r="C171" s="23">
        <v>33488.822789999998</v>
      </c>
      <c r="D171" s="23">
        <v>6324.9823399999996</v>
      </c>
      <c r="E171" s="23">
        <f t="shared" si="9"/>
        <v>18.886845857981861</v>
      </c>
      <c r="F171" s="23">
        <v>6595.8976599999996</v>
      </c>
      <c r="G171" s="23">
        <f t="shared" si="8"/>
        <v>95.892669444480134</v>
      </c>
      <c r="H171" s="23">
        <v>11477.27391</v>
      </c>
      <c r="I171" s="23">
        <v>1765.8750600000001</v>
      </c>
      <c r="J171" s="23">
        <f t="shared" si="10"/>
        <v>15.385840521427443</v>
      </c>
      <c r="K171" s="23">
        <v>1521.7960399999999</v>
      </c>
      <c r="L171" s="23">
        <f t="shared" si="11"/>
        <v>116.03887863974202</v>
      </c>
      <c r="M171" s="23">
        <v>1104.9778799999999</v>
      </c>
    </row>
    <row r="172" spans="1:13" ht="51" x14ac:dyDescent="0.2">
      <c r="A172" s="22" t="s">
        <v>1447</v>
      </c>
      <c r="B172" s="22" t="s">
        <v>584</v>
      </c>
      <c r="C172" s="23">
        <v>11477.27391</v>
      </c>
      <c r="D172" s="23">
        <v>1765.8750600000001</v>
      </c>
      <c r="E172" s="23">
        <f t="shared" si="9"/>
        <v>15.385840521427443</v>
      </c>
      <c r="F172" s="23">
        <v>1521.7960399999999</v>
      </c>
      <c r="G172" s="23">
        <f t="shared" si="8"/>
        <v>116.03887863974202</v>
      </c>
      <c r="H172" s="23">
        <v>11477.27391</v>
      </c>
      <c r="I172" s="23">
        <v>1765.8750600000001</v>
      </c>
      <c r="J172" s="23">
        <f t="shared" si="10"/>
        <v>15.385840521427443</v>
      </c>
      <c r="K172" s="23">
        <v>1521.7960399999999</v>
      </c>
      <c r="L172" s="23">
        <f t="shared" si="11"/>
        <v>116.03887863974202</v>
      </c>
      <c r="M172" s="23">
        <v>1104.9778799999999</v>
      </c>
    </row>
    <row r="173" spans="1:13" ht="38.25" x14ac:dyDescent="0.2">
      <c r="A173" s="22" t="s">
        <v>837</v>
      </c>
      <c r="B173" s="22" t="s">
        <v>593</v>
      </c>
      <c r="C173" s="23">
        <v>16475.2</v>
      </c>
      <c r="D173" s="23">
        <v>2998.3236200000001</v>
      </c>
      <c r="E173" s="23">
        <f t="shared" si="9"/>
        <v>18.199011969505683</v>
      </c>
      <c r="F173" s="23">
        <v>3714.4789900000001</v>
      </c>
      <c r="G173" s="23">
        <f t="shared" si="8"/>
        <v>80.719897139598572</v>
      </c>
      <c r="H173" s="23"/>
      <c r="I173" s="23"/>
      <c r="J173" s="23" t="str">
        <f t="shared" si="10"/>
        <v xml:space="preserve"> </v>
      </c>
      <c r="K173" s="23"/>
      <c r="L173" s="23" t="str">
        <f t="shared" si="11"/>
        <v xml:space="preserve"> </v>
      </c>
      <c r="M173" s="23"/>
    </row>
    <row r="174" spans="1:13" ht="51" x14ac:dyDescent="0.2">
      <c r="A174" s="22" t="s">
        <v>516</v>
      </c>
      <c r="B174" s="22" t="s">
        <v>936</v>
      </c>
      <c r="C174" s="23">
        <v>2327.42</v>
      </c>
      <c r="D174" s="23">
        <v>854.18137000000002</v>
      </c>
      <c r="E174" s="23">
        <f t="shared" si="9"/>
        <v>36.700783270746143</v>
      </c>
      <c r="F174" s="23">
        <v>1011.92625</v>
      </c>
      <c r="G174" s="23">
        <f t="shared" si="8"/>
        <v>84.411425239734612</v>
      </c>
      <c r="H174" s="23"/>
      <c r="I174" s="23"/>
      <c r="J174" s="23" t="str">
        <f t="shared" si="10"/>
        <v xml:space="preserve"> </v>
      </c>
      <c r="K174" s="23"/>
      <c r="L174" s="23" t="str">
        <f t="shared" si="11"/>
        <v xml:space="preserve"> </v>
      </c>
      <c r="M174" s="23"/>
    </row>
    <row r="175" spans="1:13" ht="51" x14ac:dyDescent="0.2">
      <c r="A175" s="22" t="s">
        <v>886</v>
      </c>
      <c r="B175" s="22" t="s">
        <v>312</v>
      </c>
      <c r="C175" s="23">
        <v>2736.1288800000002</v>
      </c>
      <c r="D175" s="23">
        <v>514.25955999999996</v>
      </c>
      <c r="E175" s="23">
        <f t="shared" si="9"/>
        <v>18.79515119916427</v>
      </c>
      <c r="F175" s="23">
        <v>181.03336999999999</v>
      </c>
      <c r="G175" s="23" t="str">
        <f t="shared" si="8"/>
        <v>свыше 200</v>
      </c>
      <c r="H175" s="23"/>
      <c r="I175" s="23"/>
      <c r="J175" s="23" t="str">
        <f t="shared" si="10"/>
        <v xml:space="preserve"> </v>
      </c>
      <c r="K175" s="23"/>
      <c r="L175" s="23" t="str">
        <f t="shared" si="11"/>
        <v xml:space="preserve"> </v>
      </c>
      <c r="M175" s="23"/>
    </row>
    <row r="176" spans="1:13" ht="51" x14ac:dyDescent="0.2">
      <c r="A176" s="22" t="s">
        <v>105</v>
      </c>
      <c r="B176" s="22" t="s">
        <v>949</v>
      </c>
      <c r="C176" s="23">
        <v>472.8</v>
      </c>
      <c r="D176" s="23">
        <v>192.34272999999999</v>
      </c>
      <c r="E176" s="23">
        <f t="shared" si="9"/>
        <v>40.681626480541446</v>
      </c>
      <c r="F176" s="23">
        <v>166.66301000000001</v>
      </c>
      <c r="G176" s="23">
        <f t="shared" si="8"/>
        <v>115.40817005525099</v>
      </c>
      <c r="H176" s="23"/>
      <c r="I176" s="23"/>
      <c r="J176" s="23" t="str">
        <f t="shared" si="10"/>
        <v xml:space="preserve"> </v>
      </c>
      <c r="K176" s="23"/>
      <c r="L176" s="23" t="str">
        <f t="shared" si="11"/>
        <v xml:space="preserve"> </v>
      </c>
      <c r="M176" s="23"/>
    </row>
    <row r="177" spans="1:13" ht="51" x14ac:dyDescent="0.2">
      <c r="A177" s="22" t="s">
        <v>741</v>
      </c>
      <c r="B177" s="22" t="s">
        <v>587</v>
      </c>
      <c r="C177" s="23">
        <v>21653.93593</v>
      </c>
      <c r="D177" s="23">
        <v>4387.9820600000003</v>
      </c>
      <c r="E177" s="23">
        <f t="shared" si="9"/>
        <v>20.264131537956391</v>
      </c>
      <c r="F177" s="23">
        <v>6878.6412099999998</v>
      </c>
      <c r="G177" s="23">
        <f t="shared" si="8"/>
        <v>63.791407721932927</v>
      </c>
      <c r="H177" s="23">
        <v>2319.2981399999999</v>
      </c>
      <c r="I177" s="23">
        <v>504.60372999999998</v>
      </c>
      <c r="J177" s="23">
        <f t="shared" si="10"/>
        <v>21.756742753219299</v>
      </c>
      <c r="K177" s="23">
        <v>233.18149</v>
      </c>
      <c r="L177" s="23" t="str">
        <f t="shared" si="11"/>
        <v>свыше 200</v>
      </c>
      <c r="M177" s="23">
        <v>187.26806999999997</v>
      </c>
    </row>
    <row r="178" spans="1:13" ht="51" x14ac:dyDescent="0.2">
      <c r="A178" s="22" t="s">
        <v>90</v>
      </c>
      <c r="B178" s="22" t="s">
        <v>5</v>
      </c>
      <c r="C178" s="23">
        <v>2319.2981399999999</v>
      </c>
      <c r="D178" s="23">
        <v>504.60372999999998</v>
      </c>
      <c r="E178" s="23">
        <f t="shared" si="9"/>
        <v>21.756742753219299</v>
      </c>
      <c r="F178" s="23">
        <v>233.18149</v>
      </c>
      <c r="G178" s="23" t="str">
        <f t="shared" si="8"/>
        <v>свыше 200</v>
      </c>
      <c r="H178" s="23">
        <v>2319.2981399999999</v>
      </c>
      <c r="I178" s="23">
        <v>504.60372999999998</v>
      </c>
      <c r="J178" s="23">
        <f t="shared" si="10"/>
        <v>21.756742753219299</v>
      </c>
      <c r="K178" s="23">
        <v>233.18149</v>
      </c>
      <c r="L178" s="23" t="str">
        <f t="shared" si="11"/>
        <v>свыше 200</v>
      </c>
      <c r="M178" s="23">
        <v>187.26806999999997</v>
      </c>
    </row>
    <row r="179" spans="1:13" ht="38.25" x14ac:dyDescent="0.2">
      <c r="A179" s="22" t="s">
        <v>375</v>
      </c>
      <c r="B179" s="22" t="s">
        <v>398</v>
      </c>
      <c r="C179" s="23">
        <v>3124.52</v>
      </c>
      <c r="D179" s="23">
        <v>1256.08827</v>
      </c>
      <c r="E179" s="23">
        <f t="shared" si="9"/>
        <v>40.200999513525275</v>
      </c>
      <c r="F179" s="23">
        <v>469.45418999999998</v>
      </c>
      <c r="G179" s="23" t="str">
        <f t="shared" si="8"/>
        <v>свыше 200</v>
      </c>
      <c r="H179" s="23"/>
      <c r="I179" s="23"/>
      <c r="J179" s="23" t="str">
        <f t="shared" si="10"/>
        <v xml:space="preserve"> </v>
      </c>
      <c r="K179" s="23"/>
      <c r="L179" s="23" t="str">
        <f t="shared" si="11"/>
        <v xml:space="preserve"> </v>
      </c>
      <c r="M179" s="23"/>
    </row>
    <row r="180" spans="1:13" ht="38.25" x14ac:dyDescent="0.2">
      <c r="A180" s="22" t="s">
        <v>52</v>
      </c>
      <c r="B180" s="22" t="s">
        <v>1542</v>
      </c>
      <c r="C180" s="23">
        <v>9519.0897399999994</v>
      </c>
      <c r="D180" s="23">
        <v>952.50382999999999</v>
      </c>
      <c r="E180" s="23">
        <f t="shared" si="9"/>
        <v>10.006249084904626</v>
      </c>
      <c r="F180" s="23">
        <v>4378.1448899999996</v>
      </c>
      <c r="G180" s="23">
        <f t="shared" si="8"/>
        <v>21.755877293499076</v>
      </c>
      <c r="H180" s="23"/>
      <c r="I180" s="23"/>
      <c r="J180" s="23" t="str">
        <f t="shared" si="10"/>
        <v xml:space="preserve"> </v>
      </c>
      <c r="K180" s="23"/>
      <c r="L180" s="23" t="str">
        <f t="shared" si="11"/>
        <v xml:space="preserve"> </v>
      </c>
      <c r="M180" s="23"/>
    </row>
    <row r="181" spans="1:13" ht="38.25" x14ac:dyDescent="0.2">
      <c r="A181" s="22" t="s">
        <v>435</v>
      </c>
      <c r="B181" s="22" t="s">
        <v>1391</v>
      </c>
      <c r="C181" s="23">
        <v>3647.6570299999998</v>
      </c>
      <c r="D181" s="23">
        <v>918.85815000000002</v>
      </c>
      <c r="E181" s="23">
        <f t="shared" si="9"/>
        <v>25.190365827787272</v>
      </c>
      <c r="F181" s="23">
        <v>745.13478999999995</v>
      </c>
      <c r="G181" s="23">
        <f t="shared" si="8"/>
        <v>123.31435363526646</v>
      </c>
      <c r="H181" s="23"/>
      <c r="I181" s="23"/>
      <c r="J181" s="23" t="str">
        <f t="shared" si="10"/>
        <v xml:space="preserve"> </v>
      </c>
      <c r="K181" s="23"/>
      <c r="L181" s="23" t="str">
        <f t="shared" si="11"/>
        <v xml:space="preserve"> </v>
      </c>
      <c r="M181" s="23"/>
    </row>
    <row r="182" spans="1:13" ht="38.25" x14ac:dyDescent="0.2">
      <c r="A182" s="22" t="s">
        <v>1243</v>
      </c>
      <c r="B182" s="22" t="s">
        <v>501</v>
      </c>
      <c r="C182" s="23">
        <v>3043.37102</v>
      </c>
      <c r="D182" s="23">
        <v>755.92808000000002</v>
      </c>
      <c r="E182" s="23">
        <f t="shared" si="9"/>
        <v>24.838512131195888</v>
      </c>
      <c r="F182" s="23">
        <v>1052.72585</v>
      </c>
      <c r="G182" s="23">
        <f t="shared" si="8"/>
        <v>71.806736768171888</v>
      </c>
      <c r="H182" s="23"/>
      <c r="I182" s="23"/>
      <c r="J182" s="23" t="str">
        <f t="shared" si="10"/>
        <v xml:space="preserve"> </v>
      </c>
      <c r="K182" s="23"/>
      <c r="L182" s="23" t="str">
        <f t="shared" si="11"/>
        <v xml:space="preserve"> </v>
      </c>
      <c r="M182" s="23"/>
    </row>
    <row r="183" spans="1:13" ht="25.5" x14ac:dyDescent="0.2">
      <c r="A183" s="22" t="s">
        <v>235</v>
      </c>
      <c r="B183" s="22" t="s">
        <v>786</v>
      </c>
      <c r="C183" s="23">
        <v>29662.91977</v>
      </c>
      <c r="D183" s="23">
        <v>6392.3618299999998</v>
      </c>
      <c r="E183" s="23">
        <f t="shared" si="9"/>
        <v>21.55000883110975</v>
      </c>
      <c r="F183" s="23">
        <v>6590.7120999999997</v>
      </c>
      <c r="G183" s="23">
        <f t="shared" si="8"/>
        <v>96.990457677555057</v>
      </c>
      <c r="H183" s="23">
        <v>9751.4077699999998</v>
      </c>
      <c r="I183" s="23">
        <v>1966.77485</v>
      </c>
      <c r="J183" s="23">
        <f t="shared" si="10"/>
        <v>20.169137589043721</v>
      </c>
      <c r="K183" s="23">
        <v>1997.0458699999999</v>
      </c>
      <c r="L183" s="23">
        <f t="shared" si="11"/>
        <v>98.484210079761468</v>
      </c>
      <c r="M183" s="23">
        <v>852.38142999999991</v>
      </c>
    </row>
    <row r="184" spans="1:13" ht="25.5" x14ac:dyDescent="0.2">
      <c r="A184" s="22" t="s">
        <v>533</v>
      </c>
      <c r="B184" s="22" t="s">
        <v>655</v>
      </c>
      <c r="C184" s="23">
        <v>9751.4077699999998</v>
      </c>
      <c r="D184" s="23">
        <v>1966.77485</v>
      </c>
      <c r="E184" s="23">
        <f t="shared" si="9"/>
        <v>20.169137589043721</v>
      </c>
      <c r="F184" s="23">
        <v>1997.0458699999999</v>
      </c>
      <c r="G184" s="23">
        <f t="shared" si="8"/>
        <v>98.484210079761468</v>
      </c>
      <c r="H184" s="23">
        <v>9751.4077699999998</v>
      </c>
      <c r="I184" s="23">
        <v>1966.77485</v>
      </c>
      <c r="J184" s="23">
        <f t="shared" si="10"/>
        <v>20.169137589043721</v>
      </c>
      <c r="K184" s="23">
        <v>1997.0458699999999</v>
      </c>
      <c r="L184" s="23">
        <f t="shared" si="11"/>
        <v>98.484210079761468</v>
      </c>
      <c r="M184" s="23">
        <v>852.38142999999991</v>
      </c>
    </row>
    <row r="185" spans="1:13" ht="25.5" x14ac:dyDescent="0.2">
      <c r="A185" s="22" t="s">
        <v>1448</v>
      </c>
      <c r="B185" s="22" t="s">
        <v>867</v>
      </c>
      <c r="C185" s="23">
        <v>13569</v>
      </c>
      <c r="D185" s="23">
        <v>3032.88229</v>
      </c>
      <c r="E185" s="23">
        <f t="shared" si="9"/>
        <v>22.351553467462598</v>
      </c>
      <c r="F185" s="23">
        <v>3213.69803</v>
      </c>
      <c r="G185" s="23">
        <f t="shared" si="8"/>
        <v>94.373592717421545</v>
      </c>
      <c r="H185" s="23"/>
      <c r="I185" s="23"/>
      <c r="J185" s="23" t="str">
        <f t="shared" si="10"/>
        <v xml:space="preserve"> </v>
      </c>
      <c r="K185" s="23"/>
      <c r="L185" s="23" t="str">
        <f t="shared" si="11"/>
        <v xml:space="preserve"> </v>
      </c>
      <c r="M185" s="23"/>
    </row>
    <row r="186" spans="1:13" ht="25.5" x14ac:dyDescent="0.2">
      <c r="A186" s="22" t="s">
        <v>502</v>
      </c>
      <c r="B186" s="22" t="s">
        <v>682</v>
      </c>
      <c r="C186" s="23">
        <v>4907.4620000000004</v>
      </c>
      <c r="D186" s="23">
        <v>1085.0655899999999</v>
      </c>
      <c r="E186" s="23">
        <f t="shared" si="9"/>
        <v>22.110524544051483</v>
      </c>
      <c r="F186" s="23">
        <v>1067.5018299999999</v>
      </c>
      <c r="G186" s="23">
        <f t="shared" si="8"/>
        <v>101.64531427547998</v>
      </c>
      <c r="H186" s="23"/>
      <c r="I186" s="23"/>
      <c r="J186" s="23" t="str">
        <f t="shared" si="10"/>
        <v xml:space="preserve"> </v>
      </c>
      <c r="K186" s="23"/>
      <c r="L186" s="23" t="str">
        <f t="shared" si="11"/>
        <v xml:space="preserve"> </v>
      </c>
      <c r="M186" s="23"/>
    </row>
    <row r="187" spans="1:13" ht="25.5" x14ac:dyDescent="0.2">
      <c r="A187" s="22" t="s">
        <v>873</v>
      </c>
      <c r="B187" s="22" t="s">
        <v>798</v>
      </c>
      <c r="C187" s="23">
        <v>349.45</v>
      </c>
      <c r="D187" s="23">
        <v>66.876530000000002</v>
      </c>
      <c r="E187" s="23">
        <f t="shared" si="9"/>
        <v>19.137653455429962</v>
      </c>
      <c r="F187" s="23">
        <v>89.533690000000007</v>
      </c>
      <c r="G187" s="23">
        <f t="shared" si="8"/>
        <v>74.694263131565336</v>
      </c>
      <c r="H187" s="23"/>
      <c r="I187" s="23"/>
      <c r="J187" s="23" t="str">
        <f t="shared" si="10"/>
        <v xml:space="preserve"> </v>
      </c>
      <c r="K187" s="23"/>
      <c r="L187" s="23" t="str">
        <f t="shared" si="11"/>
        <v xml:space="preserve"> </v>
      </c>
      <c r="M187" s="23"/>
    </row>
    <row r="188" spans="1:13" ht="25.5" x14ac:dyDescent="0.2">
      <c r="A188" s="22" t="s">
        <v>753</v>
      </c>
      <c r="B188" s="22" t="s">
        <v>1440</v>
      </c>
      <c r="C188" s="23">
        <v>1085.5999999999999</v>
      </c>
      <c r="D188" s="23">
        <v>240.76257000000001</v>
      </c>
      <c r="E188" s="23">
        <f t="shared" si="9"/>
        <v>22.177834377302876</v>
      </c>
      <c r="F188" s="23">
        <v>222.93268</v>
      </c>
      <c r="G188" s="23">
        <f t="shared" si="8"/>
        <v>107.99788079522483</v>
      </c>
      <c r="H188" s="23"/>
      <c r="I188" s="23"/>
      <c r="J188" s="23" t="str">
        <f t="shared" si="10"/>
        <v xml:space="preserve"> </v>
      </c>
      <c r="K188" s="23"/>
      <c r="L188" s="23" t="str">
        <f t="shared" si="11"/>
        <v xml:space="preserve"> </v>
      </c>
      <c r="M188" s="23"/>
    </row>
    <row r="189" spans="1:13" ht="76.5" x14ac:dyDescent="0.2">
      <c r="A189" s="22" t="s">
        <v>1035</v>
      </c>
      <c r="B189" s="22" t="s">
        <v>599</v>
      </c>
      <c r="C189" s="23">
        <v>0.78003999999999996</v>
      </c>
      <c r="D189" s="23">
        <v>8.9450000000000002E-2</v>
      </c>
      <c r="E189" s="23">
        <f t="shared" si="9"/>
        <v>11.467360648171891</v>
      </c>
      <c r="F189" s="23">
        <v>2.708E-2</v>
      </c>
      <c r="G189" s="23" t="str">
        <f t="shared" si="8"/>
        <v>свыше 200</v>
      </c>
      <c r="H189" s="23">
        <v>0.78003999999999996</v>
      </c>
      <c r="I189" s="23">
        <v>8.9450000000000002E-2</v>
      </c>
      <c r="J189" s="23">
        <f t="shared" si="10"/>
        <v>11.467360648171891</v>
      </c>
      <c r="K189" s="23">
        <v>2.708E-2</v>
      </c>
      <c r="L189" s="23" t="str">
        <f t="shared" si="11"/>
        <v>свыше 200</v>
      </c>
      <c r="M189" s="23"/>
    </row>
    <row r="190" spans="1:13" ht="25.5" x14ac:dyDescent="0.2">
      <c r="A190" s="22" t="s">
        <v>515</v>
      </c>
      <c r="B190" s="22" t="s">
        <v>208</v>
      </c>
      <c r="C190" s="23">
        <v>701.88813000000005</v>
      </c>
      <c r="D190" s="23">
        <v>345.95684999999997</v>
      </c>
      <c r="E190" s="23">
        <f t="shared" si="9"/>
        <v>49.289457281461644</v>
      </c>
      <c r="F190" s="23">
        <v>190.51548</v>
      </c>
      <c r="G190" s="23">
        <f t="shared" si="8"/>
        <v>181.58988970345086</v>
      </c>
      <c r="H190" s="23">
        <v>303.47813000000002</v>
      </c>
      <c r="I190" s="23">
        <v>24.499400000000001</v>
      </c>
      <c r="J190" s="23">
        <f t="shared" si="10"/>
        <v>8.0728716761237447</v>
      </c>
      <c r="K190" s="23">
        <v>59.545169999999999</v>
      </c>
      <c r="L190" s="23">
        <f t="shared" si="11"/>
        <v>41.144227147222864</v>
      </c>
      <c r="M190" s="23">
        <v>24.499400000000001</v>
      </c>
    </row>
    <row r="191" spans="1:13" ht="25.5" x14ac:dyDescent="0.2">
      <c r="A191" s="22" t="s">
        <v>51</v>
      </c>
      <c r="B191" s="22" t="s">
        <v>507</v>
      </c>
      <c r="C191" s="23">
        <v>78.5</v>
      </c>
      <c r="D191" s="23">
        <v>40.726329999999997</v>
      </c>
      <c r="E191" s="23">
        <f t="shared" si="9"/>
        <v>51.880675159235665</v>
      </c>
      <c r="F191" s="23">
        <v>74.634289999999993</v>
      </c>
      <c r="G191" s="23">
        <f t="shared" si="8"/>
        <v>54.567853462530422</v>
      </c>
      <c r="H191" s="23"/>
      <c r="I191" s="23"/>
      <c r="J191" s="23" t="str">
        <f t="shared" si="10"/>
        <v xml:space="preserve"> </v>
      </c>
      <c r="K191" s="23"/>
      <c r="L191" s="23" t="str">
        <f t="shared" si="11"/>
        <v xml:space="preserve"> </v>
      </c>
      <c r="M191" s="23"/>
    </row>
    <row r="192" spans="1:13" ht="63.75" x14ac:dyDescent="0.2">
      <c r="A192" s="22" t="s">
        <v>1317</v>
      </c>
      <c r="B192" s="22" t="s">
        <v>411</v>
      </c>
      <c r="C192" s="23">
        <v>78.5</v>
      </c>
      <c r="D192" s="23">
        <v>37.768929999999997</v>
      </c>
      <c r="E192" s="23">
        <f t="shared" si="9"/>
        <v>48.113286624203816</v>
      </c>
      <c r="F192" s="23">
        <v>45.781080000000003</v>
      </c>
      <c r="G192" s="23">
        <f t="shared" si="8"/>
        <v>82.498993033803472</v>
      </c>
      <c r="H192" s="23"/>
      <c r="I192" s="23"/>
      <c r="J192" s="23" t="str">
        <f t="shared" si="10"/>
        <v xml:space="preserve"> </v>
      </c>
      <c r="K192" s="23"/>
      <c r="L192" s="23" t="str">
        <f t="shared" si="11"/>
        <v xml:space="preserve"> </v>
      </c>
      <c r="M192" s="23"/>
    </row>
    <row r="193" spans="1:13" ht="76.5" x14ac:dyDescent="0.2">
      <c r="A193" s="22" t="s">
        <v>995</v>
      </c>
      <c r="B193" s="22" t="s">
        <v>25</v>
      </c>
      <c r="C193" s="23"/>
      <c r="D193" s="23">
        <v>2.9678100000000001</v>
      </c>
      <c r="E193" s="23" t="str">
        <f t="shared" si="9"/>
        <v xml:space="preserve"> </v>
      </c>
      <c r="F193" s="23">
        <v>28.853210000000001</v>
      </c>
      <c r="G193" s="23">
        <f t="shared" si="8"/>
        <v>10.285891933687793</v>
      </c>
      <c r="H193" s="23"/>
      <c r="I193" s="23"/>
      <c r="J193" s="23" t="str">
        <f t="shared" si="10"/>
        <v xml:space="preserve"> </v>
      </c>
      <c r="K193" s="23"/>
      <c r="L193" s="23" t="str">
        <f t="shared" si="11"/>
        <v xml:space="preserve"> </v>
      </c>
      <c r="M193" s="23"/>
    </row>
    <row r="194" spans="1:13" ht="63.75" x14ac:dyDescent="0.2">
      <c r="A194" s="22" t="s">
        <v>621</v>
      </c>
      <c r="B194" s="22" t="s">
        <v>831</v>
      </c>
      <c r="C194" s="23"/>
      <c r="D194" s="23">
        <v>-5.4710000000000002E-2</v>
      </c>
      <c r="E194" s="23" t="str">
        <f t="shared" si="9"/>
        <v xml:space="preserve"> </v>
      </c>
      <c r="F194" s="23"/>
      <c r="G194" s="23" t="str">
        <f t="shared" si="8"/>
        <v xml:space="preserve"> </v>
      </c>
      <c r="H194" s="23"/>
      <c r="I194" s="23"/>
      <c r="J194" s="23" t="str">
        <f t="shared" si="10"/>
        <v xml:space="preserve"> </v>
      </c>
      <c r="K194" s="23"/>
      <c r="L194" s="23" t="str">
        <f t="shared" si="11"/>
        <v xml:space="preserve"> </v>
      </c>
      <c r="M194" s="23"/>
    </row>
    <row r="195" spans="1:13" ht="63.75" x14ac:dyDescent="0.2">
      <c r="A195" s="22" t="s">
        <v>581</v>
      </c>
      <c r="B195" s="22" t="s">
        <v>381</v>
      </c>
      <c r="C195" s="23"/>
      <c r="D195" s="23">
        <v>4.4299999999999999E-2</v>
      </c>
      <c r="E195" s="23" t="str">
        <f t="shared" si="9"/>
        <v xml:space="preserve"> </v>
      </c>
      <c r="F195" s="23"/>
      <c r="G195" s="23" t="str">
        <f t="shared" si="8"/>
        <v xml:space="preserve"> </v>
      </c>
      <c r="H195" s="23"/>
      <c r="I195" s="23"/>
      <c r="J195" s="23" t="str">
        <f t="shared" si="10"/>
        <v xml:space="preserve"> </v>
      </c>
      <c r="K195" s="23"/>
      <c r="L195" s="23" t="str">
        <f t="shared" si="11"/>
        <v xml:space="preserve"> </v>
      </c>
      <c r="M195" s="23"/>
    </row>
    <row r="196" spans="1:13" ht="25.5" x14ac:dyDescent="0.2">
      <c r="A196" s="22" t="s">
        <v>1199</v>
      </c>
      <c r="B196" s="22" t="s">
        <v>896</v>
      </c>
      <c r="C196" s="23">
        <v>623.38813000000005</v>
      </c>
      <c r="D196" s="23">
        <v>305.23052000000001</v>
      </c>
      <c r="E196" s="23">
        <f t="shared" si="9"/>
        <v>48.963158794826583</v>
      </c>
      <c r="F196" s="23">
        <v>115.88119</v>
      </c>
      <c r="G196" s="23" t="str">
        <f t="shared" si="8"/>
        <v>свыше 200</v>
      </c>
      <c r="H196" s="23">
        <v>303.47813000000002</v>
      </c>
      <c r="I196" s="23">
        <v>24.499400000000001</v>
      </c>
      <c r="J196" s="23">
        <f t="shared" si="10"/>
        <v>8.0728716761237447</v>
      </c>
      <c r="K196" s="23">
        <v>59.545169999999999</v>
      </c>
      <c r="L196" s="23">
        <f t="shared" si="11"/>
        <v>41.144227147222864</v>
      </c>
      <c r="M196" s="23">
        <v>24.499400000000001</v>
      </c>
    </row>
    <row r="197" spans="1:13" ht="51" x14ac:dyDescent="0.2">
      <c r="A197" s="22" t="s">
        <v>563</v>
      </c>
      <c r="B197" s="22" t="s">
        <v>578</v>
      </c>
      <c r="C197" s="23">
        <v>303.47813000000002</v>
      </c>
      <c r="D197" s="23">
        <v>24.499400000000001</v>
      </c>
      <c r="E197" s="23">
        <f t="shared" si="9"/>
        <v>8.0728716761237447</v>
      </c>
      <c r="F197" s="23">
        <v>59.545169999999999</v>
      </c>
      <c r="G197" s="23">
        <f t="shared" si="8"/>
        <v>41.144227147222864</v>
      </c>
      <c r="H197" s="23">
        <v>303.47813000000002</v>
      </c>
      <c r="I197" s="23">
        <v>24.499400000000001</v>
      </c>
      <c r="J197" s="23">
        <f t="shared" si="10"/>
        <v>8.0728716761237447</v>
      </c>
      <c r="K197" s="23">
        <v>59.545169999999999</v>
      </c>
      <c r="L197" s="23">
        <f t="shared" si="11"/>
        <v>41.144227147222864</v>
      </c>
      <c r="M197" s="23">
        <v>24.499400000000001</v>
      </c>
    </row>
    <row r="198" spans="1:13" ht="51" x14ac:dyDescent="0.2">
      <c r="A198" s="22" t="s">
        <v>850</v>
      </c>
      <c r="B198" s="22" t="s">
        <v>759</v>
      </c>
      <c r="C198" s="23">
        <v>319</v>
      </c>
      <c r="D198" s="23">
        <v>279.82819999999998</v>
      </c>
      <c r="E198" s="23">
        <f t="shared" si="9"/>
        <v>87.720438871473348</v>
      </c>
      <c r="F198" s="23">
        <v>56.278100000000002</v>
      </c>
      <c r="G198" s="23" t="str">
        <f t="shared" ref="G198:G261" si="12">IF(F198=0," ",IF(D198/F198*100&gt;200,"свыше 200",IF(D198/F198&gt;0,D198/F198*100,"")))</f>
        <v>свыше 200</v>
      </c>
      <c r="H198" s="23"/>
      <c r="I198" s="23"/>
      <c r="J198" s="23" t="str">
        <f t="shared" si="10"/>
        <v xml:space="preserve"> </v>
      </c>
      <c r="K198" s="23"/>
      <c r="L198" s="23" t="str">
        <f t="shared" si="11"/>
        <v xml:space="preserve"> </v>
      </c>
      <c r="M198" s="23"/>
    </row>
    <row r="199" spans="1:13" ht="51" x14ac:dyDescent="0.2">
      <c r="A199" s="22" t="s">
        <v>526</v>
      </c>
      <c r="B199" s="22" t="s">
        <v>1091</v>
      </c>
      <c r="C199" s="23"/>
      <c r="D199" s="23"/>
      <c r="E199" s="23" t="str">
        <f t="shared" ref="E199:E262" si="13">IF(C199=0," ",IF(D199/C199*100&gt;200,"свыше 200",IF(D199/C199&gt;0,D199/C199*100,"")))</f>
        <v xml:space="preserve"> </v>
      </c>
      <c r="F199" s="23">
        <v>5.7919999999999999E-2</v>
      </c>
      <c r="G199" s="23" t="str">
        <f t="shared" si="12"/>
        <v/>
      </c>
      <c r="H199" s="23"/>
      <c r="I199" s="23"/>
      <c r="J199" s="23" t="str">
        <f t="shared" ref="J199:J262" si="14">IF(H199=0," ",IF(I199/H199*100&gt;200,"свыше 200",IF(I199/H199&gt;0,I199/H199*100,"")))</f>
        <v xml:space="preserve"> </v>
      </c>
      <c r="K199" s="23"/>
      <c r="L199" s="23" t="str">
        <f t="shared" ref="L199:L262" si="15">IF(K199=0," ",IF(I199/K199*100&gt;200,"свыше 200",IF(I199/K199&gt;0,I199/K199*100,"")))</f>
        <v xml:space="preserve"> </v>
      </c>
      <c r="M199" s="23"/>
    </row>
    <row r="200" spans="1:13" ht="51" x14ac:dyDescent="0.2">
      <c r="A200" s="22" t="s">
        <v>890</v>
      </c>
      <c r="B200" s="22" t="s">
        <v>14</v>
      </c>
      <c r="C200" s="23">
        <v>0.91</v>
      </c>
      <c r="D200" s="23">
        <v>0.90291999999999994</v>
      </c>
      <c r="E200" s="23">
        <f t="shared" si="13"/>
        <v>99.221978021978003</v>
      </c>
      <c r="F200" s="23"/>
      <c r="G200" s="23" t="str">
        <f t="shared" si="12"/>
        <v xml:space="preserve"> </v>
      </c>
      <c r="H200" s="23"/>
      <c r="I200" s="23"/>
      <c r="J200" s="23" t="str">
        <f t="shared" si="14"/>
        <v xml:space="preserve"> </v>
      </c>
      <c r="K200" s="23"/>
      <c r="L200" s="23" t="str">
        <f t="shared" si="15"/>
        <v xml:space="preserve"> </v>
      </c>
      <c r="M200" s="23"/>
    </row>
    <row r="201" spans="1:13" ht="25.5" x14ac:dyDescent="0.2">
      <c r="A201" s="22" t="s">
        <v>1306</v>
      </c>
      <c r="B201" s="22" t="s">
        <v>1138</v>
      </c>
      <c r="C201" s="23">
        <v>8902.5499999999993</v>
      </c>
      <c r="D201" s="23">
        <v>1384.3407400000001</v>
      </c>
      <c r="E201" s="23">
        <f t="shared" si="13"/>
        <v>15.549935018618264</v>
      </c>
      <c r="F201" s="23">
        <v>1.2</v>
      </c>
      <c r="G201" s="23" t="str">
        <f t="shared" si="12"/>
        <v>свыше 200</v>
      </c>
      <c r="H201" s="23">
        <v>935.55</v>
      </c>
      <c r="I201" s="23">
        <v>1087.0426600000001</v>
      </c>
      <c r="J201" s="23">
        <f t="shared" si="14"/>
        <v>116.19289829512054</v>
      </c>
      <c r="K201" s="23"/>
      <c r="L201" s="23" t="str">
        <f t="shared" si="15"/>
        <v xml:space="preserve"> </v>
      </c>
      <c r="M201" s="23">
        <v>1087.0426600000001</v>
      </c>
    </row>
    <row r="202" spans="1:13" ht="25.5" x14ac:dyDescent="0.2">
      <c r="A202" s="22" t="s">
        <v>1487</v>
      </c>
      <c r="B202" s="22" t="s">
        <v>253</v>
      </c>
      <c r="C202" s="23">
        <v>8902.5499999999993</v>
      </c>
      <c r="D202" s="23">
        <v>1384.3407400000001</v>
      </c>
      <c r="E202" s="23">
        <f t="shared" si="13"/>
        <v>15.549935018618264</v>
      </c>
      <c r="F202" s="23">
        <v>1.2</v>
      </c>
      <c r="G202" s="23" t="str">
        <f t="shared" si="12"/>
        <v>свыше 200</v>
      </c>
      <c r="H202" s="23">
        <v>935.55</v>
      </c>
      <c r="I202" s="23">
        <v>1087.0426600000001</v>
      </c>
      <c r="J202" s="23">
        <f t="shared" si="14"/>
        <v>116.19289829512054</v>
      </c>
      <c r="K202" s="23"/>
      <c r="L202" s="23" t="str">
        <f t="shared" si="15"/>
        <v xml:space="preserve"> </v>
      </c>
      <c r="M202" s="23">
        <v>1087.0426600000001</v>
      </c>
    </row>
    <row r="203" spans="1:13" ht="38.25" x14ac:dyDescent="0.2">
      <c r="A203" s="22" t="s">
        <v>217</v>
      </c>
      <c r="B203" s="22" t="s">
        <v>1089</v>
      </c>
      <c r="C203" s="23">
        <v>935.55</v>
      </c>
      <c r="D203" s="23">
        <v>1087.0426600000001</v>
      </c>
      <c r="E203" s="23">
        <f t="shared" si="13"/>
        <v>116.19289829512054</v>
      </c>
      <c r="F203" s="23"/>
      <c r="G203" s="23" t="str">
        <f t="shared" si="12"/>
        <v xml:space="preserve"> </v>
      </c>
      <c r="H203" s="23">
        <v>935.55</v>
      </c>
      <c r="I203" s="23">
        <v>1087.0426600000001</v>
      </c>
      <c r="J203" s="23">
        <f t="shared" si="14"/>
        <v>116.19289829512054</v>
      </c>
      <c r="K203" s="23"/>
      <c r="L203" s="23" t="str">
        <f t="shared" si="15"/>
        <v xml:space="preserve"> </v>
      </c>
      <c r="M203" s="23">
        <v>1087.0426600000001</v>
      </c>
    </row>
    <row r="204" spans="1:13" ht="38.25" x14ac:dyDescent="0.2">
      <c r="A204" s="22" t="s">
        <v>1168</v>
      </c>
      <c r="B204" s="22" t="s">
        <v>1441</v>
      </c>
      <c r="C204" s="23">
        <v>7897</v>
      </c>
      <c r="D204" s="23">
        <v>233.221</v>
      </c>
      <c r="E204" s="23">
        <f t="shared" si="13"/>
        <v>2.9532860579967077</v>
      </c>
      <c r="F204" s="23"/>
      <c r="G204" s="23" t="str">
        <f t="shared" si="12"/>
        <v xml:space="preserve"> </v>
      </c>
      <c r="H204" s="23"/>
      <c r="I204" s="23"/>
      <c r="J204" s="23" t="str">
        <f t="shared" si="14"/>
        <v xml:space="preserve"> </v>
      </c>
      <c r="K204" s="23"/>
      <c r="L204" s="23" t="str">
        <f t="shared" si="15"/>
        <v xml:space="preserve"> </v>
      </c>
      <c r="M204" s="23"/>
    </row>
    <row r="205" spans="1:13" ht="38.25" x14ac:dyDescent="0.2">
      <c r="A205" s="22" t="s">
        <v>192</v>
      </c>
      <c r="B205" s="22" t="s">
        <v>91</v>
      </c>
      <c r="C205" s="23">
        <v>70</v>
      </c>
      <c r="D205" s="23">
        <v>64.077079999999995</v>
      </c>
      <c r="E205" s="23">
        <f t="shared" si="13"/>
        <v>91.538685714285705</v>
      </c>
      <c r="F205" s="23">
        <v>1.2</v>
      </c>
      <c r="G205" s="23" t="str">
        <f t="shared" si="12"/>
        <v>свыше 200</v>
      </c>
      <c r="H205" s="23"/>
      <c r="I205" s="23"/>
      <c r="J205" s="23" t="str">
        <f t="shared" si="14"/>
        <v xml:space="preserve"> </v>
      </c>
      <c r="K205" s="23"/>
      <c r="L205" s="23" t="str">
        <f t="shared" si="15"/>
        <v xml:space="preserve"> </v>
      </c>
      <c r="M205" s="23"/>
    </row>
    <row r="206" spans="1:13" ht="51" x14ac:dyDescent="0.2">
      <c r="A206" s="22" t="s">
        <v>1194</v>
      </c>
      <c r="B206" s="22" t="s">
        <v>1053</v>
      </c>
      <c r="C206" s="23">
        <v>86419.289629999999</v>
      </c>
      <c r="D206" s="23">
        <v>23444.192060000001</v>
      </c>
      <c r="E206" s="23">
        <f t="shared" si="13"/>
        <v>27.128424869465107</v>
      </c>
      <c r="F206" s="23">
        <v>21161.761930000001</v>
      </c>
      <c r="G206" s="23">
        <f t="shared" si="12"/>
        <v>110.78563371778752</v>
      </c>
      <c r="H206" s="23">
        <v>5.7332999999999998</v>
      </c>
      <c r="I206" s="23"/>
      <c r="J206" s="23" t="str">
        <f t="shared" si="14"/>
        <v/>
      </c>
      <c r="K206" s="23"/>
      <c r="L206" s="23" t="str">
        <f t="shared" si="15"/>
        <v xml:space="preserve"> </v>
      </c>
      <c r="M206" s="23"/>
    </row>
    <row r="207" spans="1:13" ht="51" x14ac:dyDescent="0.2">
      <c r="A207" s="22" t="s">
        <v>705</v>
      </c>
      <c r="B207" s="22" t="s">
        <v>952</v>
      </c>
      <c r="C207" s="23">
        <v>62523.289629999999</v>
      </c>
      <c r="D207" s="23">
        <v>15918.75547</v>
      </c>
      <c r="E207" s="23">
        <f t="shared" si="13"/>
        <v>25.460521294071263</v>
      </c>
      <c r="F207" s="23">
        <v>14958.527480000001</v>
      </c>
      <c r="G207" s="23">
        <f t="shared" si="12"/>
        <v>106.41926814844479</v>
      </c>
      <c r="H207" s="23">
        <v>5.7332999999999998</v>
      </c>
      <c r="I207" s="23"/>
      <c r="J207" s="23" t="str">
        <f t="shared" si="14"/>
        <v/>
      </c>
      <c r="K207" s="23"/>
      <c r="L207" s="23" t="str">
        <f t="shared" si="15"/>
        <v xml:space="preserve"> </v>
      </c>
      <c r="M207" s="23"/>
    </row>
    <row r="208" spans="1:13" ht="51" x14ac:dyDescent="0.2">
      <c r="A208" s="22" t="s">
        <v>983</v>
      </c>
      <c r="B208" s="22" t="s">
        <v>102</v>
      </c>
      <c r="C208" s="23">
        <v>5.7332999999999998</v>
      </c>
      <c r="D208" s="23"/>
      <c r="E208" s="23" t="str">
        <f t="shared" si="13"/>
        <v/>
      </c>
      <c r="F208" s="23"/>
      <c r="G208" s="23" t="str">
        <f t="shared" si="12"/>
        <v xml:space="preserve"> </v>
      </c>
      <c r="H208" s="23">
        <v>5.7332999999999998</v>
      </c>
      <c r="I208" s="23"/>
      <c r="J208" s="23" t="str">
        <f t="shared" si="14"/>
        <v/>
      </c>
      <c r="K208" s="23"/>
      <c r="L208" s="23" t="str">
        <f t="shared" si="15"/>
        <v xml:space="preserve"> </v>
      </c>
      <c r="M208" s="23"/>
    </row>
    <row r="209" spans="1:13" ht="51" x14ac:dyDescent="0.2">
      <c r="A209" s="22" t="s">
        <v>334</v>
      </c>
      <c r="B209" s="22" t="s">
        <v>1021</v>
      </c>
      <c r="C209" s="23">
        <v>43757.599999999999</v>
      </c>
      <c r="D209" s="23">
        <v>11463.4674</v>
      </c>
      <c r="E209" s="23">
        <f t="shared" si="13"/>
        <v>26.197660292154961</v>
      </c>
      <c r="F209" s="23">
        <v>10803.527260000001</v>
      </c>
      <c r="G209" s="23">
        <f t="shared" si="12"/>
        <v>106.10856180687787</v>
      </c>
      <c r="H209" s="23"/>
      <c r="I209" s="23"/>
      <c r="J209" s="23" t="str">
        <f t="shared" si="14"/>
        <v xml:space="preserve"> </v>
      </c>
      <c r="K209" s="23"/>
      <c r="L209" s="23" t="str">
        <f t="shared" si="15"/>
        <v xml:space="preserve"> </v>
      </c>
      <c r="M209" s="23"/>
    </row>
    <row r="210" spans="1:13" ht="51" x14ac:dyDescent="0.2">
      <c r="A210" s="22" t="s">
        <v>8</v>
      </c>
      <c r="B210" s="22" t="s">
        <v>1523</v>
      </c>
      <c r="C210" s="23">
        <v>6109.7605800000001</v>
      </c>
      <c r="D210" s="23">
        <v>1231.1946600000001</v>
      </c>
      <c r="E210" s="23">
        <f t="shared" si="13"/>
        <v>20.151275060274131</v>
      </c>
      <c r="F210" s="23">
        <v>1165.9024999999999</v>
      </c>
      <c r="G210" s="23">
        <f t="shared" si="12"/>
        <v>105.60013894815393</v>
      </c>
      <c r="H210" s="23"/>
      <c r="I210" s="23"/>
      <c r="J210" s="23" t="str">
        <f t="shared" si="14"/>
        <v xml:space="preserve"> </v>
      </c>
      <c r="K210" s="23"/>
      <c r="L210" s="23" t="str">
        <f t="shared" si="15"/>
        <v xml:space="preserve"> </v>
      </c>
      <c r="M210" s="23"/>
    </row>
    <row r="211" spans="1:13" ht="51" x14ac:dyDescent="0.2">
      <c r="A211" s="22" t="s">
        <v>393</v>
      </c>
      <c r="B211" s="22" t="s">
        <v>323</v>
      </c>
      <c r="C211" s="23">
        <v>4055.6292800000001</v>
      </c>
      <c r="D211" s="23">
        <v>1097.5476100000001</v>
      </c>
      <c r="E211" s="23">
        <f t="shared" si="13"/>
        <v>27.062325824810102</v>
      </c>
      <c r="F211" s="23">
        <v>990.81692999999996</v>
      </c>
      <c r="G211" s="23">
        <f t="shared" si="12"/>
        <v>110.77198791910025</v>
      </c>
      <c r="H211" s="23"/>
      <c r="I211" s="23"/>
      <c r="J211" s="23" t="str">
        <f t="shared" si="14"/>
        <v xml:space="preserve"> </v>
      </c>
      <c r="K211" s="23"/>
      <c r="L211" s="23" t="str">
        <f t="shared" si="15"/>
        <v xml:space="preserve"> </v>
      </c>
      <c r="M211" s="23"/>
    </row>
    <row r="212" spans="1:13" ht="51" x14ac:dyDescent="0.2">
      <c r="A212" s="22" t="s">
        <v>1212</v>
      </c>
      <c r="B212" s="22" t="s">
        <v>637</v>
      </c>
      <c r="C212" s="23">
        <v>8594.5664699999998</v>
      </c>
      <c r="D212" s="23">
        <v>2126.5457999999999</v>
      </c>
      <c r="E212" s="23">
        <f t="shared" si="13"/>
        <v>24.742909458235886</v>
      </c>
      <c r="F212" s="23">
        <v>1998.28079</v>
      </c>
      <c r="G212" s="23">
        <f t="shared" si="12"/>
        <v>106.41876810515703</v>
      </c>
      <c r="H212" s="23"/>
      <c r="I212" s="23"/>
      <c r="J212" s="23" t="str">
        <f t="shared" si="14"/>
        <v xml:space="preserve"> </v>
      </c>
      <c r="K212" s="23"/>
      <c r="L212" s="23" t="str">
        <f t="shared" si="15"/>
        <v xml:space="preserve"> </v>
      </c>
      <c r="M212" s="23"/>
    </row>
    <row r="213" spans="1:13" ht="63.75" x14ac:dyDescent="0.2">
      <c r="A213" s="22" t="s">
        <v>1134</v>
      </c>
      <c r="B213" s="22" t="s">
        <v>47</v>
      </c>
      <c r="C213" s="23">
        <v>23896</v>
      </c>
      <c r="D213" s="23">
        <v>7525.4365900000003</v>
      </c>
      <c r="E213" s="23">
        <f t="shared" si="13"/>
        <v>31.492453088382995</v>
      </c>
      <c r="F213" s="23">
        <v>6203.2344499999999</v>
      </c>
      <c r="G213" s="23">
        <f t="shared" si="12"/>
        <v>121.31472138700158</v>
      </c>
      <c r="H213" s="23"/>
      <c r="I213" s="23"/>
      <c r="J213" s="23" t="str">
        <f t="shared" si="14"/>
        <v xml:space="preserve"> </v>
      </c>
      <c r="K213" s="23"/>
      <c r="L213" s="23" t="str">
        <f t="shared" si="15"/>
        <v xml:space="preserve"> </v>
      </c>
      <c r="M213" s="23"/>
    </row>
    <row r="214" spans="1:13" ht="63.75" x14ac:dyDescent="0.2">
      <c r="A214" s="22" t="s">
        <v>859</v>
      </c>
      <c r="B214" s="22" t="s">
        <v>441</v>
      </c>
      <c r="C214" s="23">
        <v>22196</v>
      </c>
      <c r="D214" s="23">
        <v>6557.1316200000001</v>
      </c>
      <c r="E214" s="23">
        <f t="shared" si="13"/>
        <v>29.541951793115878</v>
      </c>
      <c r="F214" s="23">
        <v>6203.2344499999999</v>
      </c>
      <c r="G214" s="23">
        <f t="shared" si="12"/>
        <v>105.70504263304122</v>
      </c>
      <c r="H214" s="23"/>
      <c r="I214" s="23"/>
      <c r="J214" s="23" t="str">
        <f t="shared" si="14"/>
        <v xml:space="preserve"> </v>
      </c>
      <c r="K214" s="23"/>
      <c r="L214" s="23" t="str">
        <f t="shared" si="15"/>
        <v xml:space="preserve"> </v>
      </c>
      <c r="M214" s="23"/>
    </row>
    <row r="215" spans="1:13" ht="63.75" x14ac:dyDescent="0.2">
      <c r="A215" s="22" t="s">
        <v>1325</v>
      </c>
      <c r="B215" s="22" t="s">
        <v>834</v>
      </c>
      <c r="C215" s="23">
        <v>1700</v>
      </c>
      <c r="D215" s="23">
        <v>968.30497000000003</v>
      </c>
      <c r="E215" s="23">
        <f t="shared" si="13"/>
        <v>56.95911588235294</v>
      </c>
      <c r="F215" s="23"/>
      <c r="G215" s="23" t="str">
        <f t="shared" si="12"/>
        <v xml:space="preserve"> </v>
      </c>
      <c r="H215" s="23"/>
      <c r="I215" s="23"/>
      <c r="J215" s="23" t="str">
        <f t="shared" si="14"/>
        <v xml:space="preserve"> </v>
      </c>
      <c r="K215" s="23"/>
      <c r="L215" s="23" t="str">
        <f t="shared" si="15"/>
        <v xml:space="preserve"> </v>
      </c>
      <c r="M215" s="23"/>
    </row>
    <row r="216" spans="1:13" x14ac:dyDescent="0.2">
      <c r="A216" s="22" t="s">
        <v>259</v>
      </c>
      <c r="B216" s="22" t="s">
        <v>710</v>
      </c>
      <c r="C216" s="23">
        <v>55735.069580000003</v>
      </c>
      <c r="D216" s="23">
        <v>25727.774679999999</v>
      </c>
      <c r="E216" s="23">
        <f t="shared" si="13"/>
        <v>46.160837106467277</v>
      </c>
      <c r="F216" s="23">
        <v>24058.027030000001</v>
      </c>
      <c r="G216" s="23">
        <f t="shared" si="12"/>
        <v>106.94050118040788</v>
      </c>
      <c r="H216" s="23">
        <v>41131.787700000001</v>
      </c>
      <c r="I216" s="23">
        <v>18731.9961</v>
      </c>
      <c r="J216" s="23">
        <f t="shared" si="14"/>
        <v>45.541410056436717</v>
      </c>
      <c r="K216" s="23">
        <v>15628.494979999999</v>
      </c>
      <c r="L216" s="23">
        <f t="shared" si="15"/>
        <v>119.85796536372564</v>
      </c>
      <c r="M216" s="23">
        <v>9337.4285</v>
      </c>
    </row>
    <row r="217" spans="1:13" x14ac:dyDescent="0.2">
      <c r="A217" s="22" t="s">
        <v>1546</v>
      </c>
      <c r="B217" s="22" t="s">
        <v>180</v>
      </c>
      <c r="C217" s="23">
        <v>24130.113880000001</v>
      </c>
      <c r="D217" s="23">
        <v>11659.63096</v>
      </c>
      <c r="E217" s="23">
        <f t="shared" si="13"/>
        <v>48.319833955130925</v>
      </c>
      <c r="F217" s="23">
        <v>14049.220020000001</v>
      </c>
      <c r="G217" s="23">
        <f t="shared" si="12"/>
        <v>82.991304452501552</v>
      </c>
      <c r="H217" s="23">
        <v>9526.8320000000003</v>
      </c>
      <c r="I217" s="23">
        <v>4663.8523800000003</v>
      </c>
      <c r="J217" s="23">
        <f t="shared" si="14"/>
        <v>48.954913658601306</v>
      </c>
      <c r="K217" s="23">
        <v>5619.68797</v>
      </c>
      <c r="L217" s="23">
        <f t="shared" si="15"/>
        <v>82.991304942505565</v>
      </c>
      <c r="M217" s="23">
        <v>3182.2023300000001</v>
      </c>
    </row>
    <row r="218" spans="1:13" x14ac:dyDescent="0.2">
      <c r="A218" s="22" t="s">
        <v>1114</v>
      </c>
      <c r="B218" s="22" t="s">
        <v>1022</v>
      </c>
      <c r="C218" s="23">
        <v>2740.59</v>
      </c>
      <c r="D218" s="23">
        <v>2163.6498000000001</v>
      </c>
      <c r="E218" s="23">
        <f t="shared" si="13"/>
        <v>78.948321346863267</v>
      </c>
      <c r="F218" s="23"/>
      <c r="G218" s="23" t="str">
        <f t="shared" si="12"/>
        <v xml:space="preserve"> </v>
      </c>
      <c r="H218" s="23">
        <v>988.95</v>
      </c>
      <c r="I218" s="23">
        <v>865.45991000000004</v>
      </c>
      <c r="J218" s="23">
        <f t="shared" si="14"/>
        <v>87.513009757823951</v>
      </c>
      <c r="K218" s="23"/>
      <c r="L218" s="23" t="str">
        <f t="shared" si="15"/>
        <v xml:space="preserve"> </v>
      </c>
      <c r="M218" s="23">
        <v>408.71610000000004</v>
      </c>
    </row>
    <row r="219" spans="1:13" ht="25.5" x14ac:dyDescent="0.2">
      <c r="A219" s="22" t="s">
        <v>1114</v>
      </c>
      <c r="B219" s="22" t="s">
        <v>1130</v>
      </c>
      <c r="C219" s="23"/>
      <c r="D219" s="23"/>
      <c r="E219" s="23" t="str">
        <f t="shared" si="13"/>
        <v xml:space="preserve"> </v>
      </c>
      <c r="F219" s="23">
        <v>1290.3564100000001</v>
      </c>
      <c r="G219" s="23" t="str">
        <f t="shared" si="12"/>
        <v/>
      </c>
      <c r="H219" s="23"/>
      <c r="I219" s="23"/>
      <c r="J219" s="23" t="str">
        <f t="shared" si="14"/>
        <v xml:space="preserve"> </v>
      </c>
      <c r="K219" s="23">
        <v>516.14252999999997</v>
      </c>
      <c r="L219" s="23" t="str">
        <f t="shared" si="15"/>
        <v/>
      </c>
      <c r="M219" s="23"/>
    </row>
    <row r="220" spans="1:13" x14ac:dyDescent="0.2">
      <c r="A220" s="22" t="s">
        <v>883</v>
      </c>
      <c r="B220" s="22" t="s">
        <v>452</v>
      </c>
      <c r="C220" s="23">
        <v>8786.8539999999994</v>
      </c>
      <c r="D220" s="23">
        <v>1040.0371600000001</v>
      </c>
      <c r="E220" s="23">
        <f t="shared" si="13"/>
        <v>11.83628588798676</v>
      </c>
      <c r="F220" s="23">
        <v>3899.3122800000001</v>
      </c>
      <c r="G220" s="23">
        <f t="shared" si="12"/>
        <v>26.672322843555378</v>
      </c>
      <c r="H220" s="23">
        <v>2820.8870000000002</v>
      </c>
      <c r="I220" s="23">
        <v>416.01486999999997</v>
      </c>
      <c r="J220" s="23">
        <f t="shared" si="14"/>
        <v>14.747661639760826</v>
      </c>
      <c r="K220" s="23">
        <v>1559.7248999999999</v>
      </c>
      <c r="L220" s="23">
        <f t="shared" si="15"/>
        <v>26.6723234334465</v>
      </c>
      <c r="M220" s="23">
        <v>55.472729999999956</v>
      </c>
    </row>
    <row r="221" spans="1:13" x14ac:dyDescent="0.2">
      <c r="A221" s="22" t="s">
        <v>430</v>
      </c>
      <c r="B221" s="22" t="s">
        <v>619</v>
      </c>
      <c r="C221" s="23">
        <v>12602.669879999999</v>
      </c>
      <c r="D221" s="23">
        <v>8455.3639999999996</v>
      </c>
      <c r="E221" s="23">
        <f t="shared" si="13"/>
        <v>67.091847049158758</v>
      </c>
      <c r="F221" s="23">
        <v>8859.5513300000002</v>
      </c>
      <c r="G221" s="23">
        <f t="shared" si="12"/>
        <v>95.437835225003425</v>
      </c>
      <c r="H221" s="23">
        <v>5716.9949999999999</v>
      </c>
      <c r="I221" s="23">
        <v>3382.1455999999998</v>
      </c>
      <c r="J221" s="23">
        <f t="shared" si="14"/>
        <v>59.159499002535419</v>
      </c>
      <c r="K221" s="23">
        <v>3543.8205400000002</v>
      </c>
      <c r="L221" s="23">
        <f t="shared" si="15"/>
        <v>95.437835009557219</v>
      </c>
      <c r="M221" s="23">
        <v>2718.0135</v>
      </c>
    </row>
    <row r="222" spans="1:13" x14ac:dyDescent="0.2">
      <c r="A222" s="22" t="s">
        <v>1206</v>
      </c>
      <c r="B222" s="22" t="s">
        <v>1380</v>
      </c>
      <c r="C222" s="23">
        <v>4348.6888799999997</v>
      </c>
      <c r="D222" s="23">
        <v>2320.10349</v>
      </c>
      <c r="E222" s="23">
        <f t="shared" si="13"/>
        <v>53.351793012150374</v>
      </c>
      <c r="F222" s="23">
        <v>2806.1049499999999</v>
      </c>
      <c r="G222" s="23">
        <f t="shared" si="12"/>
        <v>82.680567239653669</v>
      </c>
      <c r="H222" s="23">
        <v>2035.7739999999999</v>
      </c>
      <c r="I222" s="23">
        <v>928.04138999999998</v>
      </c>
      <c r="J222" s="23">
        <f t="shared" si="14"/>
        <v>45.586660896543528</v>
      </c>
      <c r="K222" s="23">
        <v>1122.4419700000001</v>
      </c>
      <c r="L222" s="23">
        <f t="shared" si="15"/>
        <v>82.680567441718154</v>
      </c>
      <c r="M222" s="23">
        <v>513.15110000000004</v>
      </c>
    </row>
    <row r="223" spans="1:13" x14ac:dyDescent="0.2">
      <c r="A223" s="22" t="s">
        <v>389</v>
      </c>
      <c r="B223" s="22" t="s">
        <v>503</v>
      </c>
      <c r="C223" s="23">
        <v>8253.9809999999998</v>
      </c>
      <c r="D223" s="23">
        <v>6135.2605100000001</v>
      </c>
      <c r="E223" s="23">
        <f t="shared" si="13"/>
        <v>74.330926010127712</v>
      </c>
      <c r="F223" s="23">
        <v>6053.4463800000003</v>
      </c>
      <c r="G223" s="23">
        <f t="shared" si="12"/>
        <v>101.35152977104589</v>
      </c>
      <c r="H223" s="23">
        <v>3681.221</v>
      </c>
      <c r="I223" s="23">
        <v>2454.10421</v>
      </c>
      <c r="J223" s="23">
        <f t="shared" si="14"/>
        <v>66.665495225633023</v>
      </c>
      <c r="K223" s="23">
        <v>2421.3785699999999</v>
      </c>
      <c r="L223" s="23">
        <f t="shared" si="15"/>
        <v>101.35152926541346</v>
      </c>
      <c r="M223" s="23">
        <v>2204.8624</v>
      </c>
    </row>
    <row r="224" spans="1:13" ht="25.5" x14ac:dyDescent="0.2">
      <c r="A224" s="22" t="s">
        <v>1308</v>
      </c>
      <c r="B224" s="22" t="s">
        <v>956</v>
      </c>
      <c r="C224" s="23"/>
      <c r="D224" s="23">
        <v>0.57999999999999996</v>
      </c>
      <c r="E224" s="23" t="str">
        <f t="shared" si="13"/>
        <v xml:space="preserve"> </v>
      </c>
      <c r="F224" s="23"/>
      <c r="G224" s="23" t="str">
        <f t="shared" si="12"/>
        <v xml:space="preserve"> </v>
      </c>
      <c r="H224" s="23"/>
      <c r="I224" s="23">
        <v>0.23200000000000001</v>
      </c>
      <c r="J224" s="23" t="str">
        <f t="shared" si="14"/>
        <v xml:space="preserve"> </v>
      </c>
      <c r="K224" s="23"/>
      <c r="L224" s="23" t="str">
        <f t="shared" si="15"/>
        <v xml:space="preserve"> </v>
      </c>
      <c r="M224" s="23"/>
    </row>
    <row r="225" spans="1:13" x14ac:dyDescent="0.2">
      <c r="A225" s="22" t="s">
        <v>570</v>
      </c>
      <c r="B225" s="22" t="s">
        <v>1063</v>
      </c>
      <c r="C225" s="23">
        <v>6125.8266999999996</v>
      </c>
      <c r="D225" s="23">
        <v>16.769590000000001</v>
      </c>
      <c r="E225" s="23">
        <f t="shared" si="13"/>
        <v>0.27375227575406275</v>
      </c>
      <c r="F225" s="23">
        <v>14.9322</v>
      </c>
      <c r="G225" s="23">
        <f t="shared" si="12"/>
        <v>112.30488474571732</v>
      </c>
      <c r="H225" s="23">
        <v>6125.8266999999996</v>
      </c>
      <c r="I225" s="23">
        <v>16.769590000000001</v>
      </c>
      <c r="J225" s="23">
        <f t="shared" si="14"/>
        <v>0.27375227575406275</v>
      </c>
      <c r="K225" s="23">
        <v>14.9322</v>
      </c>
      <c r="L225" s="23">
        <f t="shared" si="15"/>
        <v>112.30488474571732</v>
      </c>
      <c r="M225" s="23">
        <v>1.394400000000001</v>
      </c>
    </row>
    <row r="226" spans="1:13" ht="25.5" x14ac:dyDescent="0.2">
      <c r="A226" s="22" t="s">
        <v>617</v>
      </c>
      <c r="B226" s="22" t="s">
        <v>877</v>
      </c>
      <c r="C226" s="23">
        <v>5980.8266999999996</v>
      </c>
      <c r="D226" s="23"/>
      <c r="E226" s="23" t="str">
        <f t="shared" si="13"/>
        <v/>
      </c>
      <c r="F226" s="23"/>
      <c r="G226" s="23" t="str">
        <f t="shared" si="12"/>
        <v xml:space="preserve"> </v>
      </c>
      <c r="H226" s="23">
        <v>5980.8266999999996</v>
      </c>
      <c r="I226" s="23"/>
      <c r="J226" s="23" t="str">
        <f t="shared" si="14"/>
        <v/>
      </c>
      <c r="K226" s="23"/>
      <c r="L226" s="23" t="str">
        <f t="shared" si="15"/>
        <v xml:space="preserve"> </v>
      </c>
      <c r="M226" s="23"/>
    </row>
    <row r="227" spans="1:13" ht="38.25" x14ac:dyDescent="0.2">
      <c r="A227" s="22" t="s">
        <v>576</v>
      </c>
      <c r="B227" s="22" t="s">
        <v>1503</v>
      </c>
      <c r="C227" s="23">
        <v>5980.8266999999996</v>
      </c>
      <c r="D227" s="23"/>
      <c r="E227" s="23" t="str">
        <f t="shared" si="13"/>
        <v/>
      </c>
      <c r="F227" s="23"/>
      <c r="G227" s="23" t="str">
        <f t="shared" si="12"/>
        <v xml:space="preserve"> </v>
      </c>
      <c r="H227" s="23">
        <v>5980.8266999999996</v>
      </c>
      <c r="I227" s="23"/>
      <c r="J227" s="23" t="str">
        <f t="shared" si="14"/>
        <v/>
      </c>
      <c r="K227" s="23"/>
      <c r="L227" s="23" t="str">
        <f t="shared" si="15"/>
        <v xml:space="preserve"> </v>
      </c>
      <c r="M227" s="23"/>
    </row>
    <row r="228" spans="1:13" ht="25.5" x14ac:dyDescent="0.2">
      <c r="A228" s="22" t="s">
        <v>340</v>
      </c>
      <c r="B228" s="22" t="s">
        <v>1182</v>
      </c>
      <c r="C228" s="23">
        <v>60</v>
      </c>
      <c r="D228" s="23">
        <v>16.019590000000001</v>
      </c>
      <c r="E228" s="23">
        <f t="shared" si="13"/>
        <v>26.699316666666668</v>
      </c>
      <c r="F228" s="23">
        <v>14.9322</v>
      </c>
      <c r="G228" s="23">
        <f t="shared" si="12"/>
        <v>107.2821821298938</v>
      </c>
      <c r="H228" s="23">
        <v>60</v>
      </c>
      <c r="I228" s="23">
        <v>16.019590000000001</v>
      </c>
      <c r="J228" s="23">
        <f t="shared" si="14"/>
        <v>26.699316666666668</v>
      </c>
      <c r="K228" s="23">
        <v>14.9322</v>
      </c>
      <c r="L228" s="23">
        <f t="shared" si="15"/>
        <v>107.2821821298938</v>
      </c>
      <c r="M228" s="23">
        <v>0.64440000000000097</v>
      </c>
    </row>
    <row r="229" spans="1:13" ht="25.5" x14ac:dyDescent="0.2">
      <c r="A229" s="22" t="s">
        <v>1020</v>
      </c>
      <c r="B229" s="22" t="s">
        <v>77</v>
      </c>
      <c r="C229" s="23">
        <v>85</v>
      </c>
      <c r="D229" s="23">
        <v>0.75</v>
      </c>
      <c r="E229" s="23">
        <f t="shared" si="13"/>
        <v>0.88235294117647056</v>
      </c>
      <c r="F229" s="23"/>
      <c r="G229" s="23" t="str">
        <f t="shared" si="12"/>
        <v xml:space="preserve"> </v>
      </c>
      <c r="H229" s="23">
        <v>85</v>
      </c>
      <c r="I229" s="23">
        <v>0.75</v>
      </c>
      <c r="J229" s="23">
        <f t="shared" si="14"/>
        <v>0.88235294117647056</v>
      </c>
      <c r="K229" s="23"/>
      <c r="L229" s="23" t="str">
        <f t="shared" si="15"/>
        <v xml:space="preserve"> </v>
      </c>
      <c r="M229" s="23">
        <v>0.75</v>
      </c>
    </row>
    <row r="230" spans="1:13" ht="76.5" x14ac:dyDescent="0.2">
      <c r="A230" s="22" t="s">
        <v>992</v>
      </c>
      <c r="B230" s="22" t="s">
        <v>164</v>
      </c>
      <c r="C230" s="23">
        <v>85</v>
      </c>
      <c r="D230" s="23">
        <v>0.75</v>
      </c>
      <c r="E230" s="23">
        <f t="shared" si="13"/>
        <v>0.88235294117647056</v>
      </c>
      <c r="F230" s="23"/>
      <c r="G230" s="23" t="str">
        <f t="shared" si="12"/>
        <v xml:space="preserve"> </v>
      </c>
      <c r="H230" s="23">
        <v>85</v>
      </c>
      <c r="I230" s="23">
        <v>0.75</v>
      </c>
      <c r="J230" s="23">
        <f t="shared" si="14"/>
        <v>0.88235294117647056</v>
      </c>
      <c r="K230" s="23"/>
      <c r="L230" s="23" t="str">
        <f t="shared" si="15"/>
        <v xml:space="preserve"> </v>
      </c>
      <c r="M230" s="23">
        <v>0.75</v>
      </c>
    </row>
    <row r="231" spans="1:13" x14ac:dyDescent="0.2">
      <c r="A231" s="22" t="s">
        <v>438</v>
      </c>
      <c r="B231" s="22" t="s">
        <v>117</v>
      </c>
      <c r="C231" s="23">
        <v>25479.129000000001</v>
      </c>
      <c r="D231" s="23">
        <v>14051.37413</v>
      </c>
      <c r="E231" s="23">
        <f t="shared" si="13"/>
        <v>55.148565439579976</v>
      </c>
      <c r="F231" s="23">
        <v>9993.8748099999993</v>
      </c>
      <c r="G231" s="23">
        <f t="shared" si="12"/>
        <v>140.5998613864966</v>
      </c>
      <c r="H231" s="23">
        <v>25479.129000000001</v>
      </c>
      <c r="I231" s="23">
        <v>14051.37413</v>
      </c>
      <c r="J231" s="23">
        <f t="shared" si="14"/>
        <v>55.148565439579976</v>
      </c>
      <c r="K231" s="23">
        <v>9993.8748099999993</v>
      </c>
      <c r="L231" s="23">
        <f t="shared" si="15"/>
        <v>140.5998613864966</v>
      </c>
      <c r="M231" s="23">
        <v>6153.8317699999998</v>
      </c>
    </row>
    <row r="232" spans="1:13" x14ac:dyDescent="0.2">
      <c r="A232" s="22" t="s">
        <v>1545</v>
      </c>
      <c r="B232" s="22" t="s">
        <v>538</v>
      </c>
      <c r="C232" s="23">
        <v>25479.129000000001</v>
      </c>
      <c r="D232" s="23">
        <v>14051.37413</v>
      </c>
      <c r="E232" s="23">
        <f t="shared" si="13"/>
        <v>55.148565439579976</v>
      </c>
      <c r="F232" s="23">
        <v>9993.8748099999993</v>
      </c>
      <c r="G232" s="23">
        <f t="shared" si="12"/>
        <v>140.5998613864966</v>
      </c>
      <c r="H232" s="23">
        <v>25479.129000000001</v>
      </c>
      <c r="I232" s="23">
        <v>14051.37413</v>
      </c>
      <c r="J232" s="23">
        <f t="shared" si="14"/>
        <v>55.148565439579976</v>
      </c>
      <c r="K232" s="23">
        <v>9993.8748099999993</v>
      </c>
      <c r="L232" s="23">
        <f t="shared" si="15"/>
        <v>140.5998613864966</v>
      </c>
      <c r="M232" s="23">
        <v>6153.8317699999998</v>
      </c>
    </row>
    <row r="233" spans="1:13" ht="25.5" x14ac:dyDescent="0.2">
      <c r="A233" s="22" t="s">
        <v>231</v>
      </c>
      <c r="B233" s="22" t="s">
        <v>577</v>
      </c>
      <c r="C233" s="23">
        <v>16800.429</v>
      </c>
      <c r="D233" s="23">
        <v>12848.84541</v>
      </c>
      <c r="E233" s="23">
        <f t="shared" si="13"/>
        <v>76.479269725790928</v>
      </c>
      <c r="F233" s="23">
        <v>8213.5226199999997</v>
      </c>
      <c r="G233" s="23">
        <f t="shared" si="12"/>
        <v>156.43525932117052</v>
      </c>
      <c r="H233" s="23">
        <v>16800.429</v>
      </c>
      <c r="I233" s="23">
        <v>12848.84541</v>
      </c>
      <c r="J233" s="23">
        <f t="shared" si="14"/>
        <v>76.479269725790928</v>
      </c>
      <c r="K233" s="23">
        <v>8213.5226199999997</v>
      </c>
      <c r="L233" s="23">
        <f t="shared" si="15"/>
        <v>156.43525932117052</v>
      </c>
      <c r="M233" s="23">
        <v>5730.3987200000001</v>
      </c>
    </row>
    <row r="234" spans="1:13" ht="25.5" x14ac:dyDescent="0.2">
      <c r="A234" s="22" t="s">
        <v>1008</v>
      </c>
      <c r="B234" s="22" t="s">
        <v>585</v>
      </c>
      <c r="C234" s="23">
        <v>8678.7000000000007</v>
      </c>
      <c r="D234" s="23">
        <v>1202.52872</v>
      </c>
      <c r="E234" s="23">
        <f t="shared" si="13"/>
        <v>13.85609273278256</v>
      </c>
      <c r="F234" s="23">
        <v>1780.3521900000001</v>
      </c>
      <c r="G234" s="23">
        <f t="shared" si="12"/>
        <v>67.544428948072337</v>
      </c>
      <c r="H234" s="23">
        <v>8678.7000000000007</v>
      </c>
      <c r="I234" s="23">
        <v>1202.52872</v>
      </c>
      <c r="J234" s="23">
        <f t="shared" si="14"/>
        <v>13.85609273278256</v>
      </c>
      <c r="K234" s="23">
        <v>1780.3521900000001</v>
      </c>
      <c r="L234" s="23">
        <f t="shared" si="15"/>
        <v>67.544428948072337</v>
      </c>
      <c r="M234" s="23">
        <v>423.43304999999998</v>
      </c>
    </row>
    <row r="235" spans="1:13" ht="25.5" x14ac:dyDescent="0.2">
      <c r="A235" s="22" t="s">
        <v>1263</v>
      </c>
      <c r="B235" s="22" t="s">
        <v>1337</v>
      </c>
      <c r="C235" s="23">
        <v>248671.53395000001</v>
      </c>
      <c r="D235" s="23">
        <v>124992.16914</v>
      </c>
      <c r="E235" s="23">
        <f t="shared" si="13"/>
        <v>50.263963532364727</v>
      </c>
      <c r="F235" s="23">
        <v>75429.4323</v>
      </c>
      <c r="G235" s="23">
        <f t="shared" si="12"/>
        <v>165.70742391759987</v>
      </c>
      <c r="H235" s="23">
        <v>43467.409910000002</v>
      </c>
      <c r="I235" s="23">
        <v>73765.772249999995</v>
      </c>
      <c r="J235" s="23">
        <f t="shared" si="14"/>
        <v>169.70362946109111</v>
      </c>
      <c r="K235" s="23">
        <v>12625.451230000001</v>
      </c>
      <c r="L235" s="23" t="str">
        <f t="shared" si="15"/>
        <v>свыше 200</v>
      </c>
      <c r="M235" s="23">
        <v>2355.8695699999953</v>
      </c>
    </row>
    <row r="236" spans="1:13" x14ac:dyDescent="0.2">
      <c r="A236" s="22" t="s">
        <v>845</v>
      </c>
      <c r="B236" s="22" t="s">
        <v>1086</v>
      </c>
      <c r="C236" s="23">
        <v>166190.15499000001</v>
      </c>
      <c r="D236" s="23">
        <v>38439.19081</v>
      </c>
      <c r="E236" s="23">
        <f t="shared" si="13"/>
        <v>23.129643757966868</v>
      </c>
      <c r="F236" s="23">
        <v>38250.733529999998</v>
      </c>
      <c r="G236" s="23">
        <f t="shared" si="12"/>
        <v>100.49268932281311</v>
      </c>
      <c r="H236" s="23">
        <v>8560.8250900000003</v>
      </c>
      <c r="I236" s="23">
        <v>1155.8684800000001</v>
      </c>
      <c r="J236" s="23">
        <f t="shared" si="14"/>
        <v>13.50183501997002</v>
      </c>
      <c r="K236" s="23">
        <v>1652.05708</v>
      </c>
      <c r="L236" s="23">
        <f t="shared" si="15"/>
        <v>69.965408217009056</v>
      </c>
      <c r="M236" s="23">
        <v>435.31726000000015</v>
      </c>
    </row>
    <row r="237" spans="1:13" ht="38.25" x14ac:dyDescent="0.2">
      <c r="A237" s="22" t="s">
        <v>1076</v>
      </c>
      <c r="B237" s="22" t="s">
        <v>1275</v>
      </c>
      <c r="C237" s="23">
        <v>6</v>
      </c>
      <c r="D237" s="23">
        <v>1.6</v>
      </c>
      <c r="E237" s="23">
        <f t="shared" si="13"/>
        <v>26.666666666666668</v>
      </c>
      <c r="F237" s="23">
        <v>1.9</v>
      </c>
      <c r="G237" s="23">
        <f t="shared" si="12"/>
        <v>84.21052631578948</v>
      </c>
      <c r="H237" s="23">
        <v>6</v>
      </c>
      <c r="I237" s="23">
        <v>1.6</v>
      </c>
      <c r="J237" s="23">
        <f t="shared" si="14"/>
        <v>26.666666666666668</v>
      </c>
      <c r="K237" s="23">
        <v>1.9</v>
      </c>
      <c r="L237" s="23">
        <f t="shared" si="15"/>
        <v>84.21052631578948</v>
      </c>
      <c r="M237" s="23">
        <v>0.60000000000000009</v>
      </c>
    </row>
    <row r="238" spans="1:13" x14ac:dyDescent="0.2">
      <c r="A238" s="22" t="s">
        <v>1384</v>
      </c>
      <c r="B238" s="22" t="s">
        <v>836</v>
      </c>
      <c r="C238" s="23">
        <v>200</v>
      </c>
      <c r="D238" s="23"/>
      <c r="E238" s="23" t="str">
        <f t="shared" si="13"/>
        <v/>
      </c>
      <c r="F238" s="23">
        <v>59.95</v>
      </c>
      <c r="G238" s="23" t="str">
        <f t="shared" si="12"/>
        <v/>
      </c>
      <c r="H238" s="23">
        <v>200</v>
      </c>
      <c r="I238" s="23"/>
      <c r="J238" s="23" t="str">
        <f t="shared" si="14"/>
        <v/>
      </c>
      <c r="K238" s="23">
        <v>59.95</v>
      </c>
      <c r="L238" s="23" t="str">
        <f t="shared" si="15"/>
        <v/>
      </c>
      <c r="M238" s="23"/>
    </row>
    <row r="239" spans="1:13" x14ac:dyDescent="0.2">
      <c r="A239" s="22" t="s">
        <v>1032</v>
      </c>
      <c r="B239" s="22" t="s">
        <v>412</v>
      </c>
      <c r="C239" s="23"/>
      <c r="D239" s="23"/>
      <c r="E239" s="23" t="str">
        <f t="shared" si="13"/>
        <v xml:space="preserve"> </v>
      </c>
      <c r="F239" s="23">
        <v>0.05</v>
      </c>
      <c r="G239" s="23" t="str">
        <f t="shared" si="12"/>
        <v/>
      </c>
      <c r="H239" s="23"/>
      <c r="I239" s="23"/>
      <c r="J239" s="23" t="str">
        <f t="shared" si="14"/>
        <v xml:space="preserve"> </v>
      </c>
      <c r="K239" s="23">
        <v>0.05</v>
      </c>
      <c r="L239" s="23" t="str">
        <f t="shared" si="15"/>
        <v/>
      </c>
      <c r="M239" s="23"/>
    </row>
    <row r="240" spans="1:13" ht="25.5" x14ac:dyDescent="0.2">
      <c r="A240" s="22" t="s">
        <v>1526</v>
      </c>
      <c r="B240" s="22" t="s">
        <v>16</v>
      </c>
      <c r="C240" s="23">
        <v>242</v>
      </c>
      <c r="D240" s="23">
        <v>10.199999999999999</v>
      </c>
      <c r="E240" s="23">
        <f t="shared" si="13"/>
        <v>4.214876033057851</v>
      </c>
      <c r="F240" s="23">
        <v>0.85</v>
      </c>
      <c r="G240" s="23" t="str">
        <f t="shared" si="12"/>
        <v>свыше 200</v>
      </c>
      <c r="H240" s="23">
        <v>242</v>
      </c>
      <c r="I240" s="23">
        <v>10.199999999999999</v>
      </c>
      <c r="J240" s="23">
        <f t="shared" si="14"/>
        <v>4.214876033057851</v>
      </c>
      <c r="K240" s="23">
        <v>0.85</v>
      </c>
      <c r="L240" s="23" t="str">
        <f t="shared" si="15"/>
        <v>свыше 200</v>
      </c>
      <c r="M240" s="23">
        <v>1.3999999999999986</v>
      </c>
    </row>
    <row r="241" spans="1:13" ht="51" x14ac:dyDescent="0.2">
      <c r="A241" s="22" t="s">
        <v>1102</v>
      </c>
      <c r="B241" s="22" t="s">
        <v>1497</v>
      </c>
      <c r="C241" s="23">
        <v>242</v>
      </c>
      <c r="D241" s="23">
        <v>10.199999999999999</v>
      </c>
      <c r="E241" s="23">
        <f t="shared" si="13"/>
        <v>4.214876033057851</v>
      </c>
      <c r="F241" s="23">
        <v>0.85</v>
      </c>
      <c r="G241" s="23" t="str">
        <f t="shared" si="12"/>
        <v>свыше 200</v>
      </c>
      <c r="H241" s="23">
        <v>242</v>
      </c>
      <c r="I241" s="23">
        <v>10.199999999999999</v>
      </c>
      <c r="J241" s="23">
        <f t="shared" si="14"/>
        <v>4.214876033057851</v>
      </c>
      <c r="K241" s="23">
        <v>0.85</v>
      </c>
      <c r="L241" s="23" t="str">
        <f t="shared" si="15"/>
        <v>свыше 200</v>
      </c>
      <c r="M241" s="23">
        <v>1.3999999999999986</v>
      </c>
    </row>
    <row r="242" spans="1:13" x14ac:dyDescent="0.2">
      <c r="A242" s="22" t="s">
        <v>1009</v>
      </c>
      <c r="B242" s="22" t="s">
        <v>3</v>
      </c>
      <c r="C242" s="23">
        <v>165742.15499000001</v>
      </c>
      <c r="D242" s="23">
        <v>38427.390809999997</v>
      </c>
      <c r="E242" s="23">
        <f t="shared" si="13"/>
        <v>23.185043546898797</v>
      </c>
      <c r="F242" s="23">
        <v>38187.983529999998</v>
      </c>
      <c r="G242" s="23">
        <f t="shared" si="12"/>
        <v>100.62691783610916</v>
      </c>
      <c r="H242" s="23">
        <v>8112.8250900000003</v>
      </c>
      <c r="I242" s="23">
        <v>1144.0684799999999</v>
      </c>
      <c r="J242" s="23">
        <f t="shared" si="14"/>
        <v>14.101973940128417</v>
      </c>
      <c r="K242" s="23">
        <v>1589.30708</v>
      </c>
      <c r="L242" s="23">
        <f t="shared" si="15"/>
        <v>71.985363583732337</v>
      </c>
      <c r="M242" s="23">
        <v>433.31725999999992</v>
      </c>
    </row>
    <row r="243" spans="1:13" ht="25.5" x14ac:dyDescent="0.2">
      <c r="A243" s="22" t="s">
        <v>369</v>
      </c>
      <c r="B243" s="22" t="s">
        <v>957</v>
      </c>
      <c r="C243" s="23">
        <v>8112.8250900000003</v>
      </c>
      <c r="D243" s="23">
        <v>1144.0684799999999</v>
      </c>
      <c r="E243" s="23">
        <f t="shared" si="13"/>
        <v>14.101973940128417</v>
      </c>
      <c r="F243" s="23">
        <v>1589.30708</v>
      </c>
      <c r="G243" s="23">
        <f t="shared" si="12"/>
        <v>71.985363583732337</v>
      </c>
      <c r="H243" s="23">
        <v>8112.8250900000003</v>
      </c>
      <c r="I243" s="23">
        <v>1144.0684799999999</v>
      </c>
      <c r="J243" s="23">
        <f t="shared" si="14"/>
        <v>14.101973940128417</v>
      </c>
      <c r="K243" s="23">
        <v>1589.30708</v>
      </c>
      <c r="L243" s="23">
        <f t="shared" si="15"/>
        <v>71.985363583732337</v>
      </c>
      <c r="M243" s="23">
        <v>433.31725999999992</v>
      </c>
    </row>
    <row r="244" spans="1:13" ht="25.5" x14ac:dyDescent="0.2">
      <c r="A244" s="22" t="s">
        <v>676</v>
      </c>
      <c r="B244" s="22" t="s">
        <v>748</v>
      </c>
      <c r="C244" s="23">
        <v>20449.900000000001</v>
      </c>
      <c r="D244" s="23">
        <v>6378.6522800000002</v>
      </c>
      <c r="E244" s="23">
        <f t="shared" si="13"/>
        <v>31.191606218123312</v>
      </c>
      <c r="F244" s="23">
        <v>5777.7548999999999</v>
      </c>
      <c r="G244" s="23">
        <f t="shared" si="12"/>
        <v>110.40018814228343</v>
      </c>
      <c r="H244" s="23"/>
      <c r="I244" s="23"/>
      <c r="J244" s="23" t="str">
        <f t="shared" si="14"/>
        <v xml:space="preserve"> </v>
      </c>
      <c r="K244" s="23"/>
      <c r="L244" s="23" t="str">
        <f t="shared" si="15"/>
        <v xml:space="preserve"> </v>
      </c>
      <c r="M244" s="23"/>
    </row>
    <row r="245" spans="1:13" ht="25.5" x14ac:dyDescent="0.2">
      <c r="A245" s="22" t="s">
        <v>332</v>
      </c>
      <c r="B245" s="22" t="s">
        <v>254</v>
      </c>
      <c r="C245" s="23">
        <v>133188.09215000001</v>
      </c>
      <c r="D245" s="23">
        <v>29967.843140000001</v>
      </c>
      <c r="E245" s="23">
        <f t="shared" si="13"/>
        <v>22.500392231949242</v>
      </c>
      <c r="F245" s="23">
        <v>30102.483830000001</v>
      </c>
      <c r="G245" s="23">
        <f t="shared" si="12"/>
        <v>99.552725646294277</v>
      </c>
      <c r="H245" s="23"/>
      <c r="I245" s="23"/>
      <c r="J245" s="23" t="str">
        <f t="shared" si="14"/>
        <v xml:space="preserve"> </v>
      </c>
      <c r="K245" s="23"/>
      <c r="L245" s="23" t="str">
        <f t="shared" si="15"/>
        <v xml:space="preserve"> </v>
      </c>
      <c r="M245" s="23"/>
    </row>
    <row r="246" spans="1:13" ht="25.5" x14ac:dyDescent="0.2">
      <c r="A246" s="22" t="s">
        <v>724</v>
      </c>
      <c r="B246" s="22" t="s">
        <v>964</v>
      </c>
      <c r="C246" s="23">
        <v>743.98</v>
      </c>
      <c r="D246" s="23">
        <v>107.61286</v>
      </c>
      <c r="E246" s="23">
        <f t="shared" si="13"/>
        <v>14.464482916207425</v>
      </c>
      <c r="F246" s="23">
        <v>14.32864</v>
      </c>
      <c r="G246" s="23" t="str">
        <f t="shared" si="12"/>
        <v>свыше 200</v>
      </c>
      <c r="H246" s="23"/>
      <c r="I246" s="23"/>
      <c r="J246" s="23" t="str">
        <f t="shared" si="14"/>
        <v xml:space="preserve"> </v>
      </c>
      <c r="K246" s="23"/>
      <c r="L246" s="23" t="str">
        <f t="shared" si="15"/>
        <v xml:space="preserve"> </v>
      </c>
      <c r="M246" s="23"/>
    </row>
    <row r="247" spans="1:13" ht="25.5" x14ac:dyDescent="0.2">
      <c r="A247" s="22" t="s">
        <v>1492</v>
      </c>
      <c r="B247" s="22" t="s">
        <v>1184</v>
      </c>
      <c r="C247" s="23">
        <v>3247.3577500000001</v>
      </c>
      <c r="D247" s="23">
        <v>829.21405000000004</v>
      </c>
      <c r="E247" s="23">
        <f t="shared" si="13"/>
        <v>25.53503844779652</v>
      </c>
      <c r="F247" s="23">
        <v>704.10907999999995</v>
      </c>
      <c r="G247" s="23">
        <f t="shared" si="12"/>
        <v>117.76783932398658</v>
      </c>
      <c r="H247" s="23"/>
      <c r="I247" s="23"/>
      <c r="J247" s="23" t="str">
        <f t="shared" si="14"/>
        <v xml:space="preserve"> </v>
      </c>
      <c r="K247" s="23"/>
      <c r="L247" s="23" t="str">
        <f t="shared" si="15"/>
        <v xml:space="preserve"> </v>
      </c>
      <c r="M247" s="23"/>
    </row>
    <row r="248" spans="1:13" ht="25.5" x14ac:dyDescent="0.2">
      <c r="A248" s="22" t="s">
        <v>300</v>
      </c>
      <c r="B248" s="22" t="s">
        <v>443</v>
      </c>
      <c r="C248" s="23">
        <v>82481.378960000002</v>
      </c>
      <c r="D248" s="23">
        <v>86552.978329999998</v>
      </c>
      <c r="E248" s="23">
        <f t="shared" si="13"/>
        <v>104.9363861532608</v>
      </c>
      <c r="F248" s="23">
        <v>37178.698770000003</v>
      </c>
      <c r="G248" s="23" t="str">
        <f t="shared" si="12"/>
        <v>свыше 200</v>
      </c>
      <c r="H248" s="23">
        <v>34906.584819999996</v>
      </c>
      <c r="I248" s="23">
        <v>72609.903770000004</v>
      </c>
      <c r="J248" s="23" t="str">
        <f t="shared" si="14"/>
        <v>свыше 200</v>
      </c>
      <c r="K248" s="23">
        <v>10973.39415</v>
      </c>
      <c r="L248" s="23" t="str">
        <f t="shared" si="15"/>
        <v>свыше 200</v>
      </c>
      <c r="M248" s="23">
        <v>1920.5523099999991</v>
      </c>
    </row>
    <row r="249" spans="1:13" ht="25.5" x14ac:dyDescent="0.2">
      <c r="A249" s="22" t="s">
        <v>511</v>
      </c>
      <c r="B249" s="22" t="s">
        <v>745</v>
      </c>
      <c r="C249" s="23">
        <v>20335.084849999999</v>
      </c>
      <c r="D249" s="23">
        <v>3058.4002500000001</v>
      </c>
      <c r="E249" s="23">
        <f t="shared" si="13"/>
        <v>15.040017155374693</v>
      </c>
      <c r="F249" s="23">
        <v>3050.03051</v>
      </c>
      <c r="G249" s="23">
        <f t="shared" si="12"/>
        <v>100.27441495986871</v>
      </c>
      <c r="H249" s="23">
        <v>12255.075510000001</v>
      </c>
      <c r="I249" s="23">
        <v>1636.39768</v>
      </c>
      <c r="J249" s="23">
        <f t="shared" si="14"/>
        <v>13.352815971347695</v>
      </c>
      <c r="K249" s="23">
        <v>1844.2961299999999</v>
      </c>
      <c r="L249" s="23">
        <f t="shared" si="15"/>
        <v>88.727490850398311</v>
      </c>
      <c r="M249" s="23">
        <v>833.70731999999998</v>
      </c>
    </row>
    <row r="250" spans="1:13" ht="25.5" x14ac:dyDescent="0.2">
      <c r="A250" s="22" t="s">
        <v>801</v>
      </c>
      <c r="B250" s="22" t="s">
        <v>1355</v>
      </c>
      <c r="C250" s="23">
        <v>12255.075510000001</v>
      </c>
      <c r="D250" s="23">
        <v>1636.39768</v>
      </c>
      <c r="E250" s="23">
        <f t="shared" si="13"/>
        <v>13.352815971347695</v>
      </c>
      <c r="F250" s="23">
        <v>1844.2961299999999</v>
      </c>
      <c r="G250" s="23">
        <f t="shared" si="12"/>
        <v>88.727490850398311</v>
      </c>
      <c r="H250" s="23">
        <v>12255.075510000001</v>
      </c>
      <c r="I250" s="23">
        <v>1636.39768</v>
      </c>
      <c r="J250" s="23">
        <f t="shared" si="14"/>
        <v>13.352815971347695</v>
      </c>
      <c r="K250" s="23">
        <v>1844.2961299999999</v>
      </c>
      <c r="L250" s="23">
        <f t="shared" si="15"/>
        <v>88.727490850398311</v>
      </c>
      <c r="M250" s="23">
        <v>833.70731999999998</v>
      </c>
    </row>
    <row r="251" spans="1:13" ht="25.5" x14ac:dyDescent="0.2">
      <c r="A251" s="22" t="s">
        <v>161</v>
      </c>
      <c r="B251" s="22" t="s">
        <v>132</v>
      </c>
      <c r="C251" s="23">
        <v>3236.16</v>
      </c>
      <c r="D251" s="23">
        <v>664.15867000000003</v>
      </c>
      <c r="E251" s="23">
        <f t="shared" si="13"/>
        <v>20.523047995154752</v>
      </c>
      <c r="F251" s="23">
        <v>342.62074000000001</v>
      </c>
      <c r="G251" s="23">
        <f t="shared" si="12"/>
        <v>193.84660426569624</v>
      </c>
      <c r="H251" s="23"/>
      <c r="I251" s="23"/>
      <c r="J251" s="23" t="str">
        <f t="shared" si="14"/>
        <v xml:space="preserve"> </v>
      </c>
      <c r="K251" s="23"/>
      <c r="L251" s="23" t="str">
        <f t="shared" si="15"/>
        <v xml:space="preserve"> </v>
      </c>
      <c r="M251" s="23"/>
    </row>
    <row r="252" spans="1:13" ht="25.5" x14ac:dyDescent="0.2">
      <c r="A252" s="22" t="s">
        <v>763</v>
      </c>
      <c r="B252" s="22" t="s">
        <v>1172</v>
      </c>
      <c r="C252" s="23">
        <v>1999.8322900000001</v>
      </c>
      <c r="D252" s="23">
        <v>290.97354999999999</v>
      </c>
      <c r="E252" s="23">
        <f t="shared" si="13"/>
        <v>14.549897581661709</v>
      </c>
      <c r="F252" s="23">
        <v>225.49913000000001</v>
      </c>
      <c r="G252" s="23">
        <f t="shared" si="12"/>
        <v>129.03533153320811</v>
      </c>
      <c r="H252" s="23"/>
      <c r="I252" s="23"/>
      <c r="J252" s="23" t="str">
        <f t="shared" si="14"/>
        <v xml:space="preserve"> </v>
      </c>
      <c r="K252" s="23"/>
      <c r="L252" s="23" t="str">
        <f t="shared" si="15"/>
        <v xml:space="preserve"> </v>
      </c>
      <c r="M252" s="23"/>
    </row>
    <row r="253" spans="1:13" ht="25.5" x14ac:dyDescent="0.2">
      <c r="A253" s="22" t="s">
        <v>1124</v>
      </c>
      <c r="B253" s="22" t="s">
        <v>181</v>
      </c>
      <c r="C253" s="23">
        <v>2275.0170499999999</v>
      </c>
      <c r="D253" s="23">
        <v>358.76321999999999</v>
      </c>
      <c r="E253" s="23">
        <f t="shared" si="13"/>
        <v>15.769693682075921</v>
      </c>
      <c r="F253" s="23">
        <v>454.56529</v>
      </c>
      <c r="G253" s="23">
        <f t="shared" si="12"/>
        <v>78.924464294227121</v>
      </c>
      <c r="H253" s="23"/>
      <c r="I253" s="23"/>
      <c r="J253" s="23" t="str">
        <f t="shared" si="14"/>
        <v xml:space="preserve"> </v>
      </c>
      <c r="K253" s="23"/>
      <c r="L253" s="23" t="str">
        <f t="shared" si="15"/>
        <v xml:space="preserve"> </v>
      </c>
      <c r="M253" s="23"/>
    </row>
    <row r="254" spans="1:13" ht="25.5" x14ac:dyDescent="0.2">
      <c r="A254" s="22" t="s">
        <v>1001</v>
      </c>
      <c r="B254" s="22" t="s">
        <v>106</v>
      </c>
      <c r="C254" s="23">
        <v>569</v>
      </c>
      <c r="D254" s="23">
        <v>108.10713</v>
      </c>
      <c r="E254" s="23">
        <f t="shared" si="13"/>
        <v>18.999495606326889</v>
      </c>
      <c r="F254" s="23">
        <v>183.04921999999999</v>
      </c>
      <c r="G254" s="23">
        <f t="shared" si="12"/>
        <v>59.059049800922402</v>
      </c>
      <c r="H254" s="23"/>
      <c r="I254" s="23"/>
      <c r="J254" s="23" t="str">
        <f t="shared" si="14"/>
        <v xml:space="preserve"> </v>
      </c>
      <c r="K254" s="23"/>
      <c r="L254" s="23" t="str">
        <f t="shared" si="15"/>
        <v xml:space="preserve"> </v>
      </c>
      <c r="M254" s="23"/>
    </row>
    <row r="255" spans="1:13" ht="25.5" x14ac:dyDescent="0.2">
      <c r="A255" s="22" t="s">
        <v>495</v>
      </c>
      <c r="B255" s="22" t="s">
        <v>946</v>
      </c>
      <c r="C255" s="23">
        <v>62146.294110000003</v>
      </c>
      <c r="D255" s="23">
        <v>83494.578080000007</v>
      </c>
      <c r="E255" s="23">
        <f t="shared" si="13"/>
        <v>134.35166050643852</v>
      </c>
      <c r="F255" s="23">
        <v>34128.668259999999</v>
      </c>
      <c r="G255" s="23" t="str">
        <f t="shared" si="12"/>
        <v>свыше 200</v>
      </c>
      <c r="H255" s="23">
        <v>22651.509310000001</v>
      </c>
      <c r="I255" s="23">
        <v>70973.506089999995</v>
      </c>
      <c r="J255" s="23" t="str">
        <f t="shared" si="14"/>
        <v>свыше 200</v>
      </c>
      <c r="K255" s="23">
        <v>9129.0980199999995</v>
      </c>
      <c r="L255" s="23" t="str">
        <f t="shared" si="15"/>
        <v>свыше 200</v>
      </c>
      <c r="M255" s="23">
        <v>1086.8449899999978</v>
      </c>
    </row>
    <row r="256" spans="1:13" ht="25.5" x14ac:dyDescent="0.2">
      <c r="A256" s="22" t="s">
        <v>788</v>
      </c>
      <c r="B256" s="22" t="s">
        <v>482</v>
      </c>
      <c r="C256" s="23">
        <v>22651.509310000001</v>
      </c>
      <c r="D256" s="23">
        <v>70973.506089999995</v>
      </c>
      <c r="E256" s="23" t="str">
        <f t="shared" si="13"/>
        <v>свыше 200</v>
      </c>
      <c r="F256" s="23">
        <v>9129.0980199999995</v>
      </c>
      <c r="G256" s="23" t="str">
        <f t="shared" si="12"/>
        <v>свыше 200</v>
      </c>
      <c r="H256" s="23">
        <v>22651.509310000001</v>
      </c>
      <c r="I256" s="23">
        <v>70973.506089999995</v>
      </c>
      <c r="J256" s="23" t="str">
        <f t="shared" si="14"/>
        <v>свыше 200</v>
      </c>
      <c r="K256" s="23">
        <v>9129.0980199999995</v>
      </c>
      <c r="L256" s="23" t="str">
        <f t="shared" si="15"/>
        <v>свыше 200</v>
      </c>
      <c r="M256" s="23">
        <v>1086.8449899999978</v>
      </c>
    </row>
    <row r="257" spans="1:13" x14ac:dyDescent="0.2">
      <c r="A257" s="22" t="s">
        <v>144</v>
      </c>
      <c r="B257" s="22" t="s">
        <v>1278</v>
      </c>
      <c r="C257" s="23">
        <v>1163.02009</v>
      </c>
      <c r="D257" s="23">
        <v>469.25641000000002</v>
      </c>
      <c r="E257" s="23">
        <f t="shared" si="13"/>
        <v>40.348091493415218</v>
      </c>
      <c r="F257" s="23">
        <v>11475.328320000001</v>
      </c>
      <c r="G257" s="23">
        <f t="shared" si="12"/>
        <v>4.0892634782583714</v>
      </c>
      <c r="H257" s="23"/>
      <c r="I257" s="23"/>
      <c r="J257" s="23" t="str">
        <f t="shared" si="14"/>
        <v xml:space="preserve"> </v>
      </c>
      <c r="K257" s="23"/>
      <c r="L257" s="23" t="str">
        <f t="shared" si="15"/>
        <v xml:space="preserve"> </v>
      </c>
      <c r="M257" s="23"/>
    </row>
    <row r="258" spans="1:13" x14ac:dyDescent="0.2">
      <c r="A258" s="22" t="s">
        <v>1383</v>
      </c>
      <c r="B258" s="22" t="s">
        <v>1231</v>
      </c>
      <c r="C258" s="23">
        <v>37503.69457</v>
      </c>
      <c r="D258" s="23">
        <v>9789.8304200000002</v>
      </c>
      <c r="E258" s="23">
        <f t="shared" si="13"/>
        <v>26.10364267373032</v>
      </c>
      <c r="F258" s="23">
        <v>11913.94414</v>
      </c>
      <c r="G258" s="23">
        <f t="shared" si="12"/>
        <v>82.171196246686449</v>
      </c>
      <c r="H258" s="23"/>
      <c r="I258" s="23"/>
      <c r="J258" s="23" t="str">
        <f t="shared" si="14"/>
        <v xml:space="preserve"> </v>
      </c>
      <c r="K258" s="23"/>
      <c r="L258" s="23" t="str">
        <f t="shared" si="15"/>
        <v xml:space="preserve"> </v>
      </c>
      <c r="M258" s="23"/>
    </row>
    <row r="259" spans="1:13" x14ac:dyDescent="0.2">
      <c r="A259" s="22" t="s">
        <v>195</v>
      </c>
      <c r="B259" s="22" t="s">
        <v>399</v>
      </c>
      <c r="C259" s="23">
        <v>363.73295000000002</v>
      </c>
      <c r="D259" s="23">
        <v>224.33717999999999</v>
      </c>
      <c r="E259" s="23">
        <f t="shared" si="13"/>
        <v>61.676342492479705</v>
      </c>
      <c r="F259" s="23">
        <v>121.23224</v>
      </c>
      <c r="G259" s="23">
        <f t="shared" si="12"/>
        <v>185.04745932270163</v>
      </c>
      <c r="H259" s="23"/>
      <c r="I259" s="23"/>
      <c r="J259" s="23" t="str">
        <f t="shared" si="14"/>
        <v xml:space="preserve"> </v>
      </c>
      <c r="K259" s="23"/>
      <c r="L259" s="23" t="str">
        <f t="shared" si="15"/>
        <v xml:space="preserve"> </v>
      </c>
      <c r="M259" s="23"/>
    </row>
    <row r="260" spans="1:13" ht="25.5" x14ac:dyDescent="0.2">
      <c r="A260" s="22" t="s">
        <v>991</v>
      </c>
      <c r="B260" s="22" t="s">
        <v>110</v>
      </c>
      <c r="C260" s="23">
        <v>464.33719000000002</v>
      </c>
      <c r="D260" s="23">
        <v>2037.64798</v>
      </c>
      <c r="E260" s="23" t="str">
        <f t="shared" si="13"/>
        <v>свыше 200</v>
      </c>
      <c r="F260" s="23">
        <v>1489.0655400000001</v>
      </c>
      <c r="G260" s="23">
        <f t="shared" si="12"/>
        <v>136.84071823997752</v>
      </c>
      <c r="H260" s="23"/>
      <c r="I260" s="23"/>
      <c r="J260" s="23" t="str">
        <f t="shared" si="14"/>
        <v xml:space="preserve"> </v>
      </c>
      <c r="K260" s="23"/>
      <c r="L260" s="23" t="str">
        <f t="shared" si="15"/>
        <v xml:space="preserve"> </v>
      </c>
      <c r="M260" s="23"/>
    </row>
    <row r="261" spans="1:13" ht="25.5" x14ac:dyDescent="0.2">
      <c r="A261" s="22" t="s">
        <v>680</v>
      </c>
      <c r="B261" s="22" t="s">
        <v>1494</v>
      </c>
      <c r="C261" s="23">
        <v>259132.26401000001</v>
      </c>
      <c r="D261" s="23">
        <v>122849.95061</v>
      </c>
      <c r="E261" s="23">
        <f t="shared" si="13"/>
        <v>47.408203327880152</v>
      </c>
      <c r="F261" s="23">
        <v>85324.843550000005</v>
      </c>
      <c r="G261" s="23">
        <f t="shared" si="12"/>
        <v>143.97911030216005</v>
      </c>
      <c r="H261" s="23">
        <v>336.12468000000001</v>
      </c>
      <c r="I261" s="23">
        <v>1465.9289900000001</v>
      </c>
      <c r="J261" s="23" t="str">
        <f t="shared" si="14"/>
        <v>свыше 200</v>
      </c>
      <c r="K261" s="23">
        <v>9657.6413200000006</v>
      </c>
      <c r="L261" s="23">
        <f t="shared" si="15"/>
        <v>15.178954585569555</v>
      </c>
      <c r="M261" s="23">
        <v>1052.7587000000001</v>
      </c>
    </row>
    <row r="262" spans="1:13" x14ac:dyDescent="0.2">
      <c r="A262" s="22" t="s">
        <v>31</v>
      </c>
      <c r="B262" s="22" t="s">
        <v>1045</v>
      </c>
      <c r="C262" s="23">
        <v>4589</v>
      </c>
      <c r="D262" s="23">
        <v>1244.8</v>
      </c>
      <c r="E262" s="23">
        <f t="shared" si="13"/>
        <v>27.12573545434735</v>
      </c>
      <c r="F262" s="23">
        <v>2471.4899999999998</v>
      </c>
      <c r="G262" s="23">
        <f t="shared" ref="G262:G325" si="16">IF(F262=0," ",IF(D262/F262*100&gt;200,"свыше 200",IF(D262/F262&gt;0,D262/F262*100,"")))</f>
        <v>50.366378176727402</v>
      </c>
      <c r="H262" s="23"/>
      <c r="I262" s="23"/>
      <c r="J262" s="23" t="str">
        <f t="shared" si="14"/>
        <v xml:space="preserve"> </v>
      </c>
      <c r="K262" s="23"/>
      <c r="L262" s="23" t="str">
        <f t="shared" si="15"/>
        <v xml:space="preserve"> </v>
      </c>
      <c r="M262" s="23"/>
    </row>
    <row r="263" spans="1:13" x14ac:dyDescent="0.2">
      <c r="A263" s="22" t="s">
        <v>864</v>
      </c>
      <c r="B263" s="22" t="s">
        <v>1252</v>
      </c>
      <c r="C263" s="23">
        <v>4589</v>
      </c>
      <c r="D263" s="23">
        <v>1244.8</v>
      </c>
      <c r="E263" s="23">
        <f t="shared" ref="E263:E326" si="17">IF(C263=0," ",IF(D263/C263*100&gt;200,"свыше 200",IF(D263/C263&gt;0,D263/C263*100,"")))</f>
        <v>27.12573545434735</v>
      </c>
      <c r="F263" s="23">
        <v>2381.87</v>
      </c>
      <c r="G263" s="23">
        <f t="shared" si="16"/>
        <v>52.261458433919572</v>
      </c>
      <c r="H263" s="23"/>
      <c r="I263" s="23"/>
      <c r="J263" s="23" t="str">
        <f t="shared" ref="J263:J326" si="18">IF(H263=0," ",IF(I263/H263*100&gt;200,"свыше 200",IF(I263/H263&gt;0,I263/H263*100,"")))</f>
        <v xml:space="preserve"> </v>
      </c>
      <c r="K263" s="23"/>
      <c r="L263" s="23" t="str">
        <f t="shared" ref="L263:L326" si="19">IF(K263=0," ",IF(I263/K263*100&gt;200,"свыше 200",IF(I263/K263&gt;0,I263/K263*100,"")))</f>
        <v xml:space="preserve"> </v>
      </c>
      <c r="M263" s="23"/>
    </row>
    <row r="264" spans="1:13" x14ac:dyDescent="0.2">
      <c r="A264" s="22" t="s">
        <v>1269</v>
      </c>
      <c r="B264" s="22" t="s">
        <v>423</v>
      </c>
      <c r="C264" s="23"/>
      <c r="D264" s="23"/>
      <c r="E264" s="23" t="str">
        <f t="shared" si="17"/>
        <v xml:space="preserve"> </v>
      </c>
      <c r="F264" s="23">
        <v>89.62</v>
      </c>
      <c r="G264" s="23" t="str">
        <f t="shared" si="16"/>
        <v/>
      </c>
      <c r="H264" s="23"/>
      <c r="I264" s="23"/>
      <c r="J264" s="23" t="str">
        <f t="shared" si="18"/>
        <v xml:space="preserve"> </v>
      </c>
      <c r="K264" s="23"/>
      <c r="L264" s="23" t="str">
        <f t="shared" si="19"/>
        <v xml:space="preserve"> </v>
      </c>
      <c r="M264" s="23"/>
    </row>
    <row r="265" spans="1:13" ht="51" x14ac:dyDescent="0.2">
      <c r="A265" s="22" t="s">
        <v>557</v>
      </c>
      <c r="B265" s="22" t="s">
        <v>446</v>
      </c>
      <c r="C265" s="23">
        <v>154963.11332999999</v>
      </c>
      <c r="D265" s="23">
        <v>52995.512049999998</v>
      </c>
      <c r="E265" s="23">
        <f t="shared" si="17"/>
        <v>34.198791513141572</v>
      </c>
      <c r="F265" s="23">
        <v>22417.621579999999</v>
      </c>
      <c r="G265" s="23" t="str">
        <f t="shared" si="16"/>
        <v>свыше 200</v>
      </c>
      <c r="H265" s="23">
        <v>336.12468000000001</v>
      </c>
      <c r="I265" s="23">
        <v>1465.9289900000001</v>
      </c>
      <c r="J265" s="23" t="str">
        <f t="shared" si="18"/>
        <v>свыше 200</v>
      </c>
      <c r="K265" s="23">
        <v>4669.5413200000003</v>
      </c>
      <c r="L265" s="23">
        <f t="shared" si="19"/>
        <v>31.393425810824603</v>
      </c>
      <c r="M265" s="23">
        <v>1052.7587000000001</v>
      </c>
    </row>
    <row r="266" spans="1:13" ht="63.75" x14ac:dyDescent="0.2">
      <c r="A266" s="22" t="s">
        <v>1187</v>
      </c>
      <c r="B266" s="22" t="s">
        <v>230</v>
      </c>
      <c r="C266" s="23">
        <v>238.69143</v>
      </c>
      <c r="D266" s="23">
        <v>1465.9289900000001</v>
      </c>
      <c r="E266" s="23" t="str">
        <f t="shared" si="17"/>
        <v>свыше 200</v>
      </c>
      <c r="F266" s="23">
        <v>4645.7813200000001</v>
      </c>
      <c r="G266" s="23">
        <f t="shared" si="16"/>
        <v>31.5539817530628</v>
      </c>
      <c r="H266" s="23">
        <v>238.69143</v>
      </c>
      <c r="I266" s="23">
        <v>1465.9289900000001</v>
      </c>
      <c r="J266" s="23" t="str">
        <f t="shared" si="18"/>
        <v>свыше 200</v>
      </c>
      <c r="K266" s="23">
        <v>4645.7813200000001</v>
      </c>
      <c r="L266" s="23">
        <f t="shared" si="19"/>
        <v>31.5539817530628</v>
      </c>
      <c r="M266" s="23">
        <v>1052.7587000000001</v>
      </c>
    </row>
    <row r="267" spans="1:13" ht="63.75" x14ac:dyDescent="0.2">
      <c r="A267" s="22" t="s">
        <v>1531</v>
      </c>
      <c r="B267" s="22" t="s">
        <v>120</v>
      </c>
      <c r="C267" s="23">
        <v>97.433250000000001</v>
      </c>
      <c r="D267" s="23"/>
      <c r="E267" s="23" t="str">
        <f t="shared" si="17"/>
        <v/>
      </c>
      <c r="F267" s="23">
        <v>23.76</v>
      </c>
      <c r="G267" s="23" t="str">
        <f t="shared" si="16"/>
        <v/>
      </c>
      <c r="H267" s="23">
        <v>97.433250000000001</v>
      </c>
      <c r="I267" s="23"/>
      <c r="J267" s="23" t="str">
        <f t="shared" si="18"/>
        <v/>
      </c>
      <c r="K267" s="23">
        <v>23.76</v>
      </c>
      <c r="L267" s="23" t="str">
        <f t="shared" si="19"/>
        <v/>
      </c>
      <c r="M267" s="23"/>
    </row>
    <row r="268" spans="1:13" ht="51" x14ac:dyDescent="0.2">
      <c r="A268" s="22" t="s">
        <v>1154</v>
      </c>
      <c r="B268" s="22" t="s">
        <v>1424</v>
      </c>
      <c r="C268" s="23"/>
      <c r="D268" s="23">
        <v>635.625</v>
      </c>
      <c r="E268" s="23" t="str">
        <f t="shared" si="17"/>
        <v xml:space="preserve"> </v>
      </c>
      <c r="F268" s="23">
        <v>410.93</v>
      </c>
      <c r="G268" s="23">
        <f t="shared" si="16"/>
        <v>154.67962913391574</v>
      </c>
      <c r="H268" s="23"/>
      <c r="I268" s="23">
        <v>635.625</v>
      </c>
      <c r="J268" s="23" t="str">
        <f t="shared" si="18"/>
        <v xml:space="preserve"> </v>
      </c>
      <c r="K268" s="23">
        <v>410.93</v>
      </c>
      <c r="L268" s="23">
        <f t="shared" si="19"/>
        <v>154.67962913391574</v>
      </c>
      <c r="M268" s="23">
        <v>635.625</v>
      </c>
    </row>
    <row r="269" spans="1:13" ht="51" x14ac:dyDescent="0.2">
      <c r="A269" s="22" t="s">
        <v>1498</v>
      </c>
      <c r="B269" s="22" t="s">
        <v>781</v>
      </c>
      <c r="C269" s="23">
        <v>97.433250000000001</v>
      </c>
      <c r="D269" s="23"/>
      <c r="E269" s="23" t="str">
        <f t="shared" si="17"/>
        <v/>
      </c>
      <c r="F269" s="23">
        <v>23.76</v>
      </c>
      <c r="G269" s="23" t="str">
        <f t="shared" si="16"/>
        <v/>
      </c>
      <c r="H269" s="23">
        <v>97.433250000000001</v>
      </c>
      <c r="I269" s="23"/>
      <c r="J269" s="23" t="str">
        <f t="shared" si="18"/>
        <v/>
      </c>
      <c r="K269" s="23">
        <v>23.76</v>
      </c>
      <c r="L269" s="23" t="str">
        <f t="shared" si="19"/>
        <v/>
      </c>
      <c r="M269" s="23"/>
    </row>
    <row r="270" spans="1:13" ht="63.75" x14ac:dyDescent="0.2">
      <c r="A270" s="22" t="s">
        <v>328</v>
      </c>
      <c r="B270" s="22" t="s">
        <v>775</v>
      </c>
      <c r="C270" s="23">
        <v>238.69143</v>
      </c>
      <c r="D270" s="23">
        <v>830.30399</v>
      </c>
      <c r="E270" s="23" t="str">
        <f t="shared" si="17"/>
        <v>свыше 200</v>
      </c>
      <c r="F270" s="23">
        <v>4234.8513199999998</v>
      </c>
      <c r="G270" s="23">
        <f t="shared" si="16"/>
        <v>19.60644960730286</v>
      </c>
      <c r="H270" s="23">
        <v>238.69143</v>
      </c>
      <c r="I270" s="23">
        <v>830.30399</v>
      </c>
      <c r="J270" s="23" t="str">
        <f t="shared" si="18"/>
        <v>свыше 200</v>
      </c>
      <c r="K270" s="23">
        <v>4234.8513199999998</v>
      </c>
      <c r="L270" s="23">
        <f t="shared" si="19"/>
        <v>19.60644960730286</v>
      </c>
      <c r="M270" s="23">
        <v>417.13369999999998</v>
      </c>
    </row>
    <row r="271" spans="1:13" ht="51" x14ac:dyDescent="0.2">
      <c r="A271" s="22" t="s">
        <v>1265</v>
      </c>
      <c r="B271" s="22" t="s">
        <v>353</v>
      </c>
      <c r="C271" s="23">
        <v>111890.29700000001</v>
      </c>
      <c r="D271" s="23">
        <v>44564.820769999998</v>
      </c>
      <c r="E271" s="23">
        <f t="shared" si="17"/>
        <v>39.829030724621276</v>
      </c>
      <c r="F271" s="23">
        <v>11015.97983</v>
      </c>
      <c r="G271" s="23" t="str">
        <f t="shared" si="16"/>
        <v>свыше 200</v>
      </c>
      <c r="H271" s="23"/>
      <c r="I271" s="23"/>
      <c r="J271" s="23" t="str">
        <f t="shared" si="18"/>
        <v xml:space="preserve"> </v>
      </c>
      <c r="K271" s="23"/>
      <c r="L271" s="23" t="str">
        <f t="shared" si="19"/>
        <v xml:space="preserve"> </v>
      </c>
      <c r="M271" s="23"/>
    </row>
    <row r="272" spans="1:13" ht="51" x14ac:dyDescent="0.2">
      <c r="A272" s="22" t="s">
        <v>420</v>
      </c>
      <c r="B272" s="22" t="s">
        <v>891</v>
      </c>
      <c r="C272" s="23">
        <v>86915.626999999993</v>
      </c>
      <c r="D272" s="23">
        <v>19590.1541</v>
      </c>
      <c r="E272" s="23">
        <f t="shared" si="17"/>
        <v>22.539277200404943</v>
      </c>
      <c r="F272" s="23">
        <v>2074.3128299999998</v>
      </c>
      <c r="G272" s="23" t="str">
        <f t="shared" si="16"/>
        <v>свыше 200</v>
      </c>
      <c r="H272" s="23"/>
      <c r="I272" s="23"/>
      <c r="J272" s="23" t="str">
        <f t="shared" si="18"/>
        <v xml:space="preserve"> </v>
      </c>
      <c r="K272" s="23"/>
      <c r="L272" s="23" t="str">
        <f t="shared" si="19"/>
        <v xml:space="preserve"> </v>
      </c>
      <c r="M272" s="23"/>
    </row>
    <row r="273" spans="1:13" ht="25.5" x14ac:dyDescent="0.2">
      <c r="A273" s="22" t="s">
        <v>1119</v>
      </c>
      <c r="B273" s="22" t="s">
        <v>601</v>
      </c>
      <c r="C273" s="23">
        <v>24974.67</v>
      </c>
      <c r="D273" s="23">
        <v>24974.666669999999</v>
      </c>
      <c r="E273" s="23">
        <f t="shared" si="17"/>
        <v>99.999986666490486</v>
      </c>
      <c r="F273" s="23">
        <v>8941.6669999999995</v>
      </c>
      <c r="G273" s="23" t="str">
        <f t="shared" si="16"/>
        <v>свыше 200</v>
      </c>
      <c r="H273" s="23"/>
      <c r="I273" s="23"/>
      <c r="J273" s="23" t="str">
        <f t="shared" si="18"/>
        <v xml:space="preserve"> </v>
      </c>
      <c r="K273" s="23"/>
      <c r="L273" s="23" t="str">
        <f t="shared" si="19"/>
        <v xml:space="preserve"> </v>
      </c>
      <c r="M273" s="23"/>
    </row>
    <row r="274" spans="1:13" ht="51" x14ac:dyDescent="0.2">
      <c r="A274" s="22" t="s">
        <v>357</v>
      </c>
      <c r="B274" s="22" t="s">
        <v>1534</v>
      </c>
      <c r="C274" s="23">
        <v>31009.04667</v>
      </c>
      <c r="D274" s="23">
        <v>5891.4044999999996</v>
      </c>
      <c r="E274" s="23">
        <f t="shared" si="17"/>
        <v>18.998986207788501</v>
      </c>
      <c r="F274" s="23">
        <v>6241.7370799999999</v>
      </c>
      <c r="G274" s="23">
        <f t="shared" si="16"/>
        <v>94.3872582982941</v>
      </c>
      <c r="H274" s="23"/>
      <c r="I274" s="23"/>
      <c r="J274" s="23" t="str">
        <f t="shared" si="18"/>
        <v xml:space="preserve"> </v>
      </c>
      <c r="K274" s="23"/>
      <c r="L274" s="23" t="str">
        <f t="shared" si="19"/>
        <v xml:space="preserve"> </v>
      </c>
      <c r="M274" s="23"/>
    </row>
    <row r="275" spans="1:13" ht="51" x14ac:dyDescent="0.2">
      <c r="A275" s="22" t="s">
        <v>751</v>
      </c>
      <c r="B275" s="22" t="s">
        <v>1310</v>
      </c>
      <c r="C275" s="23">
        <v>61.996000000000002</v>
      </c>
      <c r="D275" s="23">
        <v>61.995289999999997</v>
      </c>
      <c r="E275" s="23">
        <f t="shared" si="17"/>
        <v>99.998854764823534</v>
      </c>
      <c r="F275" s="23">
        <v>156.82</v>
      </c>
      <c r="G275" s="23">
        <f t="shared" si="16"/>
        <v>39.532770054839943</v>
      </c>
      <c r="H275" s="23"/>
      <c r="I275" s="23"/>
      <c r="J275" s="23" t="str">
        <f t="shared" si="18"/>
        <v xml:space="preserve"> </v>
      </c>
      <c r="K275" s="23"/>
      <c r="L275" s="23" t="str">
        <f t="shared" si="19"/>
        <v xml:space="preserve"> </v>
      </c>
      <c r="M275" s="23"/>
    </row>
    <row r="276" spans="1:13" ht="51" x14ac:dyDescent="0.2">
      <c r="A276" s="22" t="s">
        <v>746</v>
      </c>
      <c r="B276" s="22" t="s">
        <v>261</v>
      </c>
      <c r="C276" s="23">
        <v>2932.9789500000002</v>
      </c>
      <c r="D276" s="23">
        <v>627.6</v>
      </c>
      <c r="E276" s="23">
        <f t="shared" si="17"/>
        <v>21.398039696125334</v>
      </c>
      <c r="F276" s="23">
        <v>274.18450000000001</v>
      </c>
      <c r="G276" s="23" t="str">
        <f t="shared" si="16"/>
        <v>свыше 200</v>
      </c>
      <c r="H276" s="23"/>
      <c r="I276" s="23"/>
      <c r="J276" s="23" t="str">
        <f t="shared" si="18"/>
        <v xml:space="preserve"> </v>
      </c>
      <c r="K276" s="23"/>
      <c r="L276" s="23" t="str">
        <f t="shared" si="19"/>
        <v xml:space="preserve"> </v>
      </c>
      <c r="M276" s="23"/>
    </row>
    <row r="277" spans="1:13" ht="51" x14ac:dyDescent="0.2">
      <c r="A277" s="22" t="s">
        <v>1513</v>
      </c>
      <c r="B277" s="22" t="s">
        <v>1357</v>
      </c>
      <c r="C277" s="23">
        <v>8732.6700299999993</v>
      </c>
      <c r="D277" s="23">
        <v>383.76249999999999</v>
      </c>
      <c r="E277" s="23">
        <f t="shared" si="17"/>
        <v>4.3945608694893057</v>
      </c>
      <c r="F277" s="23">
        <v>58.625250000000001</v>
      </c>
      <c r="G277" s="23" t="str">
        <f t="shared" si="16"/>
        <v>свыше 200</v>
      </c>
      <c r="H277" s="23"/>
      <c r="I277" s="23"/>
      <c r="J277" s="23" t="str">
        <f t="shared" si="18"/>
        <v xml:space="preserve"> </v>
      </c>
      <c r="K277" s="23"/>
      <c r="L277" s="23" t="str">
        <f t="shared" si="19"/>
        <v xml:space="preserve"> </v>
      </c>
      <c r="M277" s="23"/>
    </row>
    <row r="278" spans="1:13" ht="51" x14ac:dyDescent="0.2">
      <c r="A278" s="22" t="s">
        <v>326</v>
      </c>
      <c r="B278" s="22" t="s">
        <v>45</v>
      </c>
      <c r="C278" s="23"/>
      <c r="D278" s="23"/>
      <c r="E278" s="23" t="str">
        <f t="shared" si="17"/>
        <v xml:space="preserve"> </v>
      </c>
      <c r="F278" s="23">
        <v>0.73360000000000003</v>
      </c>
      <c r="G278" s="23" t="str">
        <f t="shared" si="16"/>
        <v/>
      </c>
      <c r="H278" s="23"/>
      <c r="I278" s="23"/>
      <c r="J278" s="23" t="str">
        <f t="shared" si="18"/>
        <v xml:space="preserve"> </v>
      </c>
      <c r="K278" s="23"/>
      <c r="L278" s="23" t="str">
        <f t="shared" si="19"/>
        <v xml:space="preserve"> </v>
      </c>
      <c r="M278" s="23"/>
    </row>
    <row r="279" spans="1:13" ht="51" x14ac:dyDescent="0.2">
      <c r="A279" s="22" t="s">
        <v>1270</v>
      </c>
      <c r="B279" s="22" t="s">
        <v>1560</v>
      </c>
      <c r="C279" s="23">
        <v>550</v>
      </c>
      <c r="D279" s="23">
        <v>56</v>
      </c>
      <c r="E279" s="23">
        <f t="shared" si="17"/>
        <v>10.181818181818182</v>
      </c>
      <c r="F279" s="23">
        <v>265.18328000000002</v>
      </c>
      <c r="G279" s="23">
        <f t="shared" si="16"/>
        <v>21.117470151210135</v>
      </c>
      <c r="H279" s="23"/>
      <c r="I279" s="23"/>
      <c r="J279" s="23" t="str">
        <f t="shared" si="18"/>
        <v xml:space="preserve"> </v>
      </c>
      <c r="K279" s="23"/>
      <c r="L279" s="23" t="str">
        <f t="shared" si="19"/>
        <v xml:space="preserve"> </v>
      </c>
      <c r="M279" s="23"/>
    </row>
    <row r="280" spans="1:13" ht="51" x14ac:dyDescent="0.2">
      <c r="A280" s="22" t="s">
        <v>721</v>
      </c>
      <c r="B280" s="22" t="s">
        <v>914</v>
      </c>
      <c r="C280" s="23">
        <v>3.8559999999999999</v>
      </c>
      <c r="D280" s="23">
        <v>3.8552900000000001</v>
      </c>
      <c r="E280" s="23">
        <f t="shared" si="17"/>
        <v>99.981587136929463</v>
      </c>
      <c r="F280" s="23">
        <v>126.82</v>
      </c>
      <c r="G280" s="23">
        <f t="shared" si="16"/>
        <v>3.0399700362718813</v>
      </c>
      <c r="H280" s="23"/>
      <c r="I280" s="23"/>
      <c r="J280" s="23" t="str">
        <f t="shared" si="18"/>
        <v xml:space="preserve"> </v>
      </c>
      <c r="K280" s="23"/>
      <c r="L280" s="23" t="str">
        <f t="shared" si="19"/>
        <v xml:space="preserve"> </v>
      </c>
      <c r="M280" s="23"/>
    </row>
    <row r="281" spans="1:13" ht="51" x14ac:dyDescent="0.2">
      <c r="A281" s="22" t="s">
        <v>32</v>
      </c>
      <c r="B281" s="22" t="s">
        <v>714</v>
      </c>
      <c r="C281" s="23">
        <v>1205</v>
      </c>
      <c r="D281" s="23"/>
      <c r="E281" s="23" t="str">
        <f t="shared" si="17"/>
        <v/>
      </c>
      <c r="F281" s="23"/>
      <c r="G281" s="23" t="str">
        <f t="shared" si="16"/>
        <v xml:space="preserve"> </v>
      </c>
      <c r="H281" s="23"/>
      <c r="I281" s="23"/>
      <c r="J281" s="23" t="str">
        <f t="shared" si="18"/>
        <v xml:space="preserve"> </v>
      </c>
      <c r="K281" s="23"/>
      <c r="L281" s="23" t="str">
        <f t="shared" si="19"/>
        <v xml:space="preserve"> </v>
      </c>
      <c r="M281" s="23"/>
    </row>
    <row r="282" spans="1:13" ht="51" x14ac:dyDescent="0.2">
      <c r="A282" s="22" t="s">
        <v>455</v>
      </c>
      <c r="B282" s="22" t="s">
        <v>1011</v>
      </c>
      <c r="C282" s="23">
        <v>30459.04667</v>
      </c>
      <c r="D282" s="23">
        <v>5835.4044999999996</v>
      </c>
      <c r="E282" s="23">
        <f t="shared" si="17"/>
        <v>19.158198098653752</v>
      </c>
      <c r="F282" s="23">
        <v>5976.5537999999997</v>
      </c>
      <c r="G282" s="23">
        <f t="shared" si="16"/>
        <v>97.638282784302888</v>
      </c>
      <c r="H282" s="23"/>
      <c r="I282" s="23"/>
      <c r="J282" s="23" t="str">
        <f t="shared" si="18"/>
        <v xml:space="preserve"> </v>
      </c>
      <c r="K282" s="23"/>
      <c r="L282" s="23" t="str">
        <f t="shared" si="19"/>
        <v xml:space="preserve"> </v>
      </c>
      <c r="M282" s="23"/>
    </row>
    <row r="283" spans="1:13" ht="51" x14ac:dyDescent="0.2">
      <c r="A283" s="22" t="s">
        <v>1457</v>
      </c>
      <c r="B283" s="22" t="s">
        <v>691</v>
      </c>
      <c r="C283" s="23">
        <v>58.14</v>
      </c>
      <c r="D283" s="23">
        <v>58.14</v>
      </c>
      <c r="E283" s="23">
        <f t="shared" si="17"/>
        <v>100</v>
      </c>
      <c r="F283" s="23">
        <v>30</v>
      </c>
      <c r="G283" s="23">
        <f t="shared" si="16"/>
        <v>193.79999999999998</v>
      </c>
      <c r="H283" s="23"/>
      <c r="I283" s="23"/>
      <c r="J283" s="23" t="str">
        <f t="shared" si="18"/>
        <v xml:space="preserve"> </v>
      </c>
      <c r="K283" s="23"/>
      <c r="L283" s="23" t="str">
        <f t="shared" si="19"/>
        <v xml:space="preserve"> </v>
      </c>
      <c r="M283" s="23"/>
    </row>
    <row r="284" spans="1:13" ht="51" x14ac:dyDescent="0.2">
      <c r="A284" s="22" t="s">
        <v>835</v>
      </c>
      <c r="B284" s="22" t="s">
        <v>1473</v>
      </c>
      <c r="C284" s="23">
        <v>1727.9789499999999</v>
      </c>
      <c r="D284" s="23">
        <v>627.6</v>
      </c>
      <c r="E284" s="23">
        <f t="shared" si="17"/>
        <v>36.319886882881306</v>
      </c>
      <c r="F284" s="23">
        <v>274.18450000000001</v>
      </c>
      <c r="G284" s="23" t="str">
        <f t="shared" si="16"/>
        <v>свыше 200</v>
      </c>
      <c r="H284" s="23"/>
      <c r="I284" s="23"/>
      <c r="J284" s="23" t="str">
        <f t="shared" si="18"/>
        <v xml:space="preserve"> </v>
      </c>
      <c r="K284" s="23"/>
      <c r="L284" s="23" t="str">
        <f t="shared" si="19"/>
        <v xml:space="preserve"> </v>
      </c>
      <c r="M284" s="23"/>
    </row>
    <row r="285" spans="1:13" ht="51" x14ac:dyDescent="0.2">
      <c r="A285" s="22" t="s">
        <v>712</v>
      </c>
      <c r="B285" s="22" t="s">
        <v>971</v>
      </c>
      <c r="C285" s="23">
        <v>8732.6700299999993</v>
      </c>
      <c r="D285" s="23">
        <v>383.76249999999999</v>
      </c>
      <c r="E285" s="23">
        <f t="shared" si="17"/>
        <v>4.3945608694893057</v>
      </c>
      <c r="F285" s="23">
        <v>58.625250000000001</v>
      </c>
      <c r="G285" s="23" t="str">
        <f t="shared" si="16"/>
        <v>свыше 200</v>
      </c>
      <c r="H285" s="23"/>
      <c r="I285" s="23"/>
      <c r="J285" s="23" t="str">
        <f t="shared" si="18"/>
        <v xml:space="preserve"> </v>
      </c>
      <c r="K285" s="23"/>
      <c r="L285" s="23" t="str">
        <f t="shared" si="19"/>
        <v xml:space="preserve"> </v>
      </c>
      <c r="M285" s="23"/>
    </row>
    <row r="286" spans="1:13" ht="51" x14ac:dyDescent="0.2">
      <c r="A286" s="22" t="s">
        <v>1080</v>
      </c>
      <c r="B286" s="22" t="s">
        <v>1095</v>
      </c>
      <c r="C286" s="23"/>
      <c r="D286" s="23"/>
      <c r="E286" s="23" t="str">
        <f t="shared" si="17"/>
        <v xml:space="preserve"> </v>
      </c>
      <c r="F286" s="23">
        <v>0.73360000000000003</v>
      </c>
      <c r="G286" s="23" t="str">
        <f t="shared" si="16"/>
        <v/>
      </c>
      <c r="H286" s="23"/>
      <c r="I286" s="23"/>
      <c r="J286" s="23" t="str">
        <f t="shared" si="18"/>
        <v xml:space="preserve"> </v>
      </c>
      <c r="K286" s="23"/>
      <c r="L286" s="23" t="str">
        <f t="shared" si="19"/>
        <v xml:space="preserve"> </v>
      </c>
      <c r="M286" s="23"/>
    </row>
    <row r="287" spans="1:13" ht="25.5" x14ac:dyDescent="0.2">
      <c r="A287" s="22" t="s">
        <v>897</v>
      </c>
      <c r="B287" s="22" t="s">
        <v>1142</v>
      </c>
      <c r="C287" s="23">
        <v>93201.003630000007</v>
      </c>
      <c r="D287" s="23">
        <v>67190.310140000001</v>
      </c>
      <c r="E287" s="23">
        <f t="shared" si="17"/>
        <v>72.091831120982093</v>
      </c>
      <c r="F287" s="23">
        <v>58618.626149999996</v>
      </c>
      <c r="G287" s="23">
        <f t="shared" si="16"/>
        <v>114.62279919025364</v>
      </c>
      <c r="H287" s="23"/>
      <c r="I287" s="23"/>
      <c r="J287" s="23" t="str">
        <f t="shared" si="18"/>
        <v xml:space="preserve"> </v>
      </c>
      <c r="K287" s="23">
        <v>4988.1000000000004</v>
      </c>
      <c r="L287" s="23" t="str">
        <f t="shared" si="19"/>
        <v/>
      </c>
      <c r="M287" s="23"/>
    </row>
    <row r="288" spans="1:13" ht="25.5" x14ac:dyDescent="0.2">
      <c r="A288" s="22" t="s">
        <v>1101</v>
      </c>
      <c r="B288" s="22" t="s">
        <v>1064</v>
      </c>
      <c r="C288" s="23">
        <v>87015.325400000002</v>
      </c>
      <c r="D288" s="23">
        <v>52602.258549999999</v>
      </c>
      <c r="E288" s="23">
        <f t="shared" si="17"/>
        <v>60.451717336219943</v>
      </c>
      <c r="F288" s="23">
        <v>35621.120929999997</v>
      </c>
      <c r="G288" s="23">
        <f t="shared" si="16"/>
        <v>147.67154198591922</v>
      </c>
      <c r="H288" s="23"/>
      <c r="I288" s="23"/>
      <c r="J288" s="23" t="str">
        <f t="shared" si="18"/>
        <v xml:space="preserve"> </v>
      </c>
      <c r="K288" s="23"/>
      <c r="L288" s="23" t="str">
        <f t="shared" si="19"/>
        <v xml:space="preserve"> </v>
      </c>
      <c r="M288" s="23"/>
    </row>
    <row r="289" spans="1:13" ht="25.5" x14ac:dyDescent="0.2">
      <c r="A289" s="22" t="s">
        <v>795</v>
      </c>
      <c r="B289" s="22" t="s">
        <v>252</v>
      </c>
      <c r="C289" s="23">
        <v>66012.194390000004</v>
      </c>
      <c r="D289" s="23">
        <v>35170.660210000002</v>
      </c>
      <c r="E289" s="23">
        <f t="shared" si="17"/>
        <v>53.279035085868777</v>
      </c>
      <c r="F289" s="23">
        <v>29247.55947</v>
      </c>
      <c r="G289" s="23">
        <f t="shared" si="16"/>
        <v>120.25160679158714</v>
      </c>
      <c r="H289" s="23"/>
      <c r="I289" s="23"/>
      <c r="J289" s="23" t="str">
        <f t="shared" si="18"/>
        <v xml:space="preserve"> </v>
      </c>
      <c r="K289" s="23"/>
      <c r="L289" s="23" t="str">
        <f t="shared" si="19"/>
        <v xml:space="preserve"> </v>
      </c>
      <c r="M289" s="23"/>
    </row>
    <row r="290" spans="1:13" ht="38.25" x14ac:dyDescent="0.2">
      <c r="A290" s="22" t="s">
        <v>463</v>
      </c>
      <c r="B290" s="22" t="s">
        <v>999</v>
      </c>
      <c r="C290" s="23">
        <v>14086.654420000001</v>
      </c>
      <c r="D290" s="23">
        <v>14079.9575</v>
      </c>
      <c r="E290" s="23">
        <f t="shared" si="17"/>
        <v>99.952459116264734</v>
      </c>
      <c r="F290" s="23">
        <v>7351.9389099999999</v>
      </c>
      <c r="G290" s="23">
        <f t="shared" si="16"/>
        <v>191.51352687178408</v>
      </c>
      <c r="H290" s="23"/>
      <c r="I290" s="23"/>
      <c r="J290" s="23" t="str">
        <f t="shared" si="18"/>
        <v xml:space="preserve"> </v>
      </c>
      <c r="K290" s="23"/>
      <c r="L290" s="23" t="str">
        <f t="shared" si="19"/>
        <v xml:space="preserve"> </v>
      </c>
      <c r="M290" s="23"/>
    </row>
    <row r="291" spans="1:13" ht="25.5" x14ac:dyDescent="0.2">
      <c r="A291" s="22" t="s">
        <v>49</v>
      </c>
      <c r="B291" s="22" t="s">
        <v>761</v>
      </c>
      <c r="C291" s="23">
        <v>6916.4765900000002</v>
      </c>
      <c r="D291" s="23">
        <v>3351.64084</v>
      </c>
      <c r="E291" s="23">
        <f t="shared" si="17"/>
        <v>48.458789621956925</v>
      </c>
      <c r="F291" s="23">
        <v>-978.37744999999995</v>
      </c>
      <c r="G291" s="23" t="str">
        <f t="shared" si="16"/>
        <v/>
      </c>
      <c r="H291" s="23"/>
      <c r="I291" s="23"/>
      <c r="J291" s="23" t="str">
        <f t="shared" si="18"/>
        <v xml:space="preserve"> </v>
      </c>
      <c r="K291" s="23"/>
      <c r="L291" s="23" t="str">
        <f t="shared" si="19"/>
        <v xml:space="preserve"> </v>
      </c>
      <c r="M291" s="23"/>
    </row>
    <row r="292" spans="1:13" ht="25.5" x14ac:dyDescent="0.2">
      <c r="A292" s="22" t="s">
        <v>668</v>
      </c>
      <c r="B292" s="22" t="s">
        <v>735</v>
      </c>
      <c r="C292" s="23">
        <v>2922.2782299999999</v>
      </c>
      <c r="D292" s="23">
        <v>11324.651589999999</v>
      </c>
      <c r="E292" s="23" t="str">
        <f t="shared" si="17"/>
        <v>свыше 200</v>
      </c>
      <c r="F292" s="23">
        <v>12407.505219999999</v>
      </c>
      <c r="G292" s="23">
        <f t="shared" si="16"/>
        <v>91.272591783765535</v>
      </c>
      <c r="H292" s="23"/>
      <c r="I292" s="23"/>
      <c r="J292" s="23" t="str">
        <f t="shared" si="18"/>
        <v xml:space="preserve"> </v>
      </c>
      <c r="K292" s="23">
        <v>4988.1000000000004</v>
      </c>
      <c r="L292" s="23" t="str">
        <f t="shared" si="19"/>
        <v/>
      </c>
      <c r="M292" s="23"/>
    </row>
    <row r="293" spans="1:13" ht="38.25" x14ac:dyDescent="0.2">
      <c r="A293" s="22" t="s">
        <v>2</v>
      </c>
      <c r="B293" s="22" t="s">
        <v>265</v>
      </c>
      <c r="C293" s="23"/>
      <c r="D293" s="23"/>
      <c r="E293" s="23" t="str">
        <f t="shared" si="17"/>
        <v xml:space="preserve"> </v>
      </c>
      <c r="F293" s="23">
        <v>4988.1000000000004</v>
      </c>
      <c r="G293" s="23" t="str">
        <f t="shared" si="16"/>
        <v/>
      </c>
      <c r="H293" s="23"/>
      <c r="I293" s="23"/>
      <c r="J293" s="23" t="str">
        <f t="shared" si="18"/>
        <v xml:space="preserve"> </v>
      </c>
      <c r="K293" s="23">
        <v>4988.1000000000004</v>
      </c>
      <c r="L293" s="23" t="str">
        <f t="shared" si="19"/>
        <v/>
      </c>
      <c r="M293" s="23"/>
    </row>
    <row r="294" spans="1:13" ht="38.25" x14ac:dyDescent="0.2">
      <c r="A294" s="22" t="s">
        <v>286</v>
      </c>
      <c r="B294" s="22" t="s">
        <v>535</v>
      </c>
      <c r="C294" s="23">
        <v>1738</v>
      </c>
      <c r="D294" s="23">
        <v>10510.48587</v>
      </c>
      <c r="E294" s="23" t="str">
        <f t="shared" si="17"/>
        <v>свыше 200</v>
      </c>
      <c r="F294" s="23">
        <v>4104.6788299999998</v>
      </c>
      <c r="G294" s="23" t="str">
        <f t="shared" si="16"/>
        <v>свыше 200</v>
      </c>
      <c r="H294" s="23"/>
      <c r="I294" s="23"/>
      <c r="J294" s="23" t="str">
        <f t="shared" si="18"/>
        <v xml:space="preserve"> </v>
      </c>
      <c r="K294" s="23"/>
      <c r="L294" s="23" t="str">
        <f t="shared" si="19"/>
        <v xml:space="preserve"> </v>
      </c>
      <c r="M294" s="23"/>
    </row>
    <row r="295" spans="1:13" ht="38.25" x14ac:dyDescent="0.2">
      <c r="A295" s="22" t="s">
        <v>1538</v>
      </c>
      <c r="B295" s="22" t="s">
        <v>1435</v>
      </c>
      <c r="C295" s="23">
        <v>100</v>
      </c>
      <c r="D295" s="23">
        <v>131.88422</v>
      </c>
      <c r="E295" s="23">
        <f t="shared" si="17"/>
        <v>131.88422</v>
      </c>
      <c r="F295" s="23">
        <v>3162.1238600000001</v>
      </c>
      <c r="G295" s="23">
        <f t="shared" si="16"/>
        <v>4.1707480743654362</v>
      </c>
      <c r="H295" s="23"/>
      <c r="I295" s="23"/>
      <c r="J295" s="23" t="str">
        <f t="shared" si="18"/>
        <v xml:space="preserve"> </v>
      </c>
      <c r="K295" s="23"/>
      <c r="L295" s="23" t="str">
        <f t="shared" si="19"/>
        <v xml:space="preserve"> </v>
      </c>
      <c r="M295" s="23"/>
    </row>
    <row r="296" spans="1:13" ht="38.25" x14ac:dyDescent="0.2">
      <c r="A296" s="22" t="s">
        <v>342</v>
      </c>
      <c r="B296" s="22" t="s">
        <v>797</v>
      </c>
      <c r="C296" s="23">
        <v>1079.2782299999999</v>
      </c>
      <c r="D296" s="23">
        <v>294.27253000000002</v>
      </c>
      <c r="E296" s="23">
        <f t="shared" si="17"/>
        <v>27.265678285755847</v>
      </c>
      <c r="F296" s="23">
        <v>152.60253</v>
      </c>
      <c r="G296" s="23">
        <f t="shared" si="16"/>
        <v>192.83594446304397</v>
      </c>
      <c r="H296" s="23"/>
      <c r="I296" s="23"/>
      <c r="J296" s="23" t="str">
        <f t="shared" si="18"/>
        <v xml:space="preserve"> </v>
      </c>
      <c r="K296" s="23"/>
      <c r="L296" s="23" t="str">
        <f t="shared" si="19"/>
        <v xml:space="preserve"> </v>
      </c>
      <c r="M296" s="23"/>
    </row>
    <row r="297" spans="1:13" ht="38.25" x14ac:dyDescent="0.2">
      <c r="A297" s="22" t="s">
        <v>1166</v>
      </c>
      <c r="B297" s="22" t="s">
        <v>190</v>
      </c>
      <c r="C297" s="23">
        <v>5</v>
      </c>
      <c r="D297" s="23">
        <v>388.00896999999998</v>
      </c>
      <c r="E297" s="23" t="str">
        <f t="shared" si="17"/>
        <v>свыше 200</v>
      </c>
      <c r="F297" s="23"/>
      <c r="G297" s="23" t="str">
        <f t="shared" si="16"/>
        <v xml:space="preserve"> </v>
      </c>
      <c r="H297" s="23"/>
      <c r="I297" s="23"/>
      <c r="J297" s="23" t="str">
        <f t="shared" si="18"/>
        <v xml:space="preserve"> </v>
      </c>
      <c r="K297" s="23"/>
      <c r="L297" s="23" t="str">
        <f t="shared" si="19"/>
        <v xml:space="preserve"> </v>
      </c>
      <c r="M297" s="23"/>
    </row>
    <row r="298" spans="1:13" ht="25.5" x14ac:dyDescent="0.2">
      <c r="A298" s="22" t="s">
        <v>406</v>
      </c>
      <c r="B298" s="22" t="s">
        <v>1127</v>
      </c>
      <c r="C298" s="23">
        <v>3263.4</v>
      </c>
      <c r="D298" s="23">
        <v>3263.4</v>
      </c>
      <c r="E298" s="23">
        <f t="shared" si="17"/>
        <v>100</v>
      </c>
      <c r="F298" s="23">
        <v>10590</v>
      </c>
      <c r="G298" s="23">
        <f t="shared" si="16"/>
        <v>30.815864022662893</v>
      </c>
      <c r="H298" s="23"/>
      <c r="I298" s="23"/>
      <c r="J298" s="23" t="str">
        <f t="shared" si="18"/>
        <v xml:space="preserve"> </v>
      </c>
      <c r="K298" s="23"/>
      <c r="L298" s="23" t="str">
        <f t="shared" si="19"/>
        <v xml:space="preserve"> </v>
      </c>
      <c r="M298" s="23"/>
    </row>
    <row r="299" spans="1:13" ht="25.5" x14ac:dyDescent="0.2">
      <c r="A299" s="22" t="s">
        <v>44</v>
      </c>
      <c r="B299" s="22" t="s">
        <v>899</v>
      </c>
      <c r="C299" s="23">
        <v>3263.4</v>
      </c>
      <c r="D299" s="23">
        <v>3263.4</v>
      </c>
      <c r="E299" s="23">
        <f t="shared" si="17"/>
        <v>100</v>
      </c>
      <c r="F299" s="23">
        <v>10590</v>
      </c>
      <c r="G299" s="23">
        <f t="shared" si="16"/>
        <v>30.815864022662893</v>
      </c>
      <c r="H299" s="23"/>
      <c r="I299" s="23"/>
      <c r="J299" s="23" t="str">
        <f t="shared" si="18"/>
        <v xml:space="preserve"> </v>
      </c>
      <c r="K299" s="23"/>
      <c r="L299" s="23" t="str">
        <f t="shared" si="19"/>
        <v xml:space="preserve"> </v>
      </c>
      <c r="M299" s="23"/>
    </row>
    <row r="300" spans="1:13" ht="38.25" x14ac:dyDescent="0.2">
      <c r="A300" s="22" t="s">
        <v>1537</v>
      </c>
      <c r="B300" s="22" t="s">
        <v>356</v>
      </c>
      <c r="C300" s="23">
        <v>6379.1470499999996</v>
      </c>
      <c r="D300" s="23">
        <v>1419.3284200000001</v>
      </c>
      <c r="E300" s="23">
        <f t="shared" si="17"/>
        <v>22.249501522307753</v>
      </c>
      <c r="F300" s="23">
        <v>1817.10582</v>
      </c>
      <c r="G300" s="23">
        <f t="shared" si="16"/>
        <v>78.109288098587456</v>
      </c>
      <c r="H300" s="23"/>
      <c r="I300" s="23"/>
      <c r="J300" s="23" t="str">
        <f t="shared" si="18"/>
        <v xml:space="preserve"> </v>
      </c>
      <c r="K300" s="23"/>
      <c r="L300" s="23" t="str">
        <f t="shared" si="19"/>
        <v xml:space="preserve"> </v>
      </c>
      <c r="M300" s="23"/>
    </row>
    <row r="301" spans="1:13" ht="38.25" x14ac:dyDescent="0.2">
      <c r="A301" s="22" t="s">
        <v>1106</v>
      </c>
      <c r="B301" s="22" t="s">
        <v>1040</v>
      </c>
      <c r="C301" s="23">
        <v>6379.1470499999996</v>
      </c>
      <c r="D301" s="23">
        <v>1419.3284200000001</v>
      </c>
      <c r="E301" s="23">
        <f t="shared" si="17"/>
        <v>22.249501522307753</v>
      </c>
      <c r="F301" s="23">
        <v>1817.10582</v>
      </c>
      <c r="G301" s="23">
        <f t="shared" si="16"/>
        <v>78.109288098587456</v>
      </c>
      <c r="H301" s="23"/>
      <c r="I301" s="23"/>
      <c r="J301" s="23" t="str">
        <f t="shared" si="18"/>
        <v xml:space="preserve"> </v>
      </c>
      <c r="K301" s="23"/>
      <c r="L301" s="23" t="str">
        <f t="shared" si="19"/>
        <v xml:space="preserve"> </v>
      </c>
      <c r="M301" s="23"/>
    </row>
    <row r="302" spans="1:13" ht="51" x14ac:dyDescent="0.2">
      <c r="A302" s="22" t="s">
        <v>808</v>
      </c>
      <c r="B302" s="22" t="s">
        <v>429</v>
      </c>
      <c r="C302" s="23">
        <v>5143.5113199999996</v>
      </c>
      <c r="D302" s="23">
        <v>1002.4193</v>
      </c>
      <c r="E302" s="23">
        <f t="shared" si="17"/>
        <v>19.489007365497546</v>
      </c>
      <c r="F302" s="23">
        <v>1673.25035</v>
      </c>
      <c r="G302" s="23">
        <f t="shared" si="16"/>
        <v>59.908506817285293</v>
      </c>
      <c r="H302" s="23"/>
      <c r="I302" s="23"/>
      <c r="J302" s="23" t="str">
        <f t="shared" si="18"/>
        <v xml:space="preserve"> </v>
      </c>
      <c r="K302" s="23"/>
      <c r="L302" s="23" t="str">
        <f t="shared" si="19"/>
        <v xml:space="preserve"> </v>
      </c>
      <c r="M302" s="23"/>
    </row>
    <row r="303" spans="1:13" ht="51" x14ac:dyDescent="0.2">
      <c r="A303" s="22" t="s">
        <v>478</v>
      </c>
      <c r="B303" s="22" t="s">
        <v>833</v>
      </c>
      <c r="C303" s="23">
        <v>660.63572999999997</v>
      </c>
      <c r="D303" s="23">
        <v>398.9255</v>
      </c>
      <c r="E303" s="23">
        <f t="shared" si="17"/>
        <v>60.385093007306764</v>
      </c>
      <c r="F303" s="23">
        <v>43.747199999999999</v>
      </c>
      <c r="G303" s="23" t="str">
        <f t="shared" si="16"/>
        <v>свыше 200</v>
      </c>
      <c r="H303" s="23"/>
      <c r="I303" s="23"/>
      <c r="J303" s="23" t="str">
        <f t="shared" si="18"/>
        <v xml:space="preserve"> </v>
      </c>
      <c r="K303" s="23"/>
      <c r="L303" s="23" t="str">
        <f t="shared" si="19"/>
        <v xml:space="preserve"> </v>
      </c>
      <c r="M303" s="23"/>
    </row>
    <row r="304" spans="1:13" ht="51" x14ac:dyDescent="0.2">
      <c r="A304" s="22" t="s">
        <v>62</v>
      </c>
      <c r="B304" s="22" t="s">
        <v>612</v>
      </c>
      <c r="C304" s="23">
        <v>575</v>
      </c>
      <c r="D304" s="23">
        <v>17.983619999999998</v>
      </c>
      <c r="E304" s="23">
        <f t="shared" si="17"/>
        <v>3.1275860869565215</v>
      </c>
      <c r="F304" s="23">
        <v>100.10827</v>
      </c>
      <c r="G304" s="23">
        <f t="shared" si="16"/>
        <v>17.964170192932112</v>
      </c>
      <c r="H304" s="23"/>
      <c r="I304" s="23"/>
      <c r="J304" s="23" t="str">
        <f t="shared" si="18"/>
        <v xml:space="preserve"> </v>
      </c>
      <c r="K304" s="23"/>
      <c r="L304" s="23" t="str">
        <f t="shared" si="19"/>
        <v xml:space="preserve"> </v>
      </c>
      <c r="M304" s="23"/>
    </row>
    <row r="305" spans="1:13" x14ac:dyDescent="0.2">
      <c r="A305" s="22" t="s">
        <v>69</v>
      </c>
      <c r="B305" s="22" t="s">
        <v>1139</v>
      </c>
      <c r="C305" s="23">
        <v>839.76</v>
      </c>
      <c r="D305" s="23">
        <v>100.83092000000001</v>
      </c>
      <c r="E305" s="23">
        <f t="shared" si="17"/>
        <v>12.007111555682577</v>
      </c>
      <c r="F305" s="23">
        <v>109.79971</v>
      </c>
      <c r="G305" s="23">
        <f t="shared" si="16"/>
        <v>91.831681522656112</v>
      </c>
      <c r="H305" s="23">
        <v>339.76</v>
      </c>
      <c r="I305" s="23">
        <v>3.18</v>
      </c>
      <c r="J305" s="23">
        <f t="shared" si="18"/>
        <v>0.93595479161761252</v>
      </c>
      <c r="K305" s="23">
        <v>6.625</v>
      </c>
      <c r="L305" s="23">
        <f t="shared" si="19"/>
        <v>48.000000000000007</v>
      </c>
      <c r="M305" s="23">
        <v>0.53000000000000025</v>
      </c>
    </row>
    <row r="306" spans="1:13" ht="25.5" x14ac:dyDescent="0.2">
      <c r="A306" s="22" t="s">
        <v>1052</v>
      </c>
      <c r="B306" s="22" t="s">
        <v>171</v>
      </c>
      <c r="C306" s="23">
        <v>839.76</v>
      </c>
      <c r="D306" s="23">
        <v>100.83092000000001</v>
      </c>
      <c r="E306" s="23">
        <f t="shared" si="17"/>
        <v>12.007111555682577</v>
      </c>
      <c r="F306" s="23">
        <v>109.79971</v>
      </c>
      <c r="G306" s="23">
        <f t="shared" si="16"/>
        <v>91.831681522656112</v>
      </c>
      <c r="H306" s="23">
        <v>339.76</v>
      </c>
      <c r="I306" s="23">
        <v>3.18</v>
      </c>
      <c r="J306" s="23">
        <f t="shared" si="18"/>
        <v>0.93595479161761252</v>
      </c>
      <c r="K306" s="23">
        <v>6.625</v>
      </c>
      <c r="L306" s="23">
        <f t="shared" si="19"/>
        <v>48.000000000000007</v>
      </c>
      <c r="M306" s="23">
        <v>0.53000000000000025</v>
      </c>
    </row>
    <row r="307" spans="1:13" ht="25.5" x14ac:dyDescent="0.2">
      <c r="A307" s="22" t="s">
        <v>1135</v>
      </c>
      <c r="B307" s="22" t="s">
        <v>1302</v>
      </c>
      <c r="C307" s="23">
        <v>339.76</v>
      </c>
      <c r="D307" s="23">
        <v>3.18</v>
      </c>
      <c r="E307" s="23">
        <f t="shared" si="17"/>
        <v>0.93595479161761252</v>
      </c>
      <c r="F307" s="23">
        <v>6.625</v>
      </c>
      <c r="G307" s="23">
        <f t="shared" si="16"/>
        <v>48.000000000000007</v>
      </c>
      <c r="H307" s="23">
        <v>339.76</v>
      </c>
      <c r="I307" s="23">
        <v>3.18</v>
      </c>
      <c r="J307" s="23">
        <f t="shared" si="18"/>
        <v>0.93595479161761252</v>
      </c>
      <c r="K307" s="23">
        <v>6.625</v>
      </c>
      <c r="L307" s="23">
        <f t="shared" si="19"/>
        <v>48.000000000000007</v>
      </c>
      <c r="M307" s="23">
        <v>0.53000000000000025</v>
      </c>
    </row>
    <row r="308" spans="1:13" ht="25.5" x14ac:dyDescent="0.2">
      <c r="A308" s="22" t="s">
        <v>1468</v>
      </c>
      <c r="B308" s="22" t="s">
        <v>530</v>
      </c>
      <c r="C308" s="23">
        <v>500</v>
      </c>
      <c r="D308" s="23">
        <v>97.650919999999999</v>
      </c>
      <c r="E308" s="23">
        <f t="shared" si="17"/>
        <v>19.530184000000002</v>
      </c>
      <c r="F308" s="23">
        <v>103.17471</v>
      </c>
      <c r="G308" s="23">
        <f t="shared" si="16"/>
        <v>94.64617831249538</v>
      </c>
      <c r="H308" s="23"/>
      <c r="I308" s="23"/>
      <c r="J308" s="23" t="str">
        <f t="shared" si="18"/>
        <v xml:space="preserve"> </v>
      </c>
      <c r="K308" s="23"/>
      <c r="L308" s="23" t="str">
        <f t="shared" si="19"/>
        <v xml:space="preserve"> </v>
      </c>
      <c r="M308" s="23"/>
    </row>
    <row r="309" spans="1:13" x14ac:dyDescent="0.2">
      <c r="A309" s="22" t="s">
        <v>1068</v>
      </c>
      <c r="B309" s="22" t="s">
        <v>476</v>
      </c>
      <c r="C309" s="23">
        <v>413689.04225</v>
      </c>
      <c r="D309" s="23">
        <v>127248.65386000001</v>
      </c>
      <c r="E309" s="23">
        <f t="shared" si="17"/>
        <v>30.759493451388369</v>
      </c>
      <c r="F309" s="23">
        <v>71366.906390000004</v>
      </c>
      <c r="G309" s="23">
        <f t="shared" si="16"/>
        <v>178.30204543913115</v>
      </c>
      <c r="H309" s="23">
        <v>383039.83265</v>
      </c>
      <c r="I309" s="23">
        <v>91883.970400000006</v>
      </c>
      <c r="J309" s="23">
        <f t="shared" si="18"/>
        <v>23.988097990831765</v>
      </c>
      <c r="K309" s="23">
        <v>58472.219080000003</v>
      </c>
      <c r="L309" s="23">
        <f t="shared" si="19"/>
        <v>157.14124048257347</v>
      </c>
      <c r="M309" s="23">
        <v>32083.615640000004</v>
      </c>
    </row>
    <row r="310" spans="1:13" ht="25.5" x14ac:dyDescent="0.2">
      <c r="A310" s="22" t="s">
        <v>1453</v>
      </c>
      <c r="B310" s="22" t="s">
        <v>635</v>
      </c>
      <c r="C310" s="23">
        <v>354916.14412999997</v>
      </c>
      <c r="D310" s="23">
        <v>69799.301449999999</v>
      </c>
      <c r="E310" s="23">
        <f t="shared" si="17"/>
        <v>19.666420534658364</v>
      </c>
      <c r="F310" s="23">
        <v>52598.644820000001</v>
      </c>
      <c r="G310" s="23">
        <f t="shared" si="16"/>
        <v>132.70171064076476</v>
      </c>
      <c r="H310" s="23">
        <v>343660.30326999997</v>
      </c>
      <c r="I310" s="23">
        <v>66943.156019999995</v>
      </c>
      <c r="J310" s="23">
        <f t="shared" si="18"/>
        <v>19.479455550443799</v>
      </c>
      <c r="K310" s="23">
        <v>49497.158259999997</v>
      </c>
      <c r="L310" s="23">
        <f t="shared" si="19"/>
        <v>135.24646337949179</v>
      </c>
      <c r="M310" s="23">
        <v>28750.118929999997</v>
      </c>
    </row>
    <row r="311" spans="1:13" ht="38.25" x14ac:dyDescent="0.2">
      <c r="A311" s="22" t="s">
        <v>550</v>
      </c>
      <c r="B311" s="22" t="s">
        <v>1544</v>
      </c>
      <c r="C311" s="23">
        <v>547.04651000000001</v>
      </c>
      <c r="D311" s="23">
        <v>125.71279</v>
      </c>
      <c r="E311" s="23">
        <f t="shared" si="17"/>
        <v>22.980274565685466</v>
      </c>
      <c r="F311" s="23">
        <v>260.92626000000001</v>
      </c>
      <c r="G311" s="23">
        <f t="shared" si="16"/>
        <v>48.179431997377343</v>
      </c>
      <c r="H311" s="23">
        <v>216.00988000000001</v>
      </c>
      <c r="I311" s="23">
        <v>62.856459999999998</v>
      </c>
      <c r="J311" s="23">
        <f t="shared" si="18"/>
        <v>29.098881958547452</v>
      </c>
      <c r="K311" s="23">
        <v>130.46317999999999</v>
      </c>
      <c r="L311" s="23">
        <f t="shared" si="19"/>
        <v>48.179463355101419</v>
      </c>
      <c r="M311" s="23">
        <v>24.526350000000001</v>
      </c>
    </row>
    <row r="312" spans="1:13" ht="51" x14ac:dyDescent="0.2">
      <c r="A312" s="22" t="s">
        <v>1284</v>
      </c>
      <c r="B312" s="22" t="s">
        <v>1456</v>
      </c>
      <c r="C312" s="23">
        <v>547.04651000000001</v>
      </c>
      <c r="D312" s="23">
        <v>125.71279</v>
      </c>
      <c r="E312" s="23">
        <f t="shared" si="17"/>
        <v>22.980274565685466</v>
      </c>
      <c r="F312" s="23">
        <v>260.92626000000001</v>
      </c>
      <c r="G312" s="23">
        <f t="shared" si="16"/>
        <v>48.179431997377343</v>
      </c>
      <c r="H312" s="23">
        <v>216.00988000000001</v>
      </c>
      <c r="I312" s="23">
        <v>62.856459999999998</v>
      </c>
      <c r="J312" s="23">
        <f t="shared" si="18"/>
        <v>29.098881958547452</v>
      </c>
      <c r="K312" s="23">
        <v>130.46317999999999</v>
      </c>
      <c r="L312" s="23">
        <f t="shared" si="19"/>
        <v>48.179463355101419</v>
      </c>
      <c r="M312" s="23">
        <v>24.526350000000001</v>
      </c>
    </row>
    <row r="313" spans="1:13" ht="51" x14ac:dyDescent="0.2">
      <c r="A313" s="22" t="s">
        <v>87</v>
      </c>
      <c r="B313" s="22" t="s">
        <v>898</v>
      </c>
      <c r="C313" s="23">
        <v>959.91476</v>
      </c>
      <c r="D313" s="23">
        <v>432.67617999999999</v>
      </c>
      <c r="E313" s="23">
        <f t="shared" si="17"/>
        <v>45.074437651109776</v>
      </c>
      <c r="F313" s="23">
        <v>354.88081</v>
      </c>
      <c r="G313" s="23">
        <f t="shared" si="16"/>
        <v>121.92154881522053</v>
      </c>
      <c r="H313" s="23">
        <v>461.66858999999999</v>
      </c>
      <c r="I313" s="23">
        <v>216.33805000000001</v>
      </c>
      <c r="J313" s="23">
        <f t="shared" si="18"/>
        <v>46.860032214883844</v>
      </c>
      <c r="K313" s="23">
        <v>177.44038</v>
      </c>
      <c r="L313" s="23">
        <f t="shared" si="19"/>
        <v>121.92154345025637</v>
      </c>
      <c r="M313" s="23">
        <v>100.35076000000001</v>
      </c>
    </row>
    <row r="314" spans="1:13" ht="63.75" x14ac:dyDescent="0.2">
      <c r="A314" s="22" t="s">
        <v>841</v>
      </c>
      <c r="B314" s="22" t="s">
        <v>1552</v>
      </c>
      <c r="C314" s="23">
        <v>959.91476</v>
      </c>
      <c r="D314" s="23">
        <v>432.67617999999999</v>
      </c>
      <c r="E314" s="23">
        <f t="shared" si="17"/>
        <v>45.074437651109776</v>
      </c>
      <c r="F314" s="23">
        <v>354.88081</v>
      </c>
      <c r="G314" s="23">
        <f t="shared" si="16"/>
        <v>121.92154881522053</v>
      </c>
      <c r="H314" s="23">
        <v>461.66858999999999</v>
      </c>
      <c r="I314" s="23">
        <v>216.33805000000001</v>
      </c>
      <c r="J314" s="23">
        <f t="shared" si="18"/>
        <v>46.860032214883844</v>
      </c>
      <c r="K314" s="23">
        <v>177.44038</v>
      </c>
      <c r="L314" s="23">
        <f t="shared" si="19"/>
        <v>121.92154345025637</v>
      </c>
      <c r="M314" s="23">
        <v>100.35076000000001</v>
      </c>
    </row>
    <row r="315" spans="1:13" ht="51" x14ac:dyDescent="0.2">
      <c r="A315" s="22" t="s">
        <v>10</v>
      </c>
      <c r="B315" s="22" t="s">
        <v>815</v>
      </c>
      <c r="C315" s="23"/>
      <c r="D315" s="23"/>
      <c r="E315" s="23" t="str">
        <f t="shared" si="17"/>
        <v xml:space="preserve"> </v>
      </c>
      <c r="F315" s="23"/>
      <c r="G315" s="23" t="str">
        <f t="shared" si="16"/>
        <v xml:space="preserve"> </v>
      </c>
      <c r="H315" s="23"/>
      <c r="I315" s="23"/>
      <c r="J315" s="23" t="str">
        <f t="shared" si="18"/>
        <v xml:space="preserve"> </v>
      </c>
      <c r="K315" s="23"/>
      <c r="L315" s="23" t="str">
        <f t="shared" si="19"/>
        <v xml:space="preserve"> </v>
      </c>
      <c r="M315" s="23"/>
    </row>
    <row r="316" spans="1:13" ht="38.25" x14ac:dyDescent="0.2">
      <c r="A316" s="22" t="s">
        <v>283</v>
      </c>
      <c r="B316" s="22" t="s">
        <v>512</v>
      </c>
      <c r="C316" s="23">
        <v>2824.79088</v>
      </c>
      <c r="D316" s="23">
        <v>966.49387999999999</v>
      </c>
      <c r="E316" s="23">
        <f t="shared" si="17"/>
        <v>34.214705479366316</v>
      </c>
      <c r="F316" s="23">
        <v>706.14351999999997</v>
      </c>
      <c r="G316" s="23">
        <f t="shared" si="16"/>
        <v>136.86932650744993</v>
      </c>
      <c r="H316" s="23">
        <v>2282.8091300000001</v>
      </c>
      <c r="I316" s="23">
        <v>762.49697000000003</v>
      </c>
      <c r="J316" s="23">
        <f t="shared" si="18"/>
        <v>33.401696181230882</v>
      </c>
      <c r="K316" s="23">
        <v>513.38067999999998</v>
      </c>
      <c r="L316" s="23">
        <f t="shared" si="19"/>
        <v>148.52467178936303</v>
      </c>
      <c r="M316" s="23">
        <v>277.21708000000001</v>
      </c>
    </row>
    <row r="317" spans="1:13" ht="51" x14ac:dyDescent="0.2">
      <c r="A317" s="22" t="s">
        <v>1197</v>
      </c>
      <c r="B317" s="22" t="s">
        <v>1028</v>
      </c>
      <c r="C317" s="23">
        <v>1985.7454299999999</v>
      </c>
      <c r="D317" s="23">
        <v>598.5</v>
      </c>
      <c r="E317" s="23">
        <f t="shared" si="17"/>
        <v>30.139815051720902</v>
      </c>
      <c r="F317" s="23">
        <v>373.95774</v>
      </c>
      <c r="G317" s="23">
        <f t="shared" si="16"/>
        <v>160.04482217696577</v>
      </c>
      <c r="H317" s="23">
        <v>1985.7454299999999</v>
      </c>
      <c r="I317" s="23">
        <v>598.5</v>
      </c>
      <c r="J317" s="23">
        <f t="shared" si="18"/>
        <v>30.139815051720902</v>
      </c>
      <c r="K317" s="23">
        <v>373.95774</v>
      </c>
      <c r="L317" s="23">
        <f t="shared" si="19"/>
        <v>160.04482217696577</v>
      </c>
      <c r="M317" s="23">
        <v>215</v>
      </c>
    </row>
    <row r="318" spans="1:13" ht="51" x14ac:dyDescent="0.2">
      <c r="A318" s="22" t="s">
        <v>377</v>
      </c>
      <c r="B318" s="22" t="s">
        <v>191</v>
      </c>
      <c r="C318" s="23">
        <v>742.54544999999996</v>
      </c>
      <c r="D318" s="23">
        <v>327.99387999999999</v>
      </c>
      <c r="E318" s="23">
        <f t="shared" si="17"/>
        <v>44.171556098013937</v>
      </c>
      <c r="F318" s="23">
        <v>278.84584000000001</v>
      </c>
      <c r="G318" s="23">
        <f t="shared" si="16"/>
        <v>117.62552383783095</v>
      </c>
      <c r="H318" s="23">
        <v>297.06369999999998</v>
      </c>
      <c r="I318" s="23">
        <v>163.99697</v>
      </c>
      <c r="J318" s="23">
        <f t="shared" si="18"/>
        <v>55.205994539218359</v>
      </c>
      <c r="K318" s="23">
        <v>139.42294000000001</v>
      </c>
      <c r="L318" s="23">
        <f t="shared" si="19"/>
        <v>117.62552848189831</v>
      </c>
      <c r="M318" s="23">
        <v>62.21708000000001</v>
      </c>
    </row>
    <row r="319" spans="1:13" ht="51" x14ac:dyDescent="0.2">
      <c r="A319" s="22" t="s">
        <v>1164</v>
      </c>
      <c r="B319" s="22" t="s">
        <v>1173</v>
      </c>
      <c r="C319" s="23">
        <v>96.5</v>
      </c>
      <c r="D319" s="23">
        <v>40</v>
      </c>
      <c r="E319" s="23">
        <f t="shared" si="17"/>
        <v>41.450777202072537</v>
      </c>
      <c r="F319" s="23">
        <v>53.339939999999999</v>
      </c>
      <c r="G319" s="23">
        <f t="shared" si="16"/>
        <v>74.990710525733633</v>
      </c>
      <c r="H319" s="23"/>
      <c r="I319" s="23"/>
      <c r="J319" s="23" t="str">
        <f t="shared" si="18"/>
        <v xml:space="preserve"> </v>
      </c>
      <c r="K319" s="23"/>
      <c r="L319" s="23" t="str">
        <f t="shared" si="19"/>
        <v xml:space="preserve"> </v>
      </c>
      <c r="M319" s="23"/>
    </row>
    <row r="320" spans="1:13" ht="38.25" x14ac:dyDescent="0.2">
      <c r="A320" s="22" t="s">
        <v>1411</v>
      </c>
      <c r="B320" s="22" t="s">
        <v>1109</v>
      </c>
      <c r="C320" s="23">
        <v>1245.6459199999999</v>
      </c>
      <c r="D320" s="23">
        <v>841.64143999999999</v>
      </c>
      <c r="E320" s="23">
        <f t="shared" si="17"/>
        <v>67.566667741343394</v>
      </c>
      <c r="F320" s="23">
        <v>871.95379000000003</v>
      </c>
      <c r="G320" s="23">
        <f t="shared" si="16"/>
        <v>96.523628849643501</v>
      </c>
      <c r="H320" s="23">
        <v>866.64400000000001</v>
      </c>
      <c r="I320" s="23">
        <v>541.11686999999995</v>
      </c>
      <c r="J320" s="23">
        <f t="shared" si="18"/>
        <v>62.438194922021026</v>
      </c>
      <c r="K320" s="23">
        <v>784.25885000000005</v>
      </c>
      <c r="L320" s="23">
        <f t="shared" si="19"/>
        <v>68.997228402331686</v>
      </c>
      <c r="M320" s="23">
        <v>238.46076999999997</v>
      </c>
    </row>
    <row r="321" spans="1:13" ht="63.75" x14ac:dyDescent="0.2">
      <c r="A321" s="22" t="s">
        <v>1374</v>
      </c>
      <c r="B321" s="22" t="s">
        <v>1330</v>
      </c>
      <c r="C321" s="23">
        <v>610</v>
      </c>
      <c r="D321" s="23">
        <v>254.54888</v>
      </c>
      <c r="E321" s="23">
        <f t="shared" si="17"/>
        <v>41.729324590163934</v>
      </c>
      <c r="F321" s="23">
        <v>711.64576</v>
      </c>
      <c r="G321" s="23">
        <f t="shared" si="16"/>
        <v>35.769043294798806</v>
      </c>
      <c r="H321" s="23">
        <v>610</v>
      </c>
      <c r="I321" s="23">
        <v>254.54888</v>
      </c>
      <c r="J321" s="23">
        <f t="shared" si="18"/>
        <v>41.729324590163934</v>
      </c>
      <c r="K321" s="23">
        <v>711.64576</v>
      </c>
      <c r="L321" s="23">
        <f t="shared" si="19"/>
        <v>35.769043294798806</v>
      </c>
      <c r="M321" s="23">
        <v>62.533880000000011</v>
      </c>
    </row>
    <row r="322" spans="1:13" ht="51" x14ac:dyDescent="0.2">
      <c r="A322" s="22" t="s">
        <v>606</v>
      </c>
      <c r="B322" s="22" t="s">
        <v>553</v>
      </c>
      <c r="C322" s="23">
        <v>595.64592000000005</v>
      </c>
      <c r="D322" s="23">
        <v>573.13594999999998</v>
      </c>
      <c r="E322" s="23">
        <f t="shared" si="17"/>
        <v>96.220914263964048</v>
      </c>
      <c r="F322" s="23">
        <v>145.22617</v>
      </c>
      <c r="G322" s="23" t="str">
        <f t="shared" si="16"/>
        <v>свыше 200</v>
      </c>
      <c r="H322" s="23">
        <v>256.64400000000001</v>
      </c>
      <c r="I322" s="23">
        <v>286.56799000000001</v>
      </c>
      <c r="J322" s="23">
        <f t="shared" si="18"/>
        <v>111.65972709278222</v>
      </c>
      <c r="K322" s="23">
        <v>72.61309</v>
      </c>
      <c r="L322" s="23" t="str">
        <f t="shared" si="19"/>
        <v>свыше 200</v>
      </c>
      <c r="M322" s="23">
        <v>175.92689000000001</v>
      </c>
    </row>
    <row r="323" spans="1:13" ht="51" x14ac:dyDescent="0.2">
      <c r="A323" s="22" t="s">
        <v>1349</v>
      </c>
      <c r="B323" s="22" t="s">
        <v>1136</v>
      </c>
      <c r="C323" s="23">
        <v>40</v>
      </c>
      <c r="D323" s="23">
        <v>13.95661</v>
      </c>
      <c r="E323" s="23">
        <f t="shared" si="17"/>
        <v>34.891525000000001</v>
      </c>
      <c r="F323" s="23">
        <v>15.081860000000001</v>
      </c>
      <c r="G323" s="23">
        <f t="shared" si="16"/>
        <v>92.539050223248324</v>
      </c>
      <c r="H323" s="23"/>
      <c r="I323" s="23"/>
      <c r="J323" s="23" t="str">
        <f t="shared" si="18"/>
        <v xml:space="preserve"> </v>
      </c>
      <c r="K323" s="23"/>
      <c r="L323" s="23" t="str">
        <f t="shared" si="19"/>
        <v xml:space="preserve"> </v>
      </c>
      <c r="M323" s="23"/>
    </row>
    <row r="324" spans="1:13" ht="38.25" x14ac:dyDescent="0.2">
      <c r="A324" s="22" t="s">
        <v>976</v>
      </c>
      <c r="B324" s="22" t="s">
        <v>809</v>
      </c>
      <c r="C324" s="23">
        <v>1168.0340000000001</v>
      </c>
      <c r="D324" s="23">
        <v>95.292370000000005</v>
      </c>
      <c r="E324" s="23">
        <f t="shared" si="17"/>
        <v>8.1583558355321841</v>
      </c>
      <c r="F324" s="23">
        <v>410.82799</v>
      </c>
      <c r="G324" s="23">
        <f t="shared" si="16"/>
        <v>23.195199041817965</v>
      </c>
      <c r="H324" s="23">
        <v>1066.1469999999999</v>
      </c>
      <c r="I324" s="23">
        <v>73.958609999999993</v>
      </c>
      <c r="J324" s="23">
        <f t="shared" si="18"/>
        <v>6.9369993068498061</v>
      </c>
      <c r="K324" s="23">
        <v>402.36399999999998</v>
      </c>
      <c r="L324" s="23">
        <f t="shared" si="19"/>
        <v>18.381020667852987</v>
      </c>
      <c r="M324" s="23">
        <v>57.581369999999993</v>
      </c>
    </row>
    <row r="325" spans="1:13" ht="63.75" x14ac:dyDescent="0.2">
      <c r="A325" s="22" t="s">
        <v>939</v>
      </c>
      <c r="B325" s="22" t="s">
        <v>878</v>
      </c>
      <c r="C325" s="23">
        <v>965.31500000000005</v>
      </c>
      <c r="D325" s="23">
        <v>52.624830000000003</v>
      </c>
      <c r="E325" s="23">
        <f t="shared" si="17"/>
        <v>5.4515707307977186</v>
      </c>
      <c r="F325" s="23">
        <v>393.9</v>
      </c>
      <c r="G325" s="23">
        <f t="shared" si="16"/>
        <v>13.359946686976393</v>
      </c>
      <c r="H325" s="23">
        <v>965.31500000000005</v>
      </c>
      <c r="I325" s="23">
        <v>52.624830000000003</v>
      </c>
      <c r="J325" s="23">
        <f t="shared" si="18"/>
        <v>5.4515707307977186</v>
      </c>
      <c r="K325" s="23">
        <v>393.9</v>
      </c>
      <c r="L325" s="23">
        <f t="shared" si="19"/>
        <v>13.359946686976393</v>
      </c>
      <c r="M325" s="23">
        <v>19.018350000000005</v>
      </c>
    </row>
    <row r="326" spans="1:13" ht="51" x14ac:dyDescent="0.2">
      <c r="A326" s="22" t="s">
        <v>143</v>
      </c>
      <c r="B326" s="22" t="s">
        <v>355</v>
      </c>
      <c r="C326" s="23">
        <v>202.71899999999999</v>
      </c>
      <c r="D326" s="23">
        <v>42.667540000000002</v>
      </c>
      <c r="E326" s="23">
        <f t="shared" si="17"/>
        <v>21.047627504082005</v>
      </c>
      <c r="F326" s="23">
        <v>16.927990000000001</v>
      </c>
      <c r="G326" s="23" t="str">
        <f t="shared" ref="G326:G389" si="20">IF(F326=0," ",IF(D326/F326*100&gt;200,"свыше 200",IF(D326/F326&gt;0,D326/F326*100,"")))</f>
        <v>свыше 200</v>
      </c>
      <c r="H326" s="23">
        <v>100.83199999999999</v>
      </c>
      <c r="I326" s="23">
        <v>21.333780000000001</v>
      </c>
      <c r="J326" s="23">
        <f t="shared" si="18"/>
        <v>21.157747540463347</v>
      </c>
      <c r="K326" s="23">
        <v>8.4640000000000004</v>
      </c>
      <c r="L326" s="23" t="str">
        <f t="shared" si="19"/>
        <v>свыше 200</v>
      </c>
      <c r="M326" s="23">
        <v>38.563020000000002</v>
      </c>
    </row>
    <row r="327" spans="1:13" ht="38.25" x14ac:dyDescent="0.2">
      <c r="A327" s="22" t="s">
        <v>121</v>
      </c>
      <c r="B327" s="22" t="s">
        <v>1145</v>
      </c>
      <c r="C327" s="23">
        <v>11.595000000000001</v>
      </c>
      <c r="D327" s="23">
        <v>5.9979300000000002</v>
      </c>
      <c r="E327" s="23">
        <f t="shared" ref="E327:E390" si="21">IF(C327=0," ",IF(D327/C327*100&gt;200,"свыше 200",IF(D327/C327&gt;0,D327/C327*100,"")))</f>
        <v>51.72858990944372</v>
      </c>
      <c r="F327" s="23">
        <v>3.02</v>
      </c>
      <c r="G327" s="23">
        <f t="shared" si="20"/>
        <v>198.60695364238413</v>
      </c>
      <c r="H327" s="23">
        <v>9.5950000000000006</v>
      </c>
      <c r="I327" s="23">
        <v>2.9989599999999998</v>
      </c>
      <c r="J327" s="23">
        <f t="shared" ref="J327:J390" si="22">IF(H327=0," ",IF(I327/H327*100&gt;200,"свыше 200",IF(I327/H327&gt;0,I327/H327*100,"")))</f>
        <v>31.255445544554451</v>
      </c>
      <c r="K327" s="23">
        <v>1.51</v>
      </c>
      <c r="L327" s="23">
        <f t="shared" ref="L327:L390" si="23">IF(K327=0," ",IF(I327/K327*100&gt;200,"свыше 200",IF(I327/K327&gt;0,I327/K327*100,"")))</f>
        <v>198.60662251655629</v>
      </c>
      <c r="M327" s="23">
        <v>15.999980000000001</v>
      </c>
    </row>
    <row r="328" spans="1:13" ht="63.75" x14ac:dyDescent="0.2">
      <c r="A328" s="22" t="s">
        <v>82</v>
      </c>
      <c r="B328" s="22" t="s">
        <v>1031</v>
      </c>
      <c r="C328" s="23"/>
      <c r="D328" s="23"/>
      <c r="E328" s="23" t="str">
        <f t="shared" si="21"/>
        <v xml:space="preserve"> </v>
      </c>
      <c r="F328" s="23"/>
      <c r="G328" s="23" t="str">
        <f t="shared" si="20"/>
        <v xml:space="preserve"> </v>
      </c>
      <c r="H328" s="23"/>
      <c r="I328" s="23"/>
      <c r="J328" s="23" t="str">
        <f t="shared" si="22"/>
        <v xml:space="preserve"> </v>
      </c>
      <c r="K328" s="23"/>
      <c r="L328" s="23" t="str">
        <f t="shared" si="23"/>
        <v xml:space="preserve"> </v>
      </c>
      <c r="M328" s="23"/>
    </row>
    <row r="329" spans="1:13" ht="51" x14ac:dyDescent="0.2">
      <c r="A329" s="22" t="s">
        <v>869</v>
      </c>
      <c r="B329" s="22" t="s">
        <v>304</v>
      </c>
      <c r="C329" s="23">
        <v>11.595000000000001</v>
      </c>
      <c r="D329" s="23">
        <v>5.9979300000000002</v>
      </c>
      <c r="E329" s="23">
        <f t="shared" si="21"/>
        <v>51.72858990944372</v>
      </c>
      <c r="F329" s="23">
        <v>3.02</v>
      </c>
      <c r="G329" s="23">
        <f t="shared" si="20"/>
        <v>198.60695364238413</v>
      </c>
      <c r="H329" s="23">
        <v>9.5950000000000006</v>
      </c>
      <c r="I329" s="23">
        <v>2.9989599999999998</v>
      </c>
      <c r="J329" s="23">
        <f t="shared" si="22"/>
        <v>31.255445544554451</v>
      </c>
      <c r="K329" s="23">
        <v>1.51</v>
      </c>
      <c r="L329" s="23">
        <f t="shared" si="23"/>
        <v>198.60662251655629</v>
      </c>
      <c r="M329" s="23">
        <v>15.999980000000001</v>
      </c>
    </row>
    <row r="330" spans="1:13" ht="25.5" x14ac:dyDescent="0.2">
      <c r="A330" s="22" t="s">
        <v>1259</v>
      </c>
      <c r="B330" s="22" t="s">
        <v>654</v>
      </c>
      <c r="C330" s="23">
        <v>75.8</v>
      </c>
      <c r="D330" s="23">
        <v>1</v>
      </c>
      <c r="E330" s="23">
        <f t="shared" si="21"/>
        <v>1.3192612137203166</v>
      </c>
      <c r="F330" s="23">
        <v>33.200000000000003</v>
      </c>
      <c r="G330" s="23">
        <f t="shared" si="20"/>
        <v>3.012048192771084</v>
      </c>
      <c r="H330" s="23">
        <v>23.875</v>
      </c>
      <c r="I330" s="23">
        <v>0.5</v>
      </c>
      <c r="J330" s="23">
        <f t="shared" si="22"/>
        <v>2.0942408376963351</v>
      </c>
      <c r="K330" s="23">
        <v>16.600000000000001</v>
      </c>
      <c r="L330" s="23">
        <f t="shared" si="23"/>
        <v>3.012048192771084</v>
      </c>
      <c r="M330" s="23"/>
    </row>
    <row r="331" spans="1:13" ht="51" x14ac:dyDescent="0.2">
      <c r="A331" s="22" t="s">
        <v>417</v>
      </c>
      <c r="B331" s="22" t="s">
        <v>1058</v>
      </c>
      <c r="C331" s="23">
        <v>75.8</v>
      </c>
      <c r="D331" s="23">
        <v>1</v>
      </c>
      <c r="E331" s="23">
        <f t="shared" si="21"/>
        <v>1.3192612137203166</v>
      </c>
      <c r="F331" s="23">
        <v>33.200000000000003</v>
      </c>
      <c r="G331" s="23">
        <f t="shared" si="20"/>
        <v>3.012048192771084</v>
      </c>
      <c r="H331" s="23">
        <v>23.875</v>
      </c>
      <c r="I331" s="23">
        <v>0.5</v>
      </c>
      <c r="J331" s="23">
        <f t="shared" si="22"/>
        <v>2.0942408376963351</v>
      </c>
      <c r="K331" s="23">
        <v>16.600000000000001</v>
      </c>
      <c r="L331" s="23">
        <f t="shared" si="23"/>
        <v>3.012048192771084</v>
      </c>
      <c r="M331" s="23"/>
    </row>
    <row r="332" spans="1:13" ht="38.25" x14ac:dyDescent="0.2">
      <c r="A332" s="22" t="s">
        <v>1433</v>
      </c>
      <c r="B332" s="22" t="s">
        <v>958</v>
      </c>
      <c r="C332" s="23">
        <v>329322.11151999998</v>
      </c>
      <c r="D332" s="23">
        <v>58644.50548</v>
      </c>
      <c r="E332" s="23">
        <f t="shared" si="21"/>
        <v>17.807642860457754</v>
      </c>
      <c r="F332" s="23">
        <v>44336.870309999998</v>
      </c>
      <c r="G332" s="23">
        <f t="shared" si="20"/>
        <v>132.27028671613968</v>
      </c>
      <c r="H332" s="23">
        <v>329176.79152000003</v>
      </c>
      <c r="I332" s="23">
        <v>58644.50548</v>
      </c>
      <c r="J332" s="23">
        <f t="shared" si="22"/>
        <v>17.815504309767505</v>
      </c>
      <c r="K332" s="23">
        <v>44321.920310000001</v>
      </c>
      <c r="L332" s="23">
        <f t="shared" si="23"/>
        <v>132.31490212929359</v>
      </c>
      <c r="M332" s="23">
        <v>25100.501880000003</v>
      </c>
    </row>
    <row r="333" spans="1:13" ht="51" x14ac:dyDescent="0.2">
      <c r="A333" s="22" t="s">
        <v>662</v>
      </c>
      <c r="B333" s="22" t="s">
        <v>1471</v>
      </c>
      <c r="C333" s="23">
        <v>280415.83140000002</v>
      </c>
      <c r="D333" s="23">
        <v>48616.342879999997</v>
      </c>
      <c r="E333" s="23">
        <f t="shared" si="21"/>
        <v>17.33723186643163</v>
      </c>
      <c r="F333" s="23">
        <v>37628.533320000002</v>
      </c>
      <c r="G333" s="23">
        <f t="shared" si="20"/>
        <v>129.20073835075533</v>
      </c>
      <c r="H333" s="23">
        <v>280415.83140000002</v>
      </c>
      <c r="I333" s="23">
        <v>48616.342879999997</v>
      </c>
      <c r="J333" s="23">
        <f t="shared" si="22"/>
        <v>17.33723186643163</v>
      </c>
      <c r="K333" s="23">
        <v>37628.533320000002</v>
      </c>
      <c r="L333" s="23">
        <f t="shared" si="23"/>
        <v>129.20073835075533</v>
      </c>
      <c r="M333" s="23">
        <v>21502.985699999997</v>
      </c>
    </row>
    <row r="334" spans="1:13" ht="51" x14ac:dyDescent="0.2">
      <c r="A334" s="22" t="s">
        <v>1514</v>
      </c>
      <c r="B334" s="22" t="s">
        <v>918</v>
      </c>
      <c r="C334" s="23">
        <v>48906.280120000003</v>
      </c>
      <c r="D334" s="23">
        <v>10028.1626</v>
      </c>
      <c r="E334" s="23">
        <f t="shared" si="21"/>
        <v>20.50485658568628</v>
      </c>
      <c r="F334" s="23">
        <v>6708.3369899999998</v>
      </c>
      <c r="G334" s="23">
        <f t="shared" si="20"/>
        <v>149.48805665172762</v>
      </c>
      <c r="H334" s="23">
        <v>48760.960120000003</v>
      </c>
      <c r="I334" s="23">
        <v>10028.1626</v>
      </c>
      <c r="J334" s="23">
        <f t="shared" si="22"/>
        <v>20.565966247015727</v>
      </c>
      <c r="K334" s="23">
        <v>6693.38699</v>
      </c>
      <c r="L334" s="23">
        <f t="shared" si="23"/>
        <v>149.82194537656636</v>
      </c>
      <c r="M334" s="23">
        <v>3597.5161799999996</v>
      </c>
    </row>
    <row r="335" spans="1:13" ht="38.25" x14ac:dyDescent="0.2">
      <c r="A335" s="22" t="s">
        <v>1002</v>
      </c>
      <c r="B335" s="22" t="s">
        <v>556</v>
      </c>
      <c r="C335" s="23">
        <v>68.625</v>
      </c>
      <c r="D335" s="23">
        <v>44.2</v>
      </c>
      <c r="E335" s="23">
        <f t="shared" si="21"/>
        <v>64.408014571948996</v>
      </c>
      <c r="F335" s="23">
        <v>14.436</v>
      </c>
      <c r="G335" s="23" t="str">
        <f t="shared" si="20"/>
        <v>свыше 200</v>
      </c>
      <c r="H335" s="23">
        <v>36.375</v>
      </c>
      <c r="I335" s="23">
        <v>22.1</v>
      </c>
      <c r="J335" s="23">
        <f t="shared" si="22"/>
        <v>60.756013745704472</v>
      </c>
      <c r="K335" s="23">
        <v>7.218</v>
      </c>
      <c r="L335" s="23" t="str">
        <f t="shared" si="23"/>
        <v>свыше 200</v>
      </c>
      <c r="M335" s="23">
        <v>4.0999900000000018</v>
      </c>
    </row>
    <row r="336" spans="1:13" ht="51" x14ac:dyDescent="0.2">
      <c r="A336" s="22" t="s">
        <v>176</v>
      </c>
      <c r="B336" s="22" t="s">
        <v>1558</v>
      </c>
      <c r="C336" s="23">
        <v>68.625</v>
      </c>
      <c r="D336" s="23">
        <v>44.2</v>
      </c>
      <c r="E336" s="23">
        <f t="shared" si="21"/>
        <v>64.408014571948996</v>
      </c>
      <c r="F336" s="23">
        <v>14.436</v>
      </c>
      <c r="G336" s="23" t="str">
        <f t="shared" si="20"/>
        <v>свыше 200</v>
      </c>
      <c r="H336" s="23">
        <v>36.375</v>
      </c>
      <c r="I336" s="23">
        <v>22.1</v>
      </c>
      <c r="J336" s="23">
        <f t="shared" si="22"/>
        <v>60.756013745704472</v>
      </c>
      <c r="K336" s="23">
        <v>7.218</v>
      </c>
      <c r="L336" s="23" t="str">
        <f t="shared" si="23"/>
        <v>свыше 200</v>
      </c>
      <c r="M336" s="23">
        <v>4.0999900000000018</v>
      </c>
    </row>
    <row r="337" spans="1:13" ht="38.25" x14ac:dyDescent="0.2">
      <c r="A337" s="22" t="s">
        <v>572</v>
      </c>
      <c r="B337" s="22" t="s">
        <v>696</v>
      </c>
      <c r="C337" s="23">
        <v>6510.4853300000004</v>
      </c>
      <c r="D337" s="23">
        <v>5286.8625599999996</v>
      </c>
      <c r="E337" s="23">
        <f t="shared" si="21"/>
        <v>81.205352474083512</v>
      </c>
      <c r="F337" s="23">
        <v>1466.6747499999999</v>
      </c>
      <c r="G337" s="23" t="str">
        <f t="shared" si="20"/>
        <v>свыше 200</v>
      </c>
      <c r="H337" s="23">
        <v>5139.5529999999999</v>
      </c>
      <c r="I337" s="23">
        <v>4872.9368899999999</v>
      </c>
      <c r="J337" s="23">
        <f t="shared" si="22"/>
        <v>94.812465013980784</v>
      </c>
      <c r="K337" s="23">
        <v>1045.83736</v>
      </c>
      <c r="L337" s="23" t="str">
        <f t="shared" si="23"/>
        <v>свыше 200</v>
      </c>
      <c r="M337" s="23">
        <v>2309.6244799999999</v>
      </c>
    </row>
    <row r="338" spans="1:13" ht="63.75" x14ac:dyDescent="0.2">
      <c r="A338" s="22" t="s">
        <v>531</v>
      </c>
      <c r="B338" s="22" t="s">
        <v>951</v>
      </c>
      <c r="C338" s="23">
        <v>4448.7690000000002</v>
      </c>
      <c r="D338" s="23">
        <v>4459.01127</v>
      </c>
      <c r="E338" s="23">
        <f t="shared" si="21"/>
        <v>100.23022705831657</v>
      </c>
      <c r="F338" s="23">
        <v>625</v>
      </c>
      <c r="G338" s="23" t="str">
        <f t="shared" si="20"/>
        <v>свыше 200</v>
      </c>
      <c r="H338" s="23">
        <v>4448.7690000000002</v>
      </c>
      <c r="I338" s="23">
        <v>4459.01127</v>
      </c>
      <c r="J338" s="23">
        <f t="shared" si="22"/>
        <v>100.23022705831657</v>
      </c>
      <c r="K338" s="23">
        <v>625</v>
      </c>
      <c r="L338" s="23" t="str">
        <f t="shared" si="23"/>
        <v>свыше 200</v>
      </c>
      <c r="M338" s="23">
        <v>2170.1248500000002</v>
      </c>
    </row>
    <row r="339" spans="1:13" ht="63.75" x14ac:dyDescent="0.2">
      <c r="A339" s="22" t="s">
        <v>1298</v>
      </c>
      <c r="B339" s="22" t="s">
        <v>865</v>
      </c>
      <c r="C339" s="23">
        <v>2061.7163300000002</v>
      </c>
      <c r="D339" s="23">
        <v>827.85128999999995</v>
      </c>
      <c r="E339" s="23">
        <f t="shared" si="21"/>
        <v>40.153501136599132</v>
      </c>
      <c r="F339" s="23">
        <v>841.67475000000002</v>
      </c>
      <c r="G339" s="23">
        <f t="shared" si="20"/>
        <v>98.357624486180669</v>
      </c>
      <c r="H339" s="23">
        <v>690.78399999999999</v>
      </c>
      <c r="I339" s="23">
        <v>413.92561999999998</v>
      </c>
      <c r="J339" s="23">
        <f t="shared" si="22"/>
        <v>59.921135984620364</v>
      </c>
      <c r="K339" s="23">
        <v>420.83735999999999</v>
      </c>
      <c r="L339" s="23">
        <f t="shared" si="23"/>
        <v>98.357622051426233</v>
      </c>
      <c r="M339" s="23">
        <v>139.49962999999997</v>
      </c>
    </row>
    <row r="340" spans="1:13" ht="38.25" x14ac:dyDescent="0.2">
      <c r="A340" s="22" t="s">
        <v>769</v>
      </c>
      <c r="B340" s="22" t="s">
        <v>709</v>
      </c>
      <c r="C340" s="23">
        <v>844.45505000000003</v>
      </c>
      <c r="D340" s="23">
        <v>193.71789000000001</v>
      </c>
      <c r="E340" s="23">
        <f t="shared" si="21"/>
        <v>22.939988339225398</v>
      </c>
      <c r="F340" s="23">
        <v>244.49822</v>
      </c>
      <c r="G340" s="23">
        <f t="shared" si="20"/>
        <v>79.230797672064853</v>
      </c>
      <c r="H340" s="23">
        <v>523.36856</v>
      </c>
      <c r="I340" s="23">
        <v>119.50721</v>
      </c>
      <c r="J340" s="23">
        <f t="shared" si="22"/>
        <v>22.834235591071806</v>
      </c>
      <c r="K340" s="23">
        <v>137.2491</v>
      </c>
      <c r="L340" s="23">
        <f t="shared" si="23"/>
        <v>87.073219423661058</v>
      </c>
      <c r="M340" s="23">
        <v>72.712249999999997</v>
      </c>
    </row>
    <row r="341" spans="1:13" ht="76.5" x14ac:dyDescent="0.2">
      <c r="A341" s="22" t="s">
        <v>739</v>
      </c>
      <c r="B341" s="22" t="s">
        <v>410</v>
      </c>
      <c r="C341" s="23">
        <v>53.61</v>
      </c>
      <c r="D341" s="23"/>
      <c r="E341" s="23" t="str">
        <f t="shared" si="21"/>
        <v/>
      </c>
      <c r="F341" s="23"/>
      <c r="G341" s="23" t="str">
        <f t="shared" si="20"/>
        <v xml:space="preserve"> </v>
      </c>
      <c r="H341" s="23">
        <v>53.61</v>
      </c>
      <c r="I341" s="23"/>
      <c r="J341" s="23" t="str">
        <f t="shared" si="22"/>
        <v/>
      </c>
      <c r="K341" s="23"/>
      <c r="L341" s="23" t="str">
        <f t="shared" si="23"/>
        <v xml:space="preserve"> </v>
      </c>
      <c r="M341" s="23"/>
    </row>
    <row r="342" spans="1:13" ht="63.75" x14ac:dyDescent="0.2">
      <c r="A342" s="22" t="s">
        <v>860</v>
      </c>
      <c r="B342" s="22" t="s">
        <v>1088</v>
      </c>
      <c r="C342" s="23">
        <v>482.53949</v>
      </c>
      <c r="D342" s="23">
        <v>142.47781000000001</v>
      </c>
      <c r="E342" s="23">
        <f t="shared" si="21"/>
        <v>29.526663196000808</v>
      </c>
      <c r="F342" s="23">
        <v>214.49822</v>
      </c>
      <c r="G342" s="23">
        <f t="shared" si="20"/>
        <v>66.423772654150696</v>
      </c>
      <c r="H342" s="23">
        <v>176.453</v>
      </c>
      <c r="I342" s="23">
        <v>71.238879999999995</v>
      </c>
      <c r="J342" s="23">
        <f t="shared" si="22"/>
        <v>40.372722481340638</v>
      </c>
      <c r="K342" s="23">
        <v>107.2491</v>
      </c>
      <c r="L342" s="23">
        <f t="shared" si="23"/>
        <v>66.423755537342501</v>
      </c>
      <c r="M342" s="23">
        <v>33.129119999999993</v>
      </c>
    </row>
    <row r="343" spans="1:13" ht="63.75" x14ac:dyDescent="0.2">
      <c r="A343" s="22" t="s">
        <v>21</v>
      </c>
      <c r="B343" s="22" t="s">
        <v>331</v>
      </c>
      <c r="C343" s="23">
        <v>15</v>
      </c>
      <c r="D343" s="23">
        <v>1</v>
      </c>
      <c r="E343" s="23">
        <f t="shared" si="21"/>
        <v>6.666666666666667</v>
      </c>
      <c r="F343" s="23"/>
      <c r="G343" s="23" t="str">
        <f t="shared" si="20"/>
        <v xml:space="preserve"> </v>
      </c>
      <c r="H343" s="23"/>
      <c r="I343" s="23"/>
      <c r="J343" s="23" t="str">
        <f t="shared" si="22"/>
        <v xml:space="preserve"> </v>
      </c>
      <c r="K343" s="23"/>
      <c r="L343" s="23" t="str">
        <f t="shared" si="23"/>
        <v xml:space="preserve"> </v>
      </c>
      <c r="M343" s="23"/>
    </row>
    <row r="344" spans="1:13" ht="127.5" x14ac:dyDescent="0.2">
      <c r="A344" s="22" t="s">
        <v>1566</v>
      </c>
      <c r="B344" s="22" t="s">
        <v>1216</v>
      </c>
      <c r="C344" s="23">
        <v>293.30556000000001</v>
      </c>
      <c r="D344" s="23">
        <v>48.268329999999999</v>
      </c>
      <c r="E344" s="23">
        <f t="shared" si="21"/>
        <v>16.456670647498122</v>
      </c>
      <c r="F344" s="23">
        <v>30</v>
      </c>
      <c r="G344" s="23">
        <f t="shared" si="20"/>
        <v>160.89443333333332</v>
      </c>
      <c r="H344" s="23">
        <v>293.30556000000001</v>
      </c>
      <c r="I344" s="23">
        <v>48.268329999999999</v>
      </c>
      <c r="J344" s="23">
        <f t="shared" si="22"/>
        <v>16.456670647498122</v>
      </c>
      <c r="K344" s="23">
        <v>30</v>
      </c>
      <c r="L344" s="23">
        <f t="shared" si="23"/>
        <v>160.89443333333332</v>
      </c>
      <c r="M344" s="23">
        <v>39.583129999999997</v>
      </c>
    </row>
    <row r="345" spans="1:13" ht="127.5" x14ac:dyDescent="0.2">
      <c r="A345" s="22" t="s">
        <v>793</v>
      </c>
      <c r="B345" s="22" t="s">
        <v>1521</v>
      </c>
      <c r="C345" s="23"/>
      <c r="D345" s="23">
        <v>1.9717499999999999</v>
      </c>
      <c r="E345" s="23" t="str">
        <f t="shared" si="21"/>
        <v xml:space="preserve"> </v>
      </c>
      <c r="F345" s="23"/>
      <c r="G345" s="23" t="str">
        <f t="shared" si="20"/>
        <v xml:space="preserve"> </v>
      </c>
      <c r="H345" s="23"/>
      <c r="I345" s="23"/>
      <c r="J345" s="23" t="str">
        <f t="shared" si="22"/>
        <v xml:space="preserve"> </v>
      </c>
      <c r="K345" s="23"/>
      <c r="L345" s="23" t="str">
        <f t="shared" si="23"/>
        <v xml:space="preserve"> </v>
      </c>
      <c r="M345" s="23"/>
    </row>
    <row r="346" spans="1:13" ht="38.25" x14ac:dyDescent="0.2">
      <c r="A346" s="22" t="s">
        <v>303</v>
      </c>
      <c r="B346" s="22" t="s">
        <v>812</v>
      </c>
      <c r="C346" s="23"/>
      <c r="D346" s="23"/>
      <c r="E346" s="23" t="str">
        <f t="shared" si="21"/>
        <v xml:space="preserve"> </v>
      </c>
      <c r="F346" s="23"/>
      <c r="G346" s="23" t="str">
        <f t="shared" si="20"/>
        <v xml:space="preserve"> </v>
      </c>
      <c r="H346" s="23"/>
      <c r="I346" s="23"/>
      <c r="J346" s="23" t="str">
        <f t="shared" si="22"/>
        <v xml:space="preserve"> </v>
      </c>
      <c r="K346" s="23"/>
      <c r="L346" s="23" t="str">
        <f t="shared" si="23"/>
        <v xml:space="preserve"> </v>
      </c>
      <c r="M346" s="23"/>
    </row>
    <row r="347" spans="1:13" ht="51" x14ac:dyDescent="0.2">
      <c r="A347" s="22" t="s">
        <v>1046</v>
      </c>
      <c r="B347" s="22" t="s">
        <v>43</v>
      </c>
      <c r="C347" s="23"/>
      <c r="D347" s="23"/>
      <c r="E347" s="23" t="str">
        <f t="shared" si="21"/>
        <v xml:space="preserve"> </v>
      </c>
      <c r="F347" s="23"/>
      <c r="G347" s="23" t="str">
        <f t="shared" si="20"/>
        <v xml:space="preserve"> </v>
      </c>
      <c r="H347" s="23"/>
      <c r="I347" s="23"/>
      <c r="J347" s="23" t="str">
        <f t="shared" si="22"/>
        <v xml:space="preserve"> </v>
      </c>
      <c r="K347" s="23"/>
      <c r="L347" s="23" t="str">
        <f t="shared" si="23"/>
        <v xml:space="preserve"> </v>
      </c>
      <c r="M347" s="23"/>
    </row>
    <row r="348" spans="1:13" ht="38.25" x14ac:dyDescent="0.2">
      <c r="A348" s="22" t="s">
        <v>1422</v>
      </c>
      <c r="B348" s="22" t="s">
        <v>1464</v>
      </c>
      <c r="C348" s="23">
        <v>96.327500000000001</v>
      </c>
      <c r="D348" s="23">
        <v>40.843150000000001</v>
      </c>
      <c r="E348" s="23">
        <f t="shared" si="21"/>
        <v>42.400301056292342</v>
      </c>
      <c r="F348" s="23">
        <v>30.80922</v>
      </c>
      <c r="G348" s="23">
        <f t="shared" si="20"/>
        <v>132.56794556954054</v>
      </c>
      <c r="H348" s="23">
        <v>36.201000000000001</v>
      </c>
      <c r="I348" s="23">
        <v>20.421559999999999</v>
      </c>
      <c r="J348" s="23">
        <f t="shared" si="22"/>
        <v>56.411590840032048</v>
      </c>
      <c r="K348" s="23">
        <v>15.404590000000001</v>
      </c>
      <c r="L348" s="23">
        <f t="shared" si="23"/>
        <v>132.56802031082941</v>
      </c>
      <c r="M348" s="23">
        <v>-8.9527600000000014</v>
      </c>
    </row>
    <row r="349" spans="1:13" ht="63.75" x14ac:dyDescent="0.2">
      <c r="A349" s="22" t="s">
        <v>1396</v>
      </c>
      <c r="B349" s="22" t="s">
        <v>1185</v>
      </c>
      <c r="C349" s="23">
        <v>0.66</v>
      </c>
      <c r="D349" s="23"/>
      <c r="E349" s="23" t="str">
        <f t="shared" si="21"/>
        <v/>
      </c>
      <c r="F349" s="23"/>
      <c r="G349" s="23" t="str">
        <f t="shared" si="20"/>
        <v xml:space="preserve"> </v>
      </c>
      <c r="H349" s="23">
        <v>0.66</v>
      </c>
      <c r="I349" s="23"/>
      <c r="J349" s="23" t="str">
        <f t="shared" si="22"/>
        <v/>
      </c>
      <c r="K349" s="23"/>
      <c r="L349" s="23" t="str">
        <f t="shared" si="23"/>
        <v xml:space="preserve"> </v>
      </c>
      <c r="M349" s="23"/>
    </row>
    <row r="350" spans="1:13" ht="51" x14ac:dyDescent="0.2">
      <c r="A350" s="22" t="s">
        <v>626</v>
      </c>
      <c r="B350" s="22" t="s">
        <v>1553</v>
      </c>
      <c r="C350" s="23">
        <v>95.667500000000004</v>
      </c>
      <c r="D350" s="23">
        <v>40.843150000000001</v>
      </c>
      <c r="E350" s="23">
        <f t="shared" si="21"/>
        <v>42.692816264666682</v>
      </c>
      <c r="F350" s="23">
        <v>30.80922</v>
      </c>
      <c r="G350" s="23">
        <f t="shared" si="20"/>
        <v>132.56794556954054</v>
      </c>
      <c r="H350" s="23">
        <v>35.540999999999997</v>
      </c>
      <c r="I350" s="23">
        <v>20.421559999999999</v>
      </c>
      <c r="J350" s="23">
        <f t="shared" si="22"/>
        <v>57.459159843560961</v>
      </c>
      <c r="K350" s="23">
        <v>15.404590000000001</v>
      </c>
      <c r="L350" s="23">
        <f t="shared" si="23"/>
        <v>132.56802031082941</v>
      </c>
      <c r="M350" s="23">
        <v>-8.9527600000000014</v>
      </c>
    </row>
    <row r="351" spans="1:13" ht="63.75" x14ac:dyDescent="0.2">
      <c r="A351" s="22" t="s">
        <v>61</v>
      </c>
      <c r="B351" s="22" t="s">
        <v>1344</v>
      </c>
      <c r="C351" s="23">
        <v>2.125</v>
      </c>
      <c r="D351" s="23">
        <v>-3.41438</v>
      </c>
      <c r="E351" s="23" t="str">
        <f t="shared" si="21"/>
        <v/>
      </c>
      <c r="F351" s="23">
        <v>0.5</v>
      </c>
      <c r="G351" s="23" t="str">
        <f t="shared" si="20"/>
        <v/>
      </c>
      <c r="H351" s="23">
        <v>2.125</v>
      </c>
      <c r="I351" s="23">
        <v>-1.70719</v>
      </c>
      <c r="J351" s="23" t="str">
        <f t="shared" si="22"/>
        <v/>
      </c>
      <c r="K351" s="23">
        <v>0.25</v>
      </c>
      <c r="L351" s="23" t="str">
        <f t="shared" si="23"/>
        <v/>
      </c>
      <c r="M351" s="23">
        <v>-1.1965599999999998</v>
      </c>
    </row>
    <row r="352" spans="1:13" ht="76.5" x14ac:dyDescent="0.2">
      <c r="A352" s="22" t="s">
        <v>824</v>
      </c>
      <c r="B352" s="22" t="s">
        <v>651</v>
      </c>
      <c r="C352" s="23">
        <v>2.125</v>
      </c>
      <c r="D352" s="23">
        <v>-3.41438</v>
      </c>
      <c r="E352" s="23" t="str">
        <f t="shared" si="21"/>
        <v/>
      </c>
      <c r="F352" s="23">
        <v>0.5</v>
      </c>
      <c r="G352" s="23" t="str">
        <f t="shared" si="20"/>
        <v/>
      </c>
      <c r="H352" s="23">
        <v>2.125</v>
      </c>
      <c r="I352" s="23">
        <v>-1.70719</v>
      </c>
      <c r="J352" s="23" t="str">
        <f t="shared" si="22"/>
        <v/>
      </c>
      <c r="K352" s="23">
        <v>0.25</v>
      </c>
      <c r="L352" s="23" t="str">
        <f t="shared" si="23"/>
        <v/>
      </c>
      <c r="M352" s="23">
        <v>-1.1965599999999998</v>
      </c>
    </row>
    <row r="353" spans="1:13" ht="38.25" x14ac:dyDescent="0.2">
      <c r="A353" s="22" t="s">
        <v>1211</v>
      </c>
      <c r="B353" s="22" t="s">
        <v>1395</v>
      </c>
      <c r="C353" s="23">
        <v>6794.2090799999996</v>
      </c>
      <c r="D353" s="23">
        <v>1328.65643</v>
      </c>
      <c r="E353" s="23">
        <f t="shared" si="21"/>
        <v>19.555718912318195</v>
      </c>
      <c r="F353" s="23">
        <v>2000.3360399999999</v>
      </c>
      <c r="G353" s="23">
        <f t="shared" si="20"/>
        <v>66.421661332462918</v>
      </c>
      <c r="H353" s="23">
        <v>2104.797</v>
      </c>
      <c r="I353" s="23">
        <v>707.56821000000002</v>
      </c>
      <c r="J353" s="23">
        <f t="shared" si="22"/>
        <v>33.616933604523382</v>
      </c>
      <c r="K353" s="23">
        <v>1011.47775</v>
      </c>
      <c r="L353" s="23">
        <f t="shared" si="23"/>
        <v>69.953907537758496</v>
      </c>
      <c r="M353" s="23">
        <v>199.52874000000003</v>
      </c>
    </row>
    <row r="354" spans="1:13" ht="51" x14ac:dyDescent="0.2">
      <c r="A354" s="22" t="s">
        <v>1175</v>
      </c>
      <c r="B354" s="22" t="s">
        <v>1509</v>
      </c>
      <c r="C354" s="23">
        <v>175.6</v>
      </c>
      <c r="D354" s="23">
        <v>93</v>
      </c>
      <c r="E354" s="23">
        <f t="shared" si="21"/>
        <v>52.961275626423685</v>
      </c>
      <c r="F354" s="23">
        <v>34</v>
      </c>
      <c r="G354" s="23" t="str">
        <f t="shared" si="20"/>
        <v>свыше 200</v>
      </c>
      <c r="H354" s="23">
        <v>175.6</v>
      </c>
      <c r="I354" s="23">
        <v>93</v>
      </c>
      <c r="J354" s="23">
        <f t="shared" si="22"/>
        <v>52.961275626423685</v>
      </c>
      <c r="K354" s="23">
        <v>34</v>
      </c>
      <c r="L354" s="23" t="str">
        <f t="shared" si="23"/>
        <v>свыше 200</v>
      </c>
      <c r="M354" s="23">
        <v>29</v>
      </c>
    </row>
    <row r="355" spans="1:13" ht="51" x14ac:dyDescent="0.2">
      <c r="A355" s="22" t="s">
        <v>352</v>
      </c>
      <c r="B355" s="22" t="s">
        <v>318</v>
      </c>
      <c r="C355" s="23">
        <v>6614.6090800000002</v>
      </c>
      <c r="D355" s="23">
        <v>1229.13643</v>
      </c>
      <c r="E355" s="23">
        <f t="shared" si="21"/>
        <v>18.582147714767146</v>
      </c>
      <c r="F355" s="23">
        <v>1954.95553</v>
      </c>
      <c r="G355" s="23">
        <f t="shared" si="20"/>
        <v>62.872858801038824</v>
      </c>
      <c r="H355" s="23">
        <v>1929.1969999999999</v>
      </c>
      <c r="I355" s="23">
        <v>614.56821000000002</v>
      </c>
      <c r="J355" s="23">
        <f t="shared" si="22"/>
        <v>31.856166581225249</v>
      </c>
      <c r="K355" s="23">
        <v>977.47775000000001</v>
      </c>
      <c r="L355" s="23">
        <f t="shared" si="23"/>
        <v>62.872859254341087</v>
      </c>
      <c r="M355" s="23">
        <v>170.52874000000003</v>
      </c>
    </row>
    <row r="356" spans="1:13" ht="38.25" x14ac:dyDescent="0.2">
      <c r="A356" s="22" t="s">
        <v>1132</v>
      </c>
      <c r="B356" s="22" t="s">
        <v>1480</v>
      </c>
      <c r="C356" s="23">
        <v>4</v>
      </c>
      <c r="D356" s="23">
        <v>6.52</v>
      </c>
      <c r="E356" s="23">
        <f t="shared" si="21"/>
        <v>163</v>
      </c>
      <c r="F356" s="23">
        <v>11.380509999999999</v>
      </c>
      <c r="G356" s="23">
        <f t="shared" si="20"/>
        <v>57.290929844093107</v>
      </c>
      <c r="H356" s="23"/>
      <c r="I356" s="23"/>
      <c r="J356" s="23" t="str">
        <f t="shared" si="22"/>
        <v xml:space="preserve"> </v>
      </c>
      <c r="K356" s="23"/>
      <c r="L356" s="23" t="str">
        <f t="shared" si="23"/>
        <v xml:space="preserve"> </v>
      </c>
      <c r="M356" s="23"/>
    </row>
    <row r="357" spans="1:13" ht="38.25" x14ac:dyDescent="0.2">
      <c r="A357" s="22" t="s">
        <v>329</v>
      </c>
      <c r="B357" s="22" t="s">
        <v>1336</v>
      </c>
      <c r="C357" s="23">
        <v>4444.97858</v>
      </c>
      <c r="D357" s="23">
        <v>1795.11573</v>
      </c>
      <c r="E357" s="23">
        <f t="shared" si="21"/>
        <v>40.38525040541365</v>
      </c>
      <c r="F357" s="23">
        <v>1863.56791</v>
      </c>
      <c r="G357" s="23">
        <f t="shared" si="20"/>
        <v>96.326821274787889</v>
      </c>
      <c r="H357" s="23">
        <v>1714.3435899999999</v>
      </c>
      <c r="I357" s="23">
        <v>897.55794000000003</v>
      </c>
      <c r="J357" s="23">
        <f t="shared" si="22"/>
        <v>52.355778925273668</v>
      </c>
      <c r="K357" s="23">
        <v>931.78405999999995</v>
      </c>
      <c r="L357" s="23">
        <f t="shared" si="23"/>
        <v>96.326818469077494</v>
      </c>
      <c r="M357" s="23">
        <v>359.66460000000006</v>
      </c>
    </row>
    <row r="358" spans="1:13" ht="51" x14ac:dyDescent="0.2">
      <c r="A358" s="22" t="s">
        <v>1083</v>
      </c>
      <c r="B358" s="22" t="s">
        <v>948</v>
      </c>
      <c r="C358" s="23">
        <v>4444.97858</v>
      </c>
      <c r="D358" s="23">
        <v>1795.11573</v>
      </c>
      <c r="E358" s="23">
        <f t="shared" si="21"/>
        <v>40.38525040541365</v>
      </c>
      <c r="F358" s="23">
        <v>1863.56791</v>
      </c>
      <c r="G358" s="23">
        <f t="shared" si="20"/>
        <v>96.326821274787889</v>
      </c>
      <c r="H358" s="23">
        <v>1714.3435899999999</v>
      </c>
      <c r="I358" s="23">
        <v>897.55794000000003</v>
      </c>
      <c r="J358" s="23">
        <f t="shared" si="22"/>
        <v>52.355778925273668</v>
      </c>
      <c r="K358" s="23">
        <v>931.78405999999995</v>
      </c>
      <c r="L358" s="23">
        <f t="shared" si="23"/>
        <v>96.326818469077494</v>
      </c>
      <c r="M358" s="23">
        <v>359.66460000000006</v>
      </c>
    </row>
    <row r="359" spans="1:13" ht="51" x14ac:dyDescent="0.2">
      <c r="A359" s="22" t="s">
        <v>1215</v>
      </c>
      <c r="B359" s="22" t="s">
        <v>1264</v>
      </c>
      <c r="C359" s="23"/>
      <c r="D359" s="23"/>
      <c r="E359" s="23" t="str">
        <f t="shared" si="21"/>
        <v xml:space="preserve"> </v>
      </c>
      <c r="F359" s="23"/>
      <c r="G359" s="23" t="str">
        <f t="shared" si="20"/>
        <v xml:space="preserve"> </v>
      </c>
      <c r="H359" s="23"/>
      <c r="I359" s="23"/>
      <c r="J359" s="23" t="str">
        <f t="shared" si="22"/>
        <v xml:space="preserve"> </v>
      </c>
      <c r="K359" s="23"/>
      <c r="L359" s="23" t="str">
        <f t="shared" si="23"/>
        <v xml:space="preserve"> </v>
      </c>
      <c r="M359" s="23"/>
    </row>
    <row r="360" spans="1:13" ht="63.75" x14ac:dyDescent="0.2">
      <c r="A360" s="22" t="s">
        <v>960</v>
      </c>
      <c r="B360" s="22" t="s">
        <v>706</v>
      </c>
      <c r="C360" s="23">
        <v>2.5</v>
      </c>
      <c r="D360" s="23">
        <v>2.83616</v>
      </c>
      <c r="E360" s="23">
        <f t="shared" si="21"/>
        <v>113.4464</v>
      </c>
      <c r="F360" s="23">
        <v>4</v>
      </c>
      <c r="G360" s="23">
        <f t="shared" si="20"/>
        <v>70.903999999999996</v>
      </c>
      <c r="H360" s="23">
        <v>2.5</v>
      </c>
      <c r="I360" s="23">
        <v>1.41808</v>
      </c>
      <c r="J360" s="23">
        <f t="shared" si="22"/>
        <v>56.723199999999999</v>
      </c>
      <c r="K360" s="23">
        <v>2</v>
      </c>
      <c r="L360" s="23">
        <f t="shared" si="23"/>
        <v>70.903999999999996</v>
      </c>
      <c r="M360" s="23">
        <v>-1.5819400000000001</v>
      </c>
    </row>
    <row r="361" spans="1:13" ht="89.25" x14ac:dyDescent="0.2">
      <c r="A361" s="22" t="s">
        <v>1505</v>
      </c>
      <c r="B361" s="22" t="s">
        <v>1421</v>
      </c>
      <c r="C361" s="23">
        <v>2.5</v>
      </c>
      <c r="D361" s="23">
        <v>2.83616</v>
      </c>
      <c r="E361" s="23">
        <f t="shared" si="21"/>
        <v>113.4464</v>
      </c>
      <c r="F361" s="23">
        <v>4</v>
      </c>
      <c r="G361" s="23">
        <f t="shared" si="20"/>
        <v>70.903999999999996</v>
      </c>
      <c r="H361" s="23">
        <v>2.5</v>
      </c>
      <c r="I361" s="23">
        <v>1.41808</v>
      </c>
      <c r="J361" s="23">
        <f t="shared" si="22"/>
        <v>56.723199999999999</v>
      </c>
      <c r="K361" s="23">
        <v>2</v>
      </c>
      <c r="L361" s="23">
        <f t="shared" si="23"/>
        <v>70.903999999999996</v>
      </c>
      <c r="M361" s="23">
        <v>-1.5819400000000001</v>
      </c>
    </row>
    <row r="362" spans="1:13" ht="25.5" x14ac:dyDescent="0.2">
      <c r="A362" s="22" t="s">
        <v>1423</v>
      </c>
      <c r="B362" s="22" t="s">
        <v>552</v>
      </c>
      <c r="C362" s="23">
        <v>1282.1046100000001</v>
      </c>
      <c r="D362" s="23">
        <v>622.47427000000005</v>
      </c>
      <c r="E362" s="23">
        <f t="shared" si="21"/>
        <v>48.550973543414685</v>
      </c>
      <c r="F362" s="23">
        <v>184.68654000000001</v>
      </c>
      <c r="G362" s="23" t="str">
        <f t="shared" si="20"/>
        <v>свыше 200</v>
      </c>
      <c r="H362" s="23">
        <v>302.10460999999998</v>
      </c>
      <c r="I362" s="23">
        <v>390.28323999999998</v>
      </c>
      <c r="J362" s="23">
        <f t="shared" si="22"/>
        <v>129.1881113631467</v>
      </c>
      <c r="K362" s="23">
        <v>123.79295999999999</v>
      </c>
      <c r="L362" s="23" t="str">
        <f t="shared" si="23"/>
        <v>свыше 200</v>
      </c>
      <c r="M362" s="23">
        <v>54.615549999999985</v>
      </c>
    </row>
    <row r="363" spans="1:13" ht="38.25" x14ac:dyDescent="0.2">
      <c r="A363" s="22" t="s">
        <v>990</v>
      </c>
      <c r="B363" s="22" t="s">
        <v>333</v>
      </c>
      <c r="C363" s="23">
        <v>302.10460999999998</v>
      </c>
      <c r="D363" s="23">
        <v>390.28323999999998</v>
      </c>
      <c r="E363" s="23">
        <f t="shared" si="21"/>
        <v>129.1881113631467</v>
      </c>
      <c r="F363" s="23">
        <v>123.79295999999999</v>
      </c>
      <c r="G363" s="23" t="str">
        <f t="shared" si="20"/>
        <v>свыше 200</v>
      </c>
      <c r="H363" s="23">
        <v>302.10460999999998</v>
      </c>
      <c r="I363" s="23">
        <v>390.28323999999998</v>
      </c>
      <c r="J363" s="23">
        <f t="shared" si="22"/>
        <v>129.1881113631467</v>
      </c>
      <c r="K363" s="23">
        <v>123.79295999999999</v>
      </c>
      <c r="L363" s="23" t="str">
        <f t="shared" si="23"/>
        <v>свыше 200</v>
      </c>
      <c r="M363" s="23">
        <v>54.615549999999985</v>
      </c>
    </row>
    <row r="364" spans="1:13" ht="25.5" x14ac:dyDescent="0.2">
      <c r="A364" s="22" t="s">
        <v>555</v>
      </c>
      <c r="B364" s="22" t="s">
        <v>1260</v>
      </c>
      <c r="C364" s="23">
        <v>980</v>
      </c>
      <c r="D364" s="23">
        <v>232.19103000000001</v>
      </c>
      <c r="E364" s="23">
        <f t="shared" si="21"/>
        <v>23.692962244897959</v>
      </c>
      <c r="F364" s="23">
        <v>60.89358</v>
      </c>
      <c r="G364" s="23" t="str">
        <f t="shared" si="20"/>
        <v>свыше 200</v>
      </c>
      <c r="H364" s="23"/>
      <c r="I364" s="23"/>
      <c r="J364" s="23" t="str">
        <f t="shared" si="22"/>
        <v xml:space="preserve"> </v>
      </c>
      <c r="K364" s="23"/>
      <c r="L364" s="23" t="str">
        <f t="shared" si="23"/>
        <v xml:space="preserve"> </v>
      </c>
      <c r="M364" s="23"/>
    </row>
    <row r="365" spans="1:13" ht="63.75" x14ac:dyDescent="0.2">
      <c r="A365" s="22" t="s">
        <v>1290</v>
      </c>
      <c r="B365" s="22" t="s">
        <v>1309</v>
      </c>
      <c r="C365" s="23">
        <v>17452.794590000001</v>
      </c>
      <c r="D365" s="23">
        <v>11944.488869999999</v>
      </c>
      <c r="E365" s="23">
        <f t="shared" si="21"/>
        <v>68.438832580106578</v>
      </c>
      <c r="F365" s="23">
        <v>8701.5778399999999</v>
      </c>
      <c r="G365" s="23">
        <f t="shared" si="20"/>
        <v>137.2680804519471</v>
      </c>
      <c r="H365" s="23">
        <v>8186.7233100000003</v>
      </c>
      <c r="I365" s="23">
        <v>3738.1949</v>
      </c>
      <c r="J365" s="23">
        <f t="shared" si="22"/>
        <v>45.661673888915146</v>
      </c>
      <c r="K365" s="23">
        <v>3184.0407700000001</v>
      </c>
      <c r="L365" s="23">
        <f t="shared" si="23"/>
        <v>117.40411540019321</v>
      </c>
      <c r="M365" s="23">
        <v>1635.34951</v>
      </c>
    </row>
    <row r="366" spans="1:13" ht="38.25" x14ac:dyDescent="0.2">
      <c r="A366" s="22" t="s">
        <v>847</v>
      </c>
      <c r="B366" s="22" t="s">
        <v>1451</v>
      </c>
      <c r="C366" s="23">
        <v>7082.3530899999996</v>
      </c>
      <c r="D366" s="23">
        <v>1772.7938899999999</v>
      </c>
      <c r="E366" s="23">
        <f t="shared" si="21"/>
        <v>25.031142439129649</v>
      </c>
      <c r="F366" s="23">
        <v>3447.0786899999998</v>
      </c>
      <c r="G366" s="23">
        <f t="shared" si="20"/>
        <v>51.428877882680425</v>
      </c>
      <c r="H366" s="23">
        <v>6927.2818100000004</v>
      </c>
      <c r="I366" s="23">
        <v>543.29305999999997</v>
      </c>
      <c r="J366" s="23">
        <f t="shared" si="22"/>
        <v>7.8428029189706079</v>
      </c>
      <c r="K366" s="23">
        <v>2260.1609100000001</v>
      </c>
      <c r="L366" s="23">
        <f t="shared" si="23"/>
        <v>24.037804458798465</v>
      </c>
      <c r="M366" s="23">
        <v>438.05802999999997</v>
      </c>
    </row>
    <row r="367" spans="1:13" ht="51" x14ac:dyDescent="0.2">
      <c r="A367" s="22" t="s">
        <v>224</v>
      </c>
      <c r="B367" s="22" t="s">
        <v>736</v>
      </c>
      <c r="C367" s="23">
        <v>6927.2818100000004</v>
      </c>
      <c r="D367" s="23">
        <v>543.29305999999997</v>
      </c>
      <c r="E367" s="23">
        <f t="shared" si="21"/>
        <v>7.8428029189706079</v>
      </c>
      <c r="F367" s="23">
        <v>2260.1609100000001</v>
      </c>
      <c r="G367" s="23">
        <f t="shared" si="20"/>
        <v>24.037804458798465</v>
      </c>
      <c r="H367" s="23">
        <v>6927.2818100000004</v>
      </c>
      <c r="I367" s="23">
        <v>543.29305999999997</v>
      </c>
      <c r="J367" s="23">
        <f t="shared" si="22"/>
        <v>7.8428029189706079</v>
      </c>
      <c r="K367" s="23">
        <v>2260.1609100000001</v>
      </c>
      <c r="L367" s="23">
        <f t="shared" si="23"/>
        <v>24.037804458798465</v>
      </c>
      <c r="M367" s="23">
        <v>438.05802999999997</v>
      </c>
    </row>
    <row r="368" spans="1:13" ht="38.25" x14ac:dyDescent="0.2">
      <c r="A368" s="22" t="s">
        <v>561</v>
      </c>
      <c r="B368" s="22" t="s">
        <v>894</v>
      </c>
      <c r="C368" s="23"/>
      <c r="D368" s="23">
        <v>232.14021</v>
      </c>
      <c r="E368" s="23" t="str">
        <f t="shared" si="21"/>
        <v xml:space="preserve"> </v>
      </c>
      <c r="F368" s="23">
        <v>1154.18714</v>
      </c>
      <c r="G368" s="23">
        <f t="shared" si="20"/>
        <v>20.112874416535259</v>
      </c>
      <c r="H368" s="23"/>
      <c r="I368" s="23"/>
      <c r="J368" s="23" t="str">
        <f t="shared" si="22"/>
        <v xml:space="preserve"> </v>
      </c>
      <c r="K368" s="23"/>
      <c r="L368" s="23" t="str">
        <f t="shared" si="23"/>
        <v xml:space="preserve"> </v>
      </c>
      <c r="M368" s="23"/>
    </row>
    <row r="369" spans="1:13" ht="38.25" x14ac:dyDescent="0.2">
      <c r="A369" s="22" t="s">
        <v>1027</v>
      </c>
      <c r="B369" s="22" t="s">
        <v>196</v>
      </c>
      <c r="C369" s="23">
        <v>18.146660000000001</v>
      </c>
      <c r="D369" s="23">
        <v>483.24982</v>
      </c>
      <c r="E369" s="23" t="str">
        <f t="shared" si="21"/>
        <v>свыше 200</v>
      </c>
      <c r="F369" s="23">
        <v>21.65652</v>
      </c>
      <c r="G369" s="23" t="str">
        <f t="shared" si="20"/>
        <v>свыше 200</v>
      </c>
      <c r="H369" s="23"/>
      <c r="I369" s="23"/>
      <c r="J369" s="23" t="str">
        <f t="shared" si="22"/>
        <v xml:space="preserve"> </v>
      </c>
      <c r="K369" s="23"/>
      <c r="L369" s="23" t="str">
        <f t="shared" si="23"/>
        <v xml:space="preserve"> </v>
      </c>
      <c r="M369" s="23"/>
    </row>
    <row r="370" spans="1:13" ht="38.25" x14ac:dyDescent="0.2">
      <c r="A370" s="22" t="s">
        <v>1394</v>
      </c>
      <c r="B370" s="22" t="s">
        <v>1051</v>
      </c>
      <c r="C370" s="23">
        <v>29.986910000000002</v>
      </c>
      <c r="D370" s="23">
        <v>116.72391</v>
      </c>
      <c r="E370" s="23" t="str">
        <f t="shared" si="21"/>
        <v>свыше 200</v>
      </c>
      <c r="F370" s="23"/>
      <c r="G370" s="23" t="str">
        <f t="shared" si="20"/>
        <v xml:space="preserve"> </v>
      </c>
      <c r="H370" s="23"/>
      <c r="I370" s="23"/>
      <c r="J370" s="23" t="str">
        <f t="shared" si="22"/>
        <v xml:space="preserve"> </v>
      </c>
      <c r="K370" s="23"/>
      <c r="L370" s="23" t="str">
        <f t="shared" si="23"/>
        <v xml:space="preserve"> </v>
      </c>
      <c r="M370" s="23"/>
    </row>
    <row r="371" spans="1:13" ht="38.25" x14ac:dyDescent="0.2">
      <c r="A371" s="22" t="s">
        <v>648</v>
      </c>
      <c r="B371" s="22" t="s">
        <v>1153</v>
      </c>
      <c r="C371" s="23">
        <v>106.93771</v>
      </c>
      <c r="D371" s="23">
        <v>397.38688999999999</v>
      </c>
      <c r="E371" s="23" t="str">
        <f t="shared" si="21"/>
        <v>свыше 200</v>
      </c>
      <c r="F371" s="23">
        <v>11.074120000000001</v>
      </c>
      <c r="G371" s="23" t="str">
        <f t="shared" si="20"/>
        <v>свыше 200</v>
      </c>
      <c r="H371" s="23"/>
      <c r="I371" s="23"/>
      <c r="J371" s="23" t="str">
        <f t="shared" si="22"/>
        <v xml:space="preserve"> </v>
      </c>
      <c r="K371" s="23"/>
      <c r="L371" s="23" t="str">
        <f t="shared" si="23"/>
        <v xml:space="preserve"> </v>
      </c>
      <c r="M371" s="23"/>
    </row>
    <row r="372" spans="1:13" ht="51" x14ac:dyDescent="0.2">
      <c r="A372" s="22" t="s">
        <v>614</v>
      </c>
      <c r="B372" s="22" t="s">
        <v>127</v>
      </c>
      <c r="C372" s="23">
        <v>720</v>
      </c>
      <c r="D372" s="23">
        <v>3113.0612700000001</v>
      </c>
      <c r="E372" s="23" t="str">
        <f t="shared" si="21"/>
        <v>свыше 200</v>
      </c>
      <c r="F372" s="23">
        <v>534.94736</v>
      </c>
      <c r="G372" s="23" t="str">
        <f t="shared" si="20"/>
        <v>свыше 200</v>
      </c>
      <c r="H372" s="23">
        <v>720</v>
      </c>
      <c r="I372" s="23">
        <v>3113.0612700000001</v>
      </c>
      <c r="J372" s="23" t="str">
        <f t="shared" si="22"/>
        <v>свыше 200</v>
      </c>
      <c r="K372" s="23">
        <v>534.94736</v>
      </c>
      <c r="L372" s="23" t="str">
        <f t="shared" si="23"/>
        <v>свыше 200</v>
      </c>
      <c r="M372" s="23">
        <v>1167.1963900000001</v>
      </c>
    </row>
    <row r="373" spans="1:13" ht="51" x14ac:dyDescent="0.2">
      <c r="A373" s="22" t="s">
        <v>908</v>
      </c>
      <c r="B373" s="22" t="s">
        <v>382</v>
      </c>
      <c r="C373" s="23">
        <v>720</v>
      </c>
      <c r="D373" s="23">
        <v>3113.0612700000001</v>
      </c>
      <c r="E373" s="23" t="str">
        <f t="shared" si="21"/>
        <v>свыше 200</v>
      </c>
      <c r="F373" s="23">
        <v>534.94736</v>
      </c>
      <c r="G373" s="23" t="str">
        <f t="shared" si="20"/>
        <v>свыше 200</v>
      </c>
      <c r="H373" s="23">
        <v>720</v>
      </c>
      <c r="I373" s="23">
        <v>3113.0612700000001</v>
      </c>
      <c r="J373" s="23" t="str">
        <f t="shared" si="22"/>
        <v>свыше 200</v>
      </c>
      <c r="K373" s="23">
        <v>534.94736</v>
      </c>
      <c r="L373" s="23" t="str">
        <f t="shared" si="23"/>
        <v>свыше 200</v>
      </c>
      <c r="M373" s="23">
        <v>1167.1963900000001</v>
      </c>
    </row>
    <row r="374" spans="1:13" ht="38.25" x14ac:dyDescent="0.2">
      <c r="A374" s="22" t="s">
        <v>149</v>
      </c>
      <c r="B374" s="22" t="s">
        <v>1133</v>
      </c>
      <c r="C374" s="23"/>
      <c r="D374" s="23">
        <v>5.5515499999999998</v>
      </c>
      <c r="E374" s="23" t="str">
        <f t="shared" si="21"/>
        <v xml:space="preserve"> </v>
      </c>
      <c r="F374" s="23">
        <v>1.9412100000000001</v>
      </c>
      <c r="G374" s="23" t="str">
        <f t="shared" si="20"/>
        <v>свыше 200</v>
      </c>
      <c r="H374" s="23"/>
      <c r="I374" s="23">
        <v>5.5515499999999998</v>
      </c>
      <c r="J374" s="23" t="str">
        <f t="shared" si="22"/>
        <v xml:space="preserve"> </v>
      </c>
      <c r="K374" s="23">
        <v>1.9412100000000001</v>
      </c>
      <c r="L374" s="23" t="str">
        <f t="shared" si="23"/>
        <v>свыше 200</v>
      </c>
      <c r="M374" s="23"/>
    </row>
    <row r="375" spans="1:13" ht="51" x14ac:dyDescent="0.2">
      <c r="A375" s="22" t="s">
        <v>1112</v>
      </c>
      <c r="B375" s="22" t="s">
        <v>1287</v>
      </c>
      <c r="C375" s="23"/>
      <c r="D375" s="23">
        <v>5.5515499999999998</v>
      </c>
      <c r="E375" s="23" t="str">
        <f t="shared" si="21"/>
        <v xml:space="preserve"> </v>
      </c>
      <c r="F375" s="23">
        <v>1.9412100000000001</v>
      </c>
      <c r="G375" s="23" t="str">
        <f t="shared" si="20"/>
        <v>свыше 200</v>
      </c>
      <c r="H375" s="23"/>
      <c r="I375" s="23">
        <v>5.5515499999999998</v>
      </c>
      <c r="J375" s="23" t="str">
        <f t="shared" si="22"/>
        <v xml:space="preserve"> </v>
      </c>
      <c r="K375" s="23">
        <v>1.9412100000000001</v>
      </c>
      <c r="L375" s="23" t="str">
        <f t="shared" si="23"/>
        <v>свыше 200</v>
      </c>
      <c r="M375" s="23"/>
    </row>
    <row r="376" spans="1:13" ht="51" x14ac:dyDescent="0.2">
      <c r="A376" s="22" t="s">
        <v>794</v>
      </c>
      <c r="B376" s="22" t="s">
        <v>1449</v>
      </c>
      <c r="C376" s="23">
        <v>9650.4415000000008</v>
      </c>
      <c r="D376" s="23">
        <v>7053.0821599999999</v>
      </c>
      <c r="E376" s="23">
        <f t="shared" si="21"/>
        <v>73.085590540080474</v>
      </c>
      <c r="F376" s="23">
        <v>4717.6105799999996</v>
      </c>
      <c r="G376" s="23">
        <f t="shared" si="20"/>
        <v>149.50539135004232</v>
      </c>
      <c r="H376" s="23">
        <v>539.44150000000002</v>
      </c>
      <c r="I376" s="23">
        <v>76.289019999999994</v>
      </c>
      <c r="J376" s="23">
        <f t="shared" si="22"/>
        <v>14.142223021402689</v>
      </c>
      <c r="K376" s="23">
        <v>386.99128999999999</v>
      </c>
      <c r="L376" s="23">
        <f t="shared" si="23"/>
        <v>19.713368742743537</v>
      </c>
      <c r="M376" s="23">
        <v>30.095089999999992</v>
      </c>
    </row>
    <row r="377" spans="1:13" ht="51" x14ac:dyDescent="0.2">
      <c r="A377" s="22" t="s">
        <v>1103</v>
      </c>
      <c r="B377" s="22" t="s">
        <v>920</v>
      </c>
      <c r="C377" s="23">
        <v>539.44150000000002</v>
      </c>
      <c r="D377" s="23">
        <v>76.289019999999994</v>
      </c>
      <c r="E377" s="23">
        <f t="shared" si="21"/>
        <v>14.142223021402689</v>
      </c>
      <c r="F377" s="23">
        <v>386.99128999999999</v>
      </c>
      <c r="G377" s="23">
        <f t="shared" si="20"/>
        <v>19.713368742743537</v>
      </c>
      <c r="H377" s="23">
        <v>539.44150000000002</v>
      </c>
      <c r="I377" s="23">
        <v>76.289019999999994</v>
      </c>
      <c r="J377" s="23">
        <f t="shared" si="22"/>
        <v>14.142223021402689</v>
      </c>
      <c r="K377" s="23">
        <v>386.99128999999999</v>
      </c>
      <c r="L377" s="23">
        <f t="shared" si="23"/>
        <v>19.713368742743537</v>
      </c>
      <c r="M377" s="23">
        <v>30.095089999999992</v>
      </c>
    </row>
    <row r="378" spans="1:13" ht="38.25" x14ac:dyDescent="0.2">
      <c r="A378" s="22" t="s">
        <v>500</v>
      </c>
      <c r="B378" s="22" t="s">
        <v>1131</v>
      </c>
      <c r="C378" s="23">
        <v>9105</v>
      </c>
      <c r="D378" s="23">
        <v>6879.6345799999999</v>
      </c>
      <c r="E378" s="23">
        <f t="shared" si="21"/>
        <v>75.558864140582088</v>
      </c>
      <c r="F378" s="23">
        <v>4274.1969399999998</v>
      </c>
      <c r="G378" s="23">
        <f t="shared" si="20"/>
        <v>160.95736056560838</v>
      </c>
      <c r="H378" s="23"/>
      <c r="I378" s="23"/>
      <c r="J378" s="23" t="str">
        <f t="shared" si="22"/>
        <v xml:space="preserve"> </v>
      </c>
      <c r="K378" s="23"/>
      <c r="L378" s="23" t="str">
        <f t="shared" si="23"/>
        <v xml:space="preserve"> </v>
      </c>
      <c r="M378" s="23"/>
    </row>
    <row r="379" spans="1:13" ht="38.25" x14ac:dyDescent="0.2">
      <c r="A379" s="22" t="s">
        <v>985</v>
      </c>
      <c r="B379" s="22" t="s">
        <v>1434</v>
      </c>
      <c r="C379" s="23">
        <v>1</v>
      </c>
      <c r="D379" s="23">
        <v>9.8291699999999995</v>
      </c>
      <c r="E379" s="23" t="str">
        <f t="shared" si="21"/>
        <v>свыше 200</v>
      </c>
      <c r="F379" s="23">
        <v>30.244779999999999</v>
      </c>
      <c r="G379" s="23">
        <f t="shared" si="20"/>
        <v>32.498732012598538</v>
      </c>
      <c r="H379" s="23"/>
      <c r="I379" s="23"/>
      <c r="J379" s="23" t="str">
        <f t="shared" si="22"/>
        <v xml:space="preserve"> </v>
      </c>
      <c r="K379" s="23"/>
      <c r="L379" s="23" t="str">
        <f t="shared" si="23"/>
        <v xml:space="preserve"> </v>
      </c>
      <c r="M379" s="23"/>
    </row>
    <row r="380" spans="1:13" ht="38.25" x14ac:dyDescent="0.2">
      <c r="A380" s="22" t="s">
        <v>1343</v>
      </c>
      <c r="B380" s="22" t="s">
        <v>1293</v>
      </c>
      <c r="C380" s="23"/>
      <c r="D380" s="23">
        <v>87.329390000000004</v>
      </c>
      <c r="E380" s="23" t="str">
        <f t="shared" si="21"/>
        <v xml:space="preserve"> </v>
      </c>
      <c r="F380" s="23">
        <v>4.1775700000000002</v>
      </c>
      <c r="G380" s="23" t="str">
        <f t="shared" si="20"/>
        <v>свыше 200</v>
      </c>
      <c r="H380" s="23"/>
      <c r="I380" s="23"/>
      <c r="J380" s="23" t="str">
        <f t="shared" si="22"/>
        <v xml:space="preserve"> </v>
      </c>
      <c r="K380" s="23"/>
      <c r="L380" s="23" t="str">
        <f t="shared" si="23"/>
        <v xml:space="preserve"> </v>
      </c>
      <c r="M380" s="23"/>
    </row>
    <row r="381" spans="1:13" ht="38.25" x14ac:dyDescent="0.2">
      <c r="A381" s="22" t="s">
        <v>596</v>
      </c>
      <c r="B381" s="22" t="s">
        <v>669</v>
      </c>
      <c r="C381" s="23">
        <v>5</v>
      </c>
      <c r="D381" s="23"/>
      <c r="E381" s="23" t="str">
        <f t="shared" si="21"/>
        <v/>
      </c>
      <c r="F381" s="23">
        <v>22</v>
      </c>
      <c r="G381" s="23" t="str">
        <f t="shared" si="20"/>
        <v/>
      </c>
      <c r="H381" s="23"/>
      <c r="I381" s="23"/>
      <c r="J381" s="23" t="str">
        <f t="shared" si="22"/>
        <v xml:space="preserve"> </v>
      </c>
      <c r="K381" s="23"/>
      <c r="L381" s="23" t="str">
        <f t="shared" si="23"/>
        <v xml:space="preserve"> </v>
      </c>
      <c r="M381" s="23"/>
    </row>
    <row r="382" spans="1:13" ht="38.25" x14ac:dyDescent="0.2">
      <c r="A382" s="22" t="s">
        <v>1174</v>
      </c>
      <c r="B382" s="22" t="s">
        <v>1387</v>
      </c>
      <c r="C382" s="23">
        <v>114</v>
      </c>
      <c r="D382" s="23">
        <v>29.715129999999998</v>
      </c>
      <c r="E382" s="23">
        <f t="shared" si="21"/>
        <v>26.065903508771925</v>
      </c>
      <c r="F382" s="23">
        <v>1.5</v>
      </c>
      <c r="G382" s="23" t="str">
        <f t="shared" si="20"/>
        <v>свыше 200</v>
      </c>
      <c r="H382" s="23"/>
      <c r="I382" s="23"/>
      <c r="J382" s="23" t="str">
        <f t="shared" si="22"/>
        <v xml:space="preserve"> </v>
      </c>
      <c r="K382" s="23"/>
      <c r="L382" s="23" t="str">
        <f t="shared" si="23"/>
        <v xml:space="preserve"> </v>
      </c>
      <c r="M382" s="23"/>
    </row>
    <row r="383" spans="1:13" ht="25.5" x14ac:dyDescent="0.2">
      <c r="A383" s="22" t="s">
        <v>613</v>
      </c>
      <c r="B383" s="22" t="s">
        <v>632</v>
      </c>
      <c r="C383" s="23">
        <v>6</v>
      </c>
      <c r="D383" s="23">
        <v>2</v>
      </c>
      <c r="E383" s="23">
        <f t="shared" si="21"/>
        <v>33.333333333333329</v>
      </c>
      <c r="F383" s="23">
        <v>1.5</v>
      </c>
      <c r="G383" s="23">
        <f t="shared" si="20"/>
        <v>133.33333333333331</v>
      </c>
      <c r="H383" s="23"/>
      <c r="I383" s="23"/>
      <c r="J383" s="23" t="str">
        <f t="shared" si="22"/>
        <v xml:space="preserve"> </v>
      </c>
      <c r="K383" s="23"/>
      <c r="L383" s="23" t="str">
        <f t="shared" si="23"/>
        <v xml:space="preserve"> </v>
      </c>
      <c r="M383" s="23"/>
    </row>
    <row r="384" spans="1:13" ht="25.5" x14ac:dyDescent="0.2">
      <c r="A384" s="22" t="s">
        <v>475</v>
      </c>
      <c r="B384" s="22" t="s">
        <v>927</v>
      </c>
      <c r="C384" s="23">
        <v>108</v>
      </c>
      <c r="D384" s="23">
        <v>27.715129999999998</v>
      </c>
      <c r="E384" s="23">
        <f t="shared" si="21"/>
        <v>25.662157407407406</v>
      </c>
      <c r="F384" s="23"/>
      <c r="G384" s="23" t="str">
        <f t="shared" si="20"/>
        <v xml:space="preserve"> </v>
      </c>
      <c r="H384" s="23"/>
      <c r="I384" s="23"/>
      <c r="J384" s="23" t="str">
        <f t="shared" si="22"/>
        <v xml:space="preserve"> </v>
      </c>
      <c r="K384" s="23"/>
      <c r="L384" s="23" t="str">
        <f t="shared" si="23"/>
        <v xml:space="preserve"> </v>
      </c>
      <c r="M384" s="23"/>
    </row>
    <row r="385" spans="1:13" ht="25.5" x14ac:dyDescent="0.2">
      <c r="A385" s="22" t="s">
        <v>359</v>
      </c>
      <c r="B385" s="22" t="s">
        <v>1515</v>
      </c>
      <c r="C385" s="23">
        <v>37148.778420000002</v>
      </c>
      <c r="D385" s="23">
        <v>42172.200709999997</v>
      </c>
      <c r="E385" s="23">
        <f t="shared" si="21"/>
        <v>113.52244273877794</v>
      </c>
      <c r="F385" s="23">
        <v>9203.6301600000006</v>
      </c>
      <c r="G385" s="23" t="str">
        <f t="shared" si="20"/>
        <v>свыше 200</v>
      </c>
      <c r="H385" s="23">
        <v>29435.480960000001</v>
      </c>
      <c r="I385" s="23">
        <v>20760.753680000002</v>
      </c>
      <c r="J385" s="23">
        <f t="shared" si="22"/>
        <v>70.52969070969786</v>
      </c>
      <c r="K385" s="23">
        <v>5480.0502699999997</v>
      </c>
      <c r="L385" s="23" t="str">
        <f t="shared" si="23"/>
        <v>свыше 200</v>
      </c>
      <c r="M385" s="23">
        <v>1638.3216800000009</v>
      </c>
    </row>
    <row r="386" spans="1:13" ht="63.75" x14ac:dyDescent="0.2">
      <c r="A386" s="22" t="s">
        <v>1097</v>
      </c>
      <c r="B386" s="22" t="s">
        <v>771</v>
      </c>
      <c r="C386" s="23">
        <v>10.8</v>
      </c>
      <c r="D386" s="23">
        <v>17069.3</v>
      </c>
      <c r="E386" s="23" t="str">
        <f t="shared" si="21"/>
        <v>свыше 200</v>
      </c>
      <c r="F386" s="23"/>
      <c r="G386" s="23" t="str">
        <f t="shared" si="20"/>
        <v xml:space="preserve"> </v>
      </c>
      <c r="H386" s="23">
        <v>10.8</v>
      </c>
      <c r="I386" s="23">
        <v>17069.3</v>
      </c>
      <c r="J386" s="23" t="str">
        <f t="shared" si="22"/>
        <v>свыше 200</v>
      </c>
      <c r="K386" s="23"/>
      <c r="L386" s="23" t="str">
        <f t="shared" si="23"/>
        <v xml:space="preserve"> </v>
      </c>
      <c r="M386" s="23"/>
    </row>
    <row r="387" spans="1:13" ht="25.5" x14ac:dyDescent="0.2">
      <c r="A387" s="22" t="s">
        <v>278</v>
      </c>
      <c r="B387" s="22" t="s">
        <v>163</v>
      </c>
      <c r="C387" s="23">
        <v>10.8</v>
      </c>
      <c r="D387" s="23"/>
      <c r="E387" s="23" t="str">
        <f t="shared" si="21"/>
        <v/>
      </c>
      <c r="F387" s="23"/>
      <c r="G387" s="23" t="str">
        <f t="shared" si="20"/>
        <v xml:space="preserve"> </v>
      </c>
      <c r="H387" s="23">
        <v>10.8</v>
      </c>
      <c r="I387" s="23"/>
      <c r="J387" s="23" t="str">
        <f t="shared" si="22"/>
        <v/>
      </c>
      <c r="K387" s="23"/>
      <c r="L387" s="23" t="str">
        <f t="shared" si="23"/>
        <v xml:space="preserve"> </v>
      </c>
      <c r="M387" s="23"/>
    </row>
    <row r="388" spans="1:13" ht="51" x14ac:dyDescent="0.2">
      <c r="A388" s="22" t="s">
        <v>1061</v>
      </c>
      <c r="B388" s="22" t="s">
        <v>1107</v>
      </c>
      <c r="C388" s="23"/>
      <c r="D388" s="23">
        <v>17069.3</v>
      </c>
      <c r="E388" s="23" t="str">
        <f t="shared" si="21"/>
        <v xml:space="preserve"> </v>
      </c>
      <c r="F388" s="23"/>
      <c r="G388" s="23" t="str">
        <f t="shared" si="20"/>
        <v xml:space="preserve"> </v>
      </c>
      <c r="H388" s="23"/>
      <c r="I388" s="23">
        <v>17069.3</v>
      </c>
      <c r="J388" s="23" t="str">
        <f t="shared" si="22"/>
        <v xml:space="preserve"> </v>
      </c>
      <c r="K388" s="23"/>
      <c r="L388" s="23" t="str">
        <f t="shared" si="23"/>
        <v xml:space="preserve"> </v>
      </c>
      <c r="M388" s="23"/>
    </row>
    <row r="389" spans="1:13" ht="51" x14ac:dyDescent="0.2">
      <c r="A389" s="22" t="s">
        <v>19</v>
      </c>
      <c r="B389" s="22" t="s">
        <v>559</v>
      </c>
      <c r="C389" s="23">
        <v>500</v>
      </c>
      <c r="D389" s="23">
        <v>8.9710099999999997</v>
      </c>
      <c r="E389" s="23">
        <f t="shared" si="21"/>
        <v>1.7942019999999999</v>
      </c>
      <c r="F389" s="23"/>
      <c r="G389" s="23" t="str">
        <f t="shared" si="20"/>
        <v xml:space="preserve"> </v>
      </c>
      <c r="H389" s="23"/>
      <c r="I389" s="23"/>
      <c r="J389" s="23" t="str">
        <f t="shared" si="22"/>
        <v xml:space="preserve"> </v>
      </c>
      <c r="K389" s="23"/>
      <c r="L389" s="23" t="str">
        <f t="shared" si="23"/>
        <v xml:space="preserve"> </v>
      </c>
      <c r="M389" s="23"/>
    </row>
    <row r="390" spans="1:13" ht="51" x14ac:dyDescent="0.2">
      <c r="A390" s="22" t="s">
        <v>1431</v>
      </c>
      <c r="B390" s="22" t="s">
        <v>244</v>
      </c>
      <c r="C390" s="23">
        <v>26.3</v>
      </c>
      <c r="D390" s="23">
        <v>486.77866999999998</v>
      </c>
      <c r="E390" s="23" t="str">
        <f t="shared" si="21"/>
        <v>свыше 200</v>
      </c>
      <c r="F390" s="23">
        <v>15.1828</v>
      </c>
      <c r="G390" s="23" t="str">
        <f t="shared" ref="G390:G453" si="24">IF(F390=0," ",IF(D390/F390*100&gt;200,"свыше 200",IF(D390/F390&gt;0,D390/F390*100,"")))</f>
        <v>свыше 200</v>
      </c>
      <c r="H390" s="23"/>
      <c r="I390" s="23"/>
      <c r="J390" s="23" t="str">
        <f t="shared" si="22"/>
        <v xml:space="preserve"> </v>
      </c>
      <c r="K390" s="23"/>
      <c r="L390" s="23" t="str">
        <f t="shared" si="23"/>
        <v xml:space="preserve"> </v>
      </c>
      <c r="M390" s="23"/>
    </row>
    <row r="391" spans="1:13" ht="51" x14ac:dyDescent="0.2">
      <c r="A391" s="22" t="s">
        <v>236</v>
      </c>
      <c r="B391" s="22" t="s">
        <v>378</v>
      </c>
      <c r="C391" s="23">
        <v>10.897460000000001</v>
      </c>
      <c r="D391" s="23">
        <v>28.047460000000001</v>
      </c>
      <c r="E391" s="23" t="str">
        <f t="shared" ref="E391:E454" si="25">IF(C391=0," ",IF(D391/C391*100&gt;200,"свыше 200",IF(D391/C391&gt;0,D391/C391*100,"")))</f>
        <v>свыше 200</v>
      </c>
      <c r="F391" s="23"/>
      <c r="G391" s="23" t="str">
        <f t="shared" si="24"/>
        <v xml:space="preserve"> </v>
      </c>
      <c r="H391" s="23"/>
      <c r="I391" s="23"/>
      <c r="J391" s="23" t="str">
        <f t="shared" ref="J391:J454" si="26">IF(H391=0," ",IF(I391/H391*100&gt;200,"свыше 200",IF(I391/H391&gt;0,I391/H391*100,"")))</f>
        <v xml:space="preserve"> </v>
      </c>
      <c r="K391" s="23"/>
      <c r="L391" s="23" t="str">
        <f t="shared" ref="L391:L454" si="27">IF(K391=0," ",IF(I391/K391*100&gt;200,"свыше 200",IF(I391/K391&gt;0,I391/K391*100,"")))</f>
        <v xml:space="preserve"> </v>
      </c>
      <c r="M391" s="23"/>
    </row>
    <row r="392" spans="1:13" ht="51" x14ac:dyDescent="0.2">
      <c r="A392" s="22" t="s">
        <v>125</v>
      </c>
      <c r="B392" s="22" t="s">
        <v>597</v>
      </c>
      <c r="C392" s="23"/>
      <c r="D392" s="23">
        <v>13.81907</v>
      </c>
      <c r="E392" s="23" t="str">
        <f t="shared" si="25"/>
        <v xml:space="preserve"> </v>
      </c>
      <c r="F392" s="23"/>
      <c r="G392" s="23" t="str">
        <f t="shared" si="24"/>
        <v xml:space="preserve"> </v>
      </c>
      <c r="H392" s="23"/>
      <c r="I392" s="23"/>
      <c r="J392" s="23" t="str">
        <f t="shared" si="26"/>
        <v xml:space="preserve"> </v>
      </c>
      <c r="K392" s="23"/>
      <c r="L392" s="23" t="str">
        <f t="shared" si="27"/>
        <v xml:space="preserve"> </v>
      </c>
      <c r="M392" s="23"/>
    </row>
    <row r="393" spans="1:13" ht="25.5" x14ac:dyDescent="0.2">
      <c r="A393" s="22" t="s">
        <v>660</v>
      </c>
      <c r="B393" s="22" t="s">
        <v>776</v>
      </c>
      <c r="C393" s="23"/>
      <c r="D393" s="23">
        <v>89</v>
      </c>
      <c r="E393" s="23" t="str">
        <f t="shared" si="25"/>
        <v xml:space="preserve"> </v>
      </c>
      <c r="F393" s="23"/>
      <c r="G393" s="23" t="str">
        <f t="shared" si="24"/>
        <v xml:space="preserve"> </v>
      </c>
      <c r="H393" s="23"/>
      <c r="I393" s="23"/>
      <c r="J393" s="23" t="str">
        <f t="shared" si="26"/>
        <v xml:space="preserve"> </v>
      </c>
      <c r="K393" s="23"/>
      <c r="L393" s="23" t="str">
        <f t="shared" si="27"/>
        <v xml:space="preserve"> </v>
      </c>
      <c r="M393" s="23"/>
    </row>
    <row r="394" spans="1:13" ht="38.25" x14ac:dyDescent="0.2">
      <c r="A394" s="22" t="s">
        <v>924</v>
      </c>
      <c r="B394" s="22" t="s">
        <v>967</v>
      </c>
      <c r="C394" s="23">
        <v>500</v>
      </c>
      <c r="D394" s="23">
        <v>8.9710099999999997</v>
      </c>
      <c r="E394" s="23">
        <f t="shared" si="25"/>
        <v>1.7942019999999999</v>
      </c>
      <c r="F394" s="23"/>
      <c r="G394" s="23" t="str">
        <f t="shared" si="24"/>
        <v xml:space="preserve"> </v>
      </c>
      <c r="H394" s="23"/>
      <c r="I394" s="23"/>
      <c r="J394" s="23" t="str">
        <f t="shared" si="26"/>
        <v xml:space="preserve"> </v>
      </c>
      <c r="K394" s="23"/>
      <c r="L394" s="23" t="str">
        <f t="shared" si="27"/>
        <v xml:space="preserve"> </v>
      </c>
      <c r="M394" s="23"/>
    </row>
    <row r="395" spans="1:13" ht="38.25" x14ac:dyDescent="0.2">
      <c r="A395" s="22" t="s">
        <v>1406</v>
      </c>
      <c r="B395" s="22" t="s">
        <v>1443</v>
      </c>
      <c r="C395" s="23">
        <v>26.3</v>
      </c>
      <c r="D395" s="23">
        <v>397.77866999999998</v>
      </c>
      <c r="E395" s="23" t="str">
        <f t="shared" si="25"/>
        <v>свыше 200</v>
      </c>
      <c r="F395" s="23">
        <v>15.1828</v>
      </c>
      <c r="G395" s="23" t="str">
        <f t="shared" si="24"/>
        <v>свыше 200</v>
      </c>
      <c r="H395" s="23"/>
      <c r="I395" s="23"/>
      <c r="J395" s="23" t="str">
        <f t="shared" si="26"/>
        <v xml:space="preserve"> </v>
      </c>
      <c r="K395" s="23"/>
      <c r="L395" s="23" t="str">
        <f t="shared" si="27"/>
        <v xml:space="preserve"> </v>
      </c>
      <c r="M395" s="23"/>
    </row>
    <row r="396" spans="1:13" ht="38.25" x14ac:dyDescent="0.2">
      <c r="A396" s="22" t="s">
        <v>213</v>
      </c>
      <c r="B396" s="22" t="s">
        <v>23</v>
      </c>
      <c r="C396" s="23">
        <v>10.897460000000001</v>
      </c>
      <c r="D396" s="23">
        <v>28.047460000000001</v>
      </c>
      <c r="E396" s="23" t="str">
        <f t="shared" si="25"/>
        <v>свыше 200</v>
      </c>
      <c r="F396" s="23"/>
      <c r="G396" s="23" t="str">
        <f t="shared" si="24"/>
        <v xml:space="preserve"> </v>
      </c>
      <c r="H396" s="23"/>
      <c r="I396" s="23"/>
      <c r="J396" s="23" t="str">
        <f t="shared" si="26"/>
        <v xml:space="preserve"> </v>
      </c>
      <c r="K396" s="23"/>
      <c r="L396" s="23" t="str">
        <f t="shared" si="27"/>
        <v xml:space="preserve"> </v>
      </c>
      <c r="M396" s="23"/>
    </row>
    <row r="397" spans="1:13" ht="38.25" x14ac:dyDescent="0.2">
      <c r="A397" s="22" t="s">
        <v>86</v>
      </c>
      <c r="B397" s="22" t="s">
        <v>243</v>
      </c>
      <c r="C397" s="23"/>
      <c r="D397" s="23">
        <v>13.81907</v>
      </c>
      <c r="E397" s="23" t="str">
        <f t="shared" si="25"/>
        <v xml:space="preserve"> </v>
      </c>
      <c r="F397" s="23"/>
      <c r="G397" s="23" t="str">
        <f t="shared" si="24"/>
        <v xml:space="preserve"> </v>
      </c>
      <c r="H397" s="23"/>
      <c r="I397" s="23"/>
      <c r="J397" s="23" t="str">
        <f t="shared" si="26"/>
        <v xml:space="preserve"> </v>
      </c>
      <c r="K397" s="23"/>
      <c r="L397" s="23" t="str">
        <f t="shared" si="27"/>
        <v xml:space="preserve"> </v>
      </c>
      <c r="M397" s="23"/>
    </row>
    <row r="398" spans="1:13" ht="25.5" x14ac:dyDescent="0.2">
      <c r="A398" s="22" t="s">
        <v>574</v>
      </c>
      <c r="B398" s="22" t="s">
        <v>1023</v>
      </c>
      <c r="C398" s="23">
        <v>641</v>
      </c>
      <c r="D398" s="23"/>
      <c r="E398" s="23" t="str">
        <f t="shared" si="25"/>
        <v/>
      </c>
      <c r="F398" s="23"/>
      <c r="G398" s="23" t="str">
        <f t="shared" si="24"/>
        <v xml:space="preserve"> </v>
      </c>
      <c r="H398" s="23"/>
      <c r="I398" s="23"/>
      <c r="J398" s="23" t="str">
        <f t="shared" si="26"/>
        <v xml:space="preserve"> </v>
      </c>
      <c r="K398" s="23"/>
      <c r="L398" s="23" t="str">
        <f t="shared" si="27"/>
        <v xml:space="preserve"> </v>
      </c>
      <c r="M398" s="23"/>
    </row>
    <row r="399" spans="1:13" ht="89.25" x14ac:dyDescent="0.2">
      <c r="A399" s="22" t="s">
        <v>1504</v>
      </c>
      <c r="B399" s="22" t="s">
        <v>1316</v>
      </c>
      <c r="C399" s="23">
        <v>629</v>
      </c>
      <c r="D399" s="23"/>
      <c r="E399" s="23" t="str">
        <f t="shared" si="25"/>
        <v/>
      </c>
      <c r="F399" s="23"/>
      <c r="G399" s="23" t="str">
        <f t="shared" si="24"/>
        <v xml:space="preserve"> </v>
      </c>
      <c r="H399" s="23"/>
      <c r="I399" s="23"/>
      <c r="J399" s="23" t="str">
        <f t="shared" si="26"/>
        <v xml:space="preserve"> </v>
      </c>
      <c r="K399" s="23"/>
      <c r="L399" s="23" t="str">
        <f t="shared" si="27"/>
        <v xml:space="preserve"> </v>
      </c>
      <c r="M399" s="23"/>
    </row>
    <row r="400" spans="1:13" ht="89.25" x14ac:dyDescent="0.2">
      <c r="A400" s="22" t="s">
        <v>206</v>
      </c>
      <c r="B400" s="22" t="s">
        <v>1359</v>
      </c>
      <c r="C400" s="23">
        <v>12</v>
      </c>
      <c r="D400" s="23"/>
      <c r="E400" s="23" t="str">
        <f t="shared" si="25"/>
        <v/>
      </c>
      <c r="F400" s="23"/>
      <c r="G400" s="23" t="str">
        <f t="shared" si="24"/>
        <v xml:space="preserve"> </v>
      </c>
      <c r="H400" s="23"/>
      <c r="I400" s="23"/>
      <c r="J400" s="23" t="str">
        <f t="shared" si="26"/>
        <v xml:space="preserve"> </v>
      </c>
      <c r="K400" s="23"/>
      <c r="L400" s="23" t="str">
        <f t="shared" si="27"/>
        <v xml:space="preserve"> </v>
      </c>
      <c r="M400" s="23"/>
    </row>
    <row r="401" spans="1:13" ht="25.5" x14ac:dyDescent="0.2">
      <c r="A401" s="22" t="s">
        <v>305</v>
      </c>
      <c r="B401" s="22" t="s">
        <v>368</v>
      </c>
      <c r="C401" s="23"/>
      <c r="D401" s="23">
        <v>17891.405409999999</v>
      </c>
      <c r="E401" s="23" t="str">
        <f t="shared" si="25"/>
        <v xml:space="preserve"> </v>
      </c>
      <c r="F401" s="23"/>
      <c r="G401" s="23" t="str">
        <f t="shared" si="24"/>
        <v xml:space="preserve"> </v>
      </c>
      <c r="H401" s="23"/>
      <c r="I401" s="23"/>
      <c r="J401" s="23" t="str">
        <f t="shared" si="26"/>
        <v xml:space="preserve"> </v>
      </c>
      <c r="K401" s="23"/>
      <c r="L401" s="23" t="str">
        <f t="shared" si="27"/>
        <v xml:space="preserve"> </v>
      </c>
      <c r="M401" s="23"/>
    </row>
    <row r="402" spans="1:13" ht="63.75" x14ac:dyDescent="0.2">
      <c r="A402" s="22" t="s">
        <v>1510</v>
      </c>
      <c r="B402" s="22" t="s">
        <v>856</v>
      </c>
      <c r="C402" s="23"/>
      <c r="D402" s="23">
        <v>17891.405409999999</v>
      </c>
      <c r="E402" s="23" t="str">
        <f t="shared" si="25"/>
        <v xml:space="preserve"> </v>
      </c>
      <c r="F402" s="23"/>
      <c r="G402" s="23" t="str">
        <f t="shared" si="24"/>
        <v xml:space="preserve"> </v>
      </c>
      <c r="H402" s="23"/>
      <c r="I402" s="23"/>
      <c r="J402" s="23" t="str">
        <f t="shared" si="26"/>
        <v xml:space="preserve"> </v>
      </c>
      <c r="K402" s="23"/>
      <c r="L402" s="23" t="str">
        <f t="shared" si="27"/>
        <v xml:space="preserve"> </v>
      </c>
      <c r="M402" s="23"/>
    </row>
    <row r="403" spans="1:13" ht="25.5" x14ac:dyDescent="0.2">
      <c r="A403" s="22" t="s">
        <v>609</v>
      </c>
      <c r="B403" s="22" t="s">
        <v>1093</v>
      </c>
      <c r="C403" s="23">
        <v>1918.4277099999999</v>
      </c>
      <c r="D403" s="23">
        <v>92.320719999999994</v>
      </c>
      <c r="E403" s="23">
        <f t="shared" si="25"/>
        <v>4.8123116403484394</v>
      </c>
      <c r="F403" s="23">
        <v>38.335000000000001</v>
      </c>
      <c r="G403" s="23" t="str">
        <f t="shared" si="24"/>
        <v>свыше 200</v>
      </c>
      <c r="H403" s="23">
        <v>1910.4277099999999</v>
      </c>
      <c r="I403" s="23">
        <v>20</v>
      </c>
      <c r="J403" s="23">
        <f t="shared" si="26"/>
        <v>1.0468859876409562</v>
      </c>
      <c r="K403" s="23">
        <v>10</v>
      </c>
      <c r="L403" s="23">
        <f t="shared" si="27"/>
        <v>200</v>
      </c>
      <c r="M403" s="23">
        <v>10</v>
      </c>
    </row>
    <row r="404" spans="1:13" ht="38.25" x14ac:dyDescent="0.2">
      <c r="A404" s="22" t="s">
        <v>1541</v>
      </c>
      <c r="B404" s="22" t="s">
        <v>115</v>
      </c>
      <c r="C404" s="23">
        <v>1910.4277099999999</v>
      </c>
      <c r="D404" s="23">
        <v>20</v>
      </c>
      <c r="E404" s="23">
        <f t="shared" si="25"/>
        <v>1.0468859876409562</v>
      </c>
      <c r="F404" s="23">
        <v>10</v>
      </c>
      <c r="G404" s="23">
        <f t="shared" si="24"/>
        <v>200</v>
      </c>
      <c r="H404" s="23">
        <v>1910.4277099999999</v>
      </c>
      <c r="I404" s="23">
        <v>20</v>
      </c>
      <c r="J404" s="23">
        <f t="shared" si="26"/>
        <v>1.0468859876409562</v>
      </c>
      <c r="K404" s="23">
        <v>10</v>
      </c>
      <c r="L404" s="23">
        <f t="shared" si="27"/>
        <v>200</v>
      </c>
      <c r="M404" s="23">
        <v>10</v>
      </c>
    </row>
    <row r="405" spans="1:13" ht="38.25" x14ac:dyDescent="0.2">
      <c r="A405" s="22" t="s">
        <v>289</v>
      </c>
      <c r="B405" s="22" t="s">
        <v>1074</v>
      </c>
      <c r="C405" s="23"/>
      <c r="D405" s="23">
        <v>60.320720000000001</v>
      </c>
      <c r="E405" s="23" t="str">
        <f t="shared" si="25"/>
        <v xml:space="preserve"> </v>
      </c>
      <c r="F405" s="23">
        <v>16.38</v>
      </c>
      <c r="G405" s="23" t="str">
        <f t="shared" si="24"/>
        <v>свыше 200</v>
      </c>
      <c r="H405" s="23"/>
      <c r="I405" s="23"/>
      <c r="J405" s="23" t="str">
        <f t="shared" si="26"/>
        <v xml:space="preserve"> </v>
      </c>
      <c r="K405" s="23"/>
      <c r="L405" s="23" t="str">
        <f t="shared" si="27"/>
        <v xml:space="preserve"> </v>
      </c>
      <c r="M405" s="23"/>
    </row>
    <row r="406" spans="1:13" ht="38.25" x14ac:dyDescent="0.2">
      <c r="A406" s="22" t="s">
        <v>804</v>
      </c>
      <c r="B406" s="22" t="s">
        <v>1057</v>
      </c>
      <c r="C406" s="23">
        <v>8</v>
      </c>
      <c r="D406" s="23">
        <v>12</v>
      </c>
      <c r="E406" s="23">
        <f t="shared" si="25"/>
        <v>150</v>
      </c>
      <c r="F406" s="23">
        <v>11.955</v>
      </c>
      <c r="G406" s="23">
        <f t="shared" si="24"/>
        <v>100.37641154328733</v>
      </c>
      <c r="H406" s="23"/>
      <c r="I406" s="23"/>
      <c r="J406" s="23" t="str">
        <f t="shared" si="26"/>
        <v xml:space="preserve"> </v>
      </c>
      <c r="K406" s="23"/>
      <c r="L406" s="23" t="str">
        <f t="shared" si="27"/>
        <v xml:space="preserve"> </v>
      </c>
      <c r="M406" s="23"/>
    </row>
    <row r="407" spans="1:13" ht="38.25" x14ac:dyDescent="0.2">
      <c r="A407" s="22" t="s">
        <v>335</v>
      </c>
      <c r="B407" s="22" t="s">
        <v>1327</v>
      </c>
      <c r="C407" s="23">
        <v>34041.35325</v>
      </c>
      <c r="D407" s="23">
        <v>6581.5583699999997</v>
      </c>
      <c r="E407" s="23">
        <f t="shared" si="25"/>
        <v>19.334009202469058</v>
      </c>
      <c r="F407" s="23">
        <v>9150.1123599999992</v>
      </c>
      <c r="G407" s="23">
        <f t="shared" si="24"/>
        <v>71.928716403215844</v>
      </c>
      <c r="H407" s="23">
        <v>27514.253250000002</v>
      </c>
      <c r="I407" s="23">
        <v>3671.4536800000001</v>
      </c>
      <c r="J407" s="23">
        <f t="shared" si="26"/>
        <v>13.343824550281044</v>
      </c>
      <c r="K407" s="23">
        <v>5470.0502699999997</v>
      </c>
      <c r="L407" s="23">
        <f t="shared" si="27"/>
        <v>67.119194500565342</v>
      </c>
      <c r="M407" s="23">
        <v>1628.32168</v>
      </c>
    </row>
    <row r="408" spans="1:13" ht="38.25" x14ac:dyDescent="0.2">
      <c r="A408" s="22" t="s">
        <v>157</v>
      </c>
      <c r="B408" s="22" t="s">
        <v>1403</v>
      </c>
      <c r="C408" s="23">
        <v>27514.253250000002</v>
      </c>
      <c r="D408" s="23">
        <v>3671.4536800000001</v>
      </c>
      <c r="E408" s="23">
        <f t="shared" si="25"/>
        <v>13.343824550281044</v>
      </c>
      <c r="F408" s="23">
        <v>5471.9246599999997</v>
      </c>
      <c r="G408" s="23">
        <f t="shared" si="24"/>
        <v>67.096203038731176</v>
      </c>
      <c r="H408" s="23">
        <v>27514.253250000002</v>
      </c>
      <c r="I408" s="23">
        <v>3671.4536800000001</v>
      </c>
      <c r="J408" s="23">
        <f t="shared" si="26"/>
        <v>13.343824550281044</v>
      </c>
      <c r="K408" s="23">
        <v>5471.9246599999997</v>
      </c>
      <c r="L408" s="23">
        <f t="shared" si="27"/>
        <v>67.096203038731176</v>
      </c>
      <c r="M408" s="23">
        <v>1628.32168</v>
      </c>
    </row>
    <row r="409" spans="1:13" ht="38.25" x14ac:dyDescent="0.2">
      <c r="A409" s="22" t="s">
        <v>910</v>
      </c>
      <c r="B409" s="22" t="s">
        <v>969</v>
      </c>
      <c r="C409" s="23">
        <v>6207.2</v>
      </c>
      <c r="D409" s="23">
        <v>2718.6170900000002</v>
      </c>
      <c r="E409" s="23">
        <f t="shared" si="25"/>
        <v>43.79780077973966</v>
      </c>
      <c r="F409" s="23">
        <v>3585.98083</v>
      </c>
      <c r="G409" s="23">
        <f t="shared" si="24"/>
        <v>75.81237097689673</v>
      </c>
      <c r="H409" s="23"/>
      <c r="I409" s="23"/>
      <c r="J409" s="23" t="str">
        <f t="shared" si="26"/>
        <v xml:space="preserve"> </v>
      </c>
      <c r="K409" s="23"/>
      <c r="L409" s="23" t="str">
        <f t="shared" si="27"/>
        <v xml:space="preserve"> </v>
      </c>
      <c r="M409" s="23"/>
    </row>
    <row r="410" spans="1:13" ht="38.25" x14ac:dyDescent="0.2">
      <c r="A410" s="22" t="s">
        <v>28</v>
      </c>
      <c r="B410" s="22" t="s">
        <v>1208</v>
      </c>
      <c r="C410" s="23"/>
      <c r="D410" s="23"/>
      <c r="E410" s="23" t="str">
        <f t="shared" si="25"/>
        <v xml:space="preserve"> </v>
      </c>
      <c r="F410" s="23">
        <v>-1.87439</v>
      </c>
      <c r="G410" s="23" t="str">
        <f t="shared" si="24"/>
        <v/>
      </c>
      <c r="H410" s="23"/>
      <c r="I410" s="23"/>
      <c r="J410" s="23" t="str">
        <f t="shared" si="26"/>
        <v xml:space="preserve"> </v>
      </c>
      <c r="K410" s="23">
        <v>-1.87439</v>
      </c>
      <c r="L410" s="23" t="str">
        <f t="shared" si="27"/>
        <v/>
      </c>
      <c r="M410" s="23"/>
    </row>
    <row r="411" spans="1:13" ht="38.25" x14ac:dyDescent="0.2">
      <c r="A411" s="22" t="s">
        <v>832</v>
      </c>
      <c r="B411" s="22" t="s">
        <v>1303</v>
      </c>
      <c r="C411" s="23">
        <v>319.89999999999998</v>
      </c>
      <c r="D411" s="23">
        <v>191.48759999999999</v>
      </c>
      <c r="E411" s="23">
        <f t="shared" si="25"/>
        <v>59.858580806502026</v>
      </c>
      <c r="F411" s="23">
        <v>94.08126</v>
      </c>
      <c r="G411" s="23" t="str">
        <f t="shared" si="24"/>
        <v>свыше 200</v>
      </c>
      <c r="H411" s="23"/>
      <c r="I411" s="23"/>
      <c r="J411" s="23" t="str">
        <f t="shared" si="26"/>
        <v xml:space="preserve"> </v>
      </c>
      <c r="K411" s="23"/>
      <c r="L411" s="23" t="str">
        <f t="shared" si="27"/>
        <v xml:space="preserve"> </v>
      </c>
      <c r="M411" s="23"/>
    </row>
    <row r="412" spans="1:13" ht="25.5" x14ac:dyDescent="0.2">
      <c r="A412" s="22" t="s">
        <v>319</v>
      </c>
      <c r="B412" s="22" t="s">
        <v>76</v>
      </c>
      <c r="C412" s="23">
        <v>2772.7204999999999</v>
      </c>
      <c r="D412" s="23">
        <v>2677.6372700000002</v>
      </c>
      <c r="E412" s="23">
        <f t="shared" si="25"/>
        <v>96.570760377758972</v>
      </c>
      <c r="F412" s="23">
        <v>672.86703</v>
      </c>
      <c r="G412" s="23" t="str">
        <f t="shared" si="24"/>
        <v>свыше 200</v>
      </c>
      <c r="H412" s="23">
        <v>1452.7204999999999</v>
      </c>
      <c r="I412" s="23">
        <v>50.164479999999998</v>
      </c>
      <c r="J412" s="23">
        <f t="shared" si="26"/>
        <v>3.4531405043158681</v>
      </c>
      <c r="K412" s="23">
        <v>185.17681999999999</v>
      </c>
      <c r="L412" s="23">
        <f t="shared" si="27"/>
        <v>27.090042911418394</v>
      </c>
      <c r="M412" s="23">
        <v>6.7919099999999943</v>
      </c>
    </row>
    <row r="413" spans="1:13" ht="38.25" x14ac:dyDescent="0.2">
      <c r="A413" s="22" t="s">
        <v>1007</v>
      </c>
      <c r="B413" s="22" t="s">
        <v>1015</v>
      </c>
      <c r="C413" s="23"/>
      <c r="D413" s="23"/>
      <c r="E413" s="23" t="str">
        <f t="shared" si="25"/>
        <v xml:space="preserve"> </v>
      </c>
      <c r="F413" s="23">
        <v>30</v>
      </c>
      <c r="G413" s="23" t="str">
        <f t="shared" si="24"/>
        <v/>
      </c>
      <c r="H413" s="23"/>
      <c r="I413" s="23"/>
      <c r="J413" s="23" t="str">
        <f t="shared" si="26"/>
        <v xml:space="preserve"> </v>
      </c>
      <c r="K413" s="23">
        <v>30</v>
      </c>
      <c r="L413" s="23" t="str">
        <f t="shared" si="27"/>
        <v/>
      </c>
      <c r="M413" s="23"/>
    </row>
    <row r="414" spans="1:13" ht="63.75" x14ac:dyDescent="0.2">
      <c r="A414" s="22" t="s">
        <v>311</v>
      </c>
      <c r="B414" s="22" t="s">
        <v>1235</v>
      </c>
      <c r="C414" s="23">
        <v>285</v>
      </c>
      <c r="D414" s="23">
        <v>2609.8701599999999</v>
      </c>
      <c r="E414" s="23" t="str">
        <f t="shared" si="25"/>
        <v>свыше 200</v>
      </c>
      <c r="F414" s="23">
        <v>238.74028999999999</v>
      </c>
      <c r="G414" s="23" t="str">
        <f t="shared" si="24"/>
        <v>свыше 200</v>
      </c>
      <c r="H414" s="23"/>
      <c r="I414" s="23"/>
      <c r="J414" s="23" t="str">
        <f t="shared" si="26"/>
        <v xml:space="preserve"> </v>
      </c>
      <c r="K414" s="23"/>
      <c r="L414" s="23" t="str">
        <f t="shared" si="27"/>
        <v xml:space="preserve"> </v>
      </c>
      <c r="M414" s="23"/>
    </row>
    <row r="415" spans="1:13" x14ac:dyDescent="0.2">
      <c r="A415" s="22" t="s">
        <v>529</v>
      </c>
      <c r="B415" s="22" t="s">
        <v>569</v>
      </c>
      <c r="C415" s="23">
        <v>2487.7204999999999</v>
      </c>
      <c r="D415" s="23">
        <v>67.767110000000002</v>
      </c>
      <c r="E415" s="23">
        <f t="shared" si="25"/>
        <v>2.7240644598137131</v>
      </c>
      <c r="F415" s="23">
        <v>404.12673999999998</v>
      </c>
      <c r="G415" s="23">
        <f t="shared" si="24"/>
        <v>16.768776547674129</v>
      </c>
      <c r="H415" s="23">
        <v>1452.7204999999999</v>
      </c>
      <c r="I415" s="23">
        <v>50.164479999999998</v>
      </c>
      <c r="J415" s="23">
        <f t="shared" si="26"/>
        <v>3.4531405043158681</v>
      </c>
      <c r="K415" s="23">
        <v>155.17681999999999</v>
      </c>
      <c r="L415" s="23">
        <f t="shared" si="27"/>
        <v>32.327302492730553</v>
      </c>
      <c r="M415" s="23">
        <v>6.7919099999999943</v>
      </c>
    </row>
    <row r="416" spans="1:13" ht="38.25" x14ac:dyDescent="0.2">
      <c r="A416" s="22" t="s">
        <v>1272</v>
      </c>
      <c r="B416" s="22" t="s">
        <v>1555</v>
      </c>
      <c r="C416" s="23">
        <v>1452.7204999999999</v>
      </c>
      <c r="D416" s="23">
        <v>50.164479999999998</v>
      </c>
      <c r="E416" s="23">
        <f t="shared" si="25"/>
        <v>3.4531405043158681</v>
      </c>
      <c r="F416" s="23">
        <v>155.17681999999999</v>
      </c>
      <c r="G416" s="23">
        <f t="shared" si="24"/>
        <v>32.327302492730553</v>
      </c>
      <c r="H416" s="23">
        <v>1452.7204999999999</v>
      </c>
      <c r="I416" s="23">
        <v>50.164479999999998</v>
      </c>
      <c r="J416" s="23">
        <f t="shared" si="26"/>
        <v>3.4531405043158681</v>
      </c>
      <c r="K416" s="23">
        <v>155.17681999999999</v>
      </c>
      <c r="L416" s="23">
        <f t="shared" si="27"/>
        <v>32.327302492730553</v>
      </c>
      <c r="M416" s="23">
        <v>6.7919099999999943</v>
      </c>
    </row>
    <row r="417" spans="1:13" ht="38.25" x14ac:dyDescent="0.2">
      <c r="A417" s="22" t="s">
        <v>458</v>
      </c>
      <c r="B417" s="22" t="s">
        <v>269</v>
      </c>
      <c r="C417" s="23">
        <v>1035</v>
      </c>
      <c r="D417" s="23">
        <v>17.602630000000001</v>
      </c>
      <c r="E417" s="23">
        <f t="shared" si="25"/>
        <v>1.7007371980676329</v>
      </c>
      <c r="F417" s="23">
        <v>248.94991999999999</v>
      </c>
      <c r="G417" s="23">
        <f t="shared" si="24"/>
        <v>7.0707514185985687</v>
      </c>
      <c r="H417" s="23"/>
      <c r="I417" s="23"/>
      <c r="J417" s="23" t="str">
        <f t="shared" si="26"/>
        <v xml:space="preserve"> </v>
      </c>
      <c r="K417" s="23"/>
      <c r="L417" s="23" t="str">
        <f t="shared" si="27"/>
        <v xml:space="preserve"> </v>
      </c>
      <c r="M417" s="23"/>
    </row>
    <row r="418" spans="1:13" ht="25.5" x14ac:dyDescent="0.2">
      <c r="A418" s="22" t="s">
        <v>486</v>
      </c>
      <c r="B418" s="22" t="s">
        <v>605</v>
      </c>
      <c r="C418" s="23">
        <v>35972.715909999999</v>
      </c>
      <c r="D418" s="23">
        <v>5300.0539799999997</v>
      </c>
      <c r="E418" s="23">
        <f t="shared" si="25"/>
        <v>14.733538588690898</v>
      </c>
      <c r="F418" s="23">
        <v>7838.7245199999998</v>
      </c>
      <c r="G418" s="23">
        <f t="shared" si="24"/>
        <v>67.613729331567313</v>
      </c>
      <c r="H418" s="23">
        <v>1.7785200000000001</v>
      </c>
      <c r="I418" s="23">
        <v>116.80047</v>
      </c>
      <c r="J418" s="23" t="str">
        <f t="shared" si="26"/>
        <v>свыше 200</v>
      </c>
      <c r="K418" s="23">
        <v>-106.47132999999999</v>
      </c>
      <c r="L418" s="23" t="str">
        <f t="shared" si="27"/>
        <v/>
      </c>
      <c r="M418" s="23">
        <v>-48.886250000000004</v>
      </c>
    </row>
    <row r="419" spans="1:13" x14ac:dyDescent="0.2">
      <c r="A419" s="22" t="s">
        <v>201</v>
      </c>
      <c r="B419" s="22" t="s">
        <v>1201</v>
      </c>
      <c r="C419" s="23"/>
      <c r="D419" s="23">
        <v>358.05761999999999</v>
      </c>
      <c r="E419" s="23" t="str">
        <f t="shared" si="25"/>
        <v xml:space="preserve"> </v>
      </c>
      <c r="F419" s="23">
        <v>903.25322000000006</v>
      </c>
      <c r="G419" s="23">
        <f t="shared" si="24"/>
        <v>39.640890513515131</v>
      </c>
      <c r="H419" s="23"/>
      <c r="I419" s="23">
        <v>106.80027</v>
      </c>
      <c r="J419" s="23" t="str">
        <f t="shared" si="26"/>
        <v xml:space="preserve"> </v>
      </c>
      <c r="K419" s="23">
        <v>-164.94824</v>
      </c>
      <c r="L419" s="23" t="str">
        <f t="shared" si="27"/>
        <v/>
      </c>
      <c r="M419" s="23">
        <v>-58.886450000000011</v>
      </c>
    </row>
    <row r="420" spans="1:13" x14ac:dyDescent="0.2">
      <c r="A420" s="22" t="s">
        <v>272</v>
      </c>
      <c r="B420" s="22" t="s">
        <v>1364</v>
      </c>
      <c r="C420" s="23"/>
      <c r="D420" s="23">
        <v>106.80027</v>
      </c>
      <c r="E420" s="23" t="str">
        <f t="shared" si="25"/>
        <v xml:space="preserve"> </v>
      </c>
      <c r="F420" s="23">
        <v>-392.43412000000001</v>
      </c>
      <c r="G420" s="23" t="str">
        <f t="shared" si="24"/>
        <v/>
      </c>
      <c r="H420" s="23"/>
      <c r="I420" s="23">
        <v>106.80027</v>
      </c>
      <c r="J420" s="23" t="str">
        <f t="shared" si="26"/>
        <v xml:space="preserve"> </v>
      </c>
      <c r="K420" s="23">
        <v>-164.94824</v>
      </c>
      <c r="L420" s="23" t="str">
        <f t="shared" si="27"/>
        <v/>
      </c>
      <c r="M420" s="23">
        <v>-58.886450000000011</v>
      </c>
    </row>
    <row r="421" spans="1:13" x14ac:dyDescent="0.2">
      <c r="A421" s="22" t="s">
        <v>341</v>
      </c>
      <c r="B421" s="22" t="s">
        <v>1565</v>
      </c>
      <c r="C421" s="23"/>
      <c r="D421" s="23">
        <v>33.136659999999999</v>
      </c>
      <c r="E421" s="23" t="str">
        <f t="shared" si="25"/>
        <v xml:space="preserve"> </v>
      </c>
      <c r="F421" s="23">
        <v>307.62153000000001</v>
      </c>
      <c r="G421" s="23">
        <f t="shared" si="24"/>
        <v>10.771892331463274</v>
      </c>
      <c r="H421" s="23"/>
      <c r="I421" s="23"/>
      <c r="J421" s="23" t="str">
        <f t="shared" si="26"/>
        <v xml:space="preserve"> </v>
      </c>
      <c r="K421" s="23"/>
      <c r="L421" s="23" t="str">
        <f t="shared" si="27"/>
        <v xml:space="preserve"> </v>
      </c>
      <c r="M421" s="23"/>
    </row>
    <row r="422" spans="1:13" x14ac:dyDescent="0.2">
      <c r="A422" s="22" t="s">
        <v>383</v>
      </c>
      <c r="B422" s="22" t="s">
        <v>349</v>
      </c>
      <c r="C422" s="23"/>
      <c r="D422" s="23">
        <v>224.71099000000001</v>
      </c>
      <c r="E422" s="23" t="str">
        <f t="shared" si="25"/>
        <v xml:space="preserve"> </v>
      </c>
      <c r="F422" s="23">
        <v>588.32131000000004</v>
      </c>
      <c r="G422" s="23">
        <f t="shared" si="24"/>
        <v>38.195283118335453</v>
      </c>
      <c r="H422" s="23"/>
      <c r="I422" s="23"/>
      <c r="J422" s="23" t="str">
        <f t="shared" si="26"/>
        <v xml:space="preserve"> </v>
      </c>
      <c r="K422" s="23"/>
      <c r="L422" s="23" t="str">
        <f t="shared" si="27"/>
        <v xml:space="preserve"> </v>
      </c>
      <c r="M422" s="23"/>
    </row>
    <row r="423" spans="1:13" x14ac:dyDescent="0.2">
      <c r="A423" s="22" t="s">
        <v>760</v>
      </c>
      <c r="B423" s="22" t="s">
        <v>36</v>
      </c>
      <c r="C423" s="23"/>
      <c r="D423" s="23">
        <v>-3.4342000000000001</v>
      </c>
      <c r="E423" s="23" t="str">
        <f t="shared" si="25"/>
        <v xml:space="preserve"> </v>
      </c>
      <c r="F423" s="23">
        <v>257.84938</v>
      </c>
      <c r="G423" s="23" t="str">
        <f t="shared" si="24"/>
        <v/>
      </c>
      <c r="H423" s="23"/>
      <c r="I423" s="23"/>
      <c r="J423" s="23" t="str">
        <f t="shared" si="26"/>
        <v xml:space="preserve"> </v>
      </c>
      <c r="K423" s="23"/>
      <c r="L423" s="23" t="str">
        <f t="shared" si="27"/>
        <v xml:space="preserve"> </v>
      </c>
      <c r="M423" s="23"/>
    </row>
    <row r="424" spans="1:13" x14ac:dyDescent="0.2">
      <c r="A424" s="22" t="s">
        <v>652</v>
      </c>
      <c r="B424" s="22" t="s">
        <v>321</v>
      </c>
      <c r="C424" s="23"/>
      <c r="D424" s="23">
        <v>-3.1560999999999999</v>
      </c>
      <c r="E424" s="23" t="str">
        <f t="shared" si="25"/>
        <v xml:space="preserve"> </v>
      </c>
      <c r="F424" s="23">
        <v>141.89511999999999</v>
      </c>
      <c r="G424" s="23" t="str">
        <f t="shared" si="24"/>
        <v/>
      </c>
      <c r="H424" s="23"/>
      <c r="I424" s="23"/>
      <c r="J424" s="23" t="str">
        <f t="shared" si="26"/>
        <v xml:space="preserve"> </v>
      </c>
      <c r="K424" s="23"/>
      <c r="L424" s="23" t="str">
        <f t="shared" si="27"/>
        <v xml:space="preserve"> </v>
      </c>
      <c r="M424" s="23"/>
    </row>
    <row r="425" spans="1:13" ht="25.5" x14ac:dyDescent="0.2">
      <c r="A425" s="22" t="s">
        <v>1508</v>
      </c>
      <c r="B425" s="22" t="s">
        <v>917</v>
      </c>
      <c r="C425" s="23">
        <v>32392.116620000001</v>
      </c>
      <c r="D425" s="23">
        <v>2727.6696900000002</v>
      </c>
      <c r="E425" s="23">
        <f t="shared" si="25"/>
        <v>8.4207825070493953</v>
      </c>
      <c r="F425" s="23">
        <v>6935.4713000000002</v>
      </c>
      <c r="G425" s="23">
        <f t="shared" si="24"/>
        <v>39.329262165644032</v>
      </c>
      <c r="H425" s="23">
        <v>1.7785200000000001</v>
      </c>
      <c r="I425" s="23">
        <v>10.0002</v>
      </c>
      <c r="J425" s="23" t="str">
        <f t="shared" si="26"/>
        <v>свыше 200</v>
      </c>
      <c r="K425" s="23">
        <v>58.476909999999997</v>
      </c>
      <c r="L425" s="23">
        <f t="shared" si="27"/>
        <v>17.101108796617332</v>
      </c>
      <c r="M425" s="23">
        <v>10.0002</v>
      </c>
    </row>
    <row r="426" spans="1:13" ht="25.5" x14ac:dyDescent="0.2">
      <c r="A426" s="22" t="s">
        <v>13</v>
      </c>
      <c r="B426" s="22" t="s">
        <v>1295</v>
      </c>
      <c r="C426" s="23">
        <v>1.7785200000000001</v>
      </c>
      <c r="D426" s="23">
        <v>10.0002</v>
      </c>
      <c r="E426" s="23" t="str">
        <f t="shared" si="25"/>
        <v>свыше 200</v>
      </c>
      <c r="F426" s="23">
        <v>58.476909999999997</v>
      </c>
      <c r="G426" s="23">
        <f t="shared" si="24"/>
        <v>17.101108796617332</v>
      </c>
      <c r="H426" s="23">
        <v>1.7785200000000001</v>
      </c>
      <c r="I426" s="23">
        <v>10.0002</v>
      </c>
      <c r="J426" s="23" t="str">
        <f t="shared" si="26"/>
        <v>свыше 200</v>
      </c>
      <c r="K426" s="23">
        <v>58.476909999999997</v>
      </c>
      <c r="L426" s="23">
        <f t="shared" si="27"/>
        <v>17.101108796617332</v>
      </c>
      <c r="M426" s="23">
        <v>10.0002</v>
      </c>
    </row>
    <row r="427" spans="1:13" x14ac:dyDescent="0.2">
      <c r="A427" s="22" t="s">
        <v>107</v>
      </c>
      <c r="B427" s="22" t="s">
        <v>1238</v>
      </c>
      <c r="C427" s="23">
        <v>10433.020500000001</v>
      </c>
      <c r="D427" s="23">
        <v>2199.1848799999998</v>
      </c>
      <c r="E427" s="23">
        <f t="shared" si="25"/>
        <v>21.079081364787882</v>
      </c>
      <c r="F427" s="23">
        <v>5480.5831799999996</v>
      </c>
      <c r="G427" s="23">
        <f t="shared" si="24"/>
        <v>40.126840662237697</v>
      </c>
      <c r="H427" s="23"/>
      <c r="I427" s="23"/>
      <c r="J427" s="23" t="str">
        <f t="shared" si="26"/>
        <v xml:space="preserve"> </v>
      </c>
      <c r="K427" s="23"/>
      <c r="L427" s="23" t="str">
        <f t="shared" si="27"/>
        <v xml:space="preserve"> </v>
      </c>
      <c r="M427" s="23"/>
    </row>
    <row r="428" spans="1:13" x14ac:dyDescent="0.2">
      <c r="A428" s="22" t="s">
        <v>813</v>
      </c>
      <c r="B428" s="22" t="s">
        <v>687</v>
      </c>
      <c r="C428" s="23">
        <v>14764.64</v>
      </c>
      <c r="D428" s="23">
        <v>498.21782000000002</v>
      </c>
      <c r="E428" s="23">
        <f t="shared" si="25"/>
        <v>3.3743986985121213</v>
      </c>
      <c r="F428" s="23">
        <v>809.46659999999997</v>
      </c>
      <c r="G428" s="23">
        <f t="shared" si="24"/>
        <v>61.548903932540277</v>
      </c>
      <c r="H428" s="23"/>
      <c r="I428" s="23"/>
      <c r="J428" s="23" t="str">
        <f t="shared" si="26"/>
        <v xml:space="preserve"> </v>
      </c>
      <c r="K428" s="23"/>
      <c r="L428" s="23" t="str">
        <f t="shared" si="27"/>
        <v xml:space="preserve"> </v>
      </c>
      <c r="M428" s="23"/>
    </row>
    <row r="429" spans="1:13" x14ac:dyDescent="0.2">
      <c r="A429" s="22" t="s">
        <v>1179</v>
      </c>
      <c r="B429" s="22" t="s">
        <v>440</v>
      </c>
      <c r="C429" s="23">
        <v>12.6776</v>
      </c>
      <c r="D429" s="23">
        <v>6.7020999999999997</v>
      </c>
      <c r="E429" s="23">
        <f t="shared" si="25"/>
        <v>52.865684356660566</v>
      </c>
      <c r="F429" s="23">
        <v>199.33425</v>
      </c>
      <c r="G429" s="23">
        <f t="shared" si="24"/>
        <v>3.3622420632681034</v>
      </c>
      <c r="H429" s="23"/>
      <c r="I429" s="23"/>
      <c r="J429" s="23" t="str">
        <f t="shared" si="26"/>
        <v xml:space="preserve"> </v>
      </c>
      <c r="K429" s="23"/>
      <c r="L429" s="23" t="str">
        <f t="shared" si="27"/>
        <v xml:space="preserve"> </v>
      </c>
      <c r="M429" s="23"/>
    </row>
    <row r="430" spans="1:13" x14ac:dyDescent="0.2">
      <c r="A430" s="22" t="s">
        <v>396</v>
      </c>
      <c r="B430" s="22" t="s">
        <v>549</v>
      </c>
      <c r="C430" s="23">
        <v>7180</v>
      </c>
      <c r="D430" s="23">
        <v>13.564690000000001</v>
      </c>
      <c r="E430" s="23">
        <f t="shared" si="25"/>
        <v>0.18892325905292479</v>
      </c>
      <c r="F430" s="23">
        <v>387.61036000000001</v>
      </c>
      <c r="G430" s="23">
        <f t="shared" si="24"/>
        <v>3.499568484186026</v>
      </c>
      <c r="H430" s="23"/>
      <c r="I430" s="23"/>
      <c r="J430" s="23" t="str">
        <f t="shared" si="26"/>
        <v xml:space="preserve"> </v>
      </c>
      <c r="K430" s="23"/>
      <c r="L430" s="23" t="str">
        <f t="shared" si="27"/>
        <v xml:space="preserve"> </v>
      </c>
      <c r="M430" s="23"/>
    </row>
    <row r="431" spans="1:13" x14ac:dyDescent="0.2">
      <c r="A431" s="22" t="s">
        <v>929</v>
      </c>
      <c r="B431" s="22" t="s">
        <v>84</v>
      </c>
      <c r="C431" s="23">
        <v>3580.5992900000001</v>
      </c>
      <c r="D431" s="23">
        <v>2214.3266699999999</v>
      </c>
      <c r="E431" s="23">
        <f t="shared" si="25"/>
        <v>61.842347904839137</v>
      </c>
      <c r="F431" s="23"/>
      <c r="G431" s="23" t="str">
        <f t="shared" si="24"/>
        <v xml:space="preserve"> </v>
      </c>
      <c r="H431" s="23"/>
      <c r="I431" s="23"/>
      <c r="J431" s="23" t="str">
        <f t="shared" si="26"/>
        <v xml:space="preserve"> </v>
      </c>
      <c r="K431" s="23"/>
      <c r="L431" s="23" t="str">
        <f t="shared" si="27"/>
        <v xml:space="preserve"> </v>
      </c>
      <c r="M431" s="23"/>
    </row>
    <row r="432" spans="1:13" x14ac:dyDescent="0.2">
      <c r="A432" s="22" t="s">
        <v>408</v>
      </c>
      <c r="B432" s="22" t="s">
        <v>616</v>
      </c>
      <c r="C432" s="23">
        <v>1172.0317700000001</v>
      </c>
      <c r="D432" s="23">
        <v>1937.8338200000001</v>
      </c>
      <c r="E432" s="23">
        <f t="shared" si="25"/>
        <v>165.33970064651064</v>
      </c>
      <c r="F432" s="23"/>
      <c r="G432" s="23" t="str">
        <f t="shared" si="24"/>
        <v xml:space="preserve"> </v>
      </c>
      <c r="H432" s="23"/>
      <c r="I432" s="23"/>
      <c r="J432" s="23" t="str">
        <f t="shared" si="26"/>
        <v xml:space="preserve"> </v>
      </c>
      <c r="K432" s="23"/>
      <c r="L432" s="23" t="str">
        <f t="shared" si="27"/>
        <v xml:space="preserve"> </v>
      </c>
      <c r="M432" s="23"/>
    </row>
    <row r="433" spans="1:13" x14ac:dyDescent="0.2">
      <c r="A433" s="22" t="s">
        <v>830</v>
      </c>
      <c r="B433" s="22" t="s">
        <v>4</v>
      </c>
      <c r="C433" s="23">
        <v>1146.7656500000001</v>
      </c>
      <c r="D433" s="23">
        <v>83.956000000000003</v>
      </c>
      <c r="E433" s="23">
        <f t="shared" si="25"/>
        <v>7.3211122080609927</v>
      </c>
      <c r="F433" s="23"/>
      <c r="G433" s="23" t="str">
        <f t="shared" si="24"/>
        <v xml:space="preserve"> </v>
      </c>
      <c r="H433" s="23"/>
      <c r="I433" s="23"/>
      <c r="J433" s="23" t="str">
        <f t="shared" si="26"/>
        <v xml:space="preserve"> </v>
      </c>
      <c r="K433" s="23"/>
      <c r="L433" s="23" t="str">
        <f t="shared" si="27"/>
        <v xml:space="preserve"> </v>
      </c>
      <c r="M433" s="23"/>
    </row>
    <row r="434" spans="1:13" x14ac:dyDescent="0.2">
      <c r="A434" s="22" t="s">
        <v>702</v>
      </c>
      <c r="B434" s="22" t="s">
        <v>358</v>
      </c>
      <c r="C434" s="23">
        <v>1261.80187</v>
      </c>
      <c r="D434" s="23">
        <v>192.53684999999999</v>
      </c>
      <c r="E434" s="23">
        <f t="shared" si="25"/>
        <v>15.25888133293066</v>
      </c>
      <c r="F434" s="23"/>
      <c r="G434" s="23" t="str">
        <f t="shared" si="24"/>
        <v xml:space="preserve"> </v>
      </c>
      <c r="H434" s="23"/>
      <c r="I434" s="23"/>
      <c r="J434" s="23" t="str">
        <f t="shared" si="26"/>
        <v xml:space="preserve"> </v>
      </c>
      <c r="K434" s="23"/>
      <c r="L434" s="23" t="str">
        <f t="shared" si="27"/>
        <v xml:space="preserve"> </v>
      </c>
      <c r="M434" s="23"/>
    </row>
    <row r="435" spans="1:13" x14ac:dyDescent="0.2">
      <c r="A435" s="22" t="s">
        <v>95</v>
      </c>
      <c r="B435" s="22" t="s">
        <v>1281</v>
      </c>
      <c r="C435" s="23">
        <v>30545845.407079998</v>
      </c>
      <c r="D435" s="23">
        <v>5992089.0866799997</v>
      </c>
      <c r="E435" s="23">
        <f t="shared" si="25"/>
        <v>19.616707302824025</v>
      </c>
      <c r="F435" s="23">
        <v>5586844.9519999996</v>
      </c>
      <c r="G435" s="23">
        <f t="shared" si="24"/>
        <v>107.25354181405964</v>
      </c>
      <c r="H435" s="23">
        <v>29616310.100019999</v>
      </c>
      <c r="I435" s="23">
        <v>6099017.0858899998</v>
      </c>
      <c r="J435" s="23">
        <f t="shared" si="26"/>
        <v>20.593440118949459</v>
      </c>
      <c r="K435" s="23">
        <v>5619104.78847</v>
      </c>
      <c r="L435" s="23">
        <f t="shared" si="27"/>
        <v>108.54072517751841</v>
      </c>
      <c r="M435" s="23">
        <v>1837274.2946799994</v>
      </c>
    </row>
    <row r="436" spans="1:13" ht="25.5" x14ac:dyDescent="0.2">
      <c r="A436" s="22" t="s">
        <v>1160</v>
      </c>
      <c r="B436" s="22" t="s">
        <v>158</v>
      </c>
      <c r="C436" s="23">
        <v>30157999.9179</v>
      </c>
      <c r="D436" s="23">
        <v>5875397.7302599996</v>
      </c>
      <c r="E436" s="23">
        <f t="shared" si="25"/>
        <v>19.482053671512585</v>
      </c>
      <c r="F436" s="23">
        <v>5573712.9480600003</v>
      </c>
      <c r="G436" s="23">
        <f t="shared" si="24"/>
        <v>105.4126357961259</v>
      </c>
      <c r="H436" s="23">
        <v>29201150.621320002</v>
      </c>
      <c r="I436" s="23">
        <v>5875397.7302599996</v>
      </c>
      <c r="J436" s="23">
        <f t="shared" si="26"/>
        <v>20.120432261221662</v>
      </c>
      <c r="K436" s="23">
        <v>5573712.9480600003</v>
      </c>
      <c r="L436" s="23">
        <f t="shared" si="27"/>
        <v>105.4126357961259</v>
      </c>
      <c r="M436" s="23">
        <v>2012168.5098899994</v>
      </c>
    </row>
    <row r="437" spans="1:13" x14ac:dyDescent="0.2">
      <c r="A437" s="22" t="s">
        <v>148</v>
      </c>
      <c r="B437" s="22" t="s">
        <v>388</v>
      </c>
      <c r="C437" s="23">
        <v>14518867.199999999</v>
      </c>
      <c r="D437" s="23">
        <v>3629715</v>
      </c>
      <c r="E437" s="23">
        <f t="shared" si="25"/>
        <v>24.999987602338564</v>
      </c>
      <c r="F437" s="23">
        <v>3425697</v>
      </c>
      <c r="G437" s="23">
        <f t="shared" si="24"/>
        <v>105.9555179573675</v>
      </c>
      <c r="H437" s="23">
        <v>14518867.199999999</v>
      </c>
      <c r="I437" s="23">
        <v>3629715</v>
      </c>
      <c r="J437" s="23">
        <f t="shared" si="26"/>
        <v>24.999987602338564</v>
      </c>
      <c r="K437" s="23">
        <v>3425697</v>
      </c>
      <c r="L437" s="23">
        <f t="shared" si="27"/>
        <v>105.9555179573675</v>
      </c>
      <c r="M437" s="23">
        <v>1209905</v>
      </c>
    </row>
    <row r="438" spans="1:13" x14ac:dyDescent="0.2">
      <c r="A438" s="22" t="s">
        <v>162</v>
      </c>
      <c r="B438" s="22" t="s">
        <v>558</v>
      </c>
      <c r="C438" s="23">
        <v>13740878.199999999</v>
      </c>
      <c r="D438" s="23">
        <v>3435219</v>
      </c>
      <c r="E438" s="23">
        <f t="shared" si="25"/>
        <v>24.999995997344627</v>
      </c>
      <c r="F438" s="23">
        <v>3229500</v>
      </c>
      <c r="G438" s="23">
        <f t="shared" si="24"/>
        <v>106.36999535531817</v>
      </c>
      <c r="H438" s="23">
        <v>13740878.199999999</v>
      </c>
      <c r="I438" s="23">
        <v>3435219</v>
      </c>
      <c r="J438" s="23">
        <f t="shared" si="26"/>
        <v>24.999995997344627</v>
      </c>
      <c r="K438" s="23">
        <v>3229500</v>
      </c>
      <c r="L438" s="23">
        <f t="shared" si="27"/>
        <v>106.36999535531817</v>
      </c>
      <c r="M438" s="23">
        <v>1145073</v>
      </c>
    </row>
    <row r="439" spans="1:13" ht="25.5" x14ac:dyDescent="0.2">
      <c r="A439" s="22" t="s">
        <v>1122</v>
      </c>
      <c r="B439" s="22" t="s">
        <v>802</v>
      </c>
      <c r="C439" s="23">
        <v>13740878.199999999</v>
      </c>
      <c r="D439" s="23">
        <v>3435219</v>
      </c>
      <c r="E439" s="23">
        <f t="shared" si="25"/>
        <v>24.999995997344627</v>
      </c>
      <c r="F439" s="23">
        <v>3229500</v>
      </c>
      <c r="G439" s="23">
        <f t="shared" si="24"/>
        <v>106.36999535531817</v>
      </c>
      <c r="H439" s="23">
        <v>13740878.199999999</v>
      </c>
      <c r="I439" s="23">
        <v>3435219</v>
      </c>
      <c r="J439" s="23">
        <f t="shared" si="26"/>
        <v>24.999995997344627</v>
      </c>
      <c r="K439" s="23">
        <v>3229500</v>
      </c>
      <c r="L439" s="23">
        <f t="shared" si="27"/>
        <v>106.36999535531817</v>
      </c>
      <c r="M439" s="23">
        <v>1145073</v>
      </c>
    </row>
    <row r="440" spans="1:13" ht="25.5" x14ac:dyDescent="0.2">
      <c r="A440" s="22" t="s">
        <v>6</v>
      </c>
      <c r="B440" s="22" t="s">
        <v>428</v>
      </c>
      <c r="C440" s="23">
        <v>777989</v>
      </c>
      <c r="D440" s="23">
        <v>194496</v>
      </c>
      <c r="E440" s="23">
        <f t="shared" si="25"/>
        <v>24.999839329347846</v>
      </c>
      <c r="F440" s="23">
        <v>196197</v>
      </c>
      <c r="G440" s="23">
        <f t="shared" si="24"/>
        <v>99.133014266273193</v>
      </c>
      <c r="H440" s="23">
        <v>777989</v>
      </c>
      <c r="I440" s="23">
        <v>194496</v>
      </c>
      <c r="J440" s="23">
        <f t="shared" si="26"/>
        <v>24.999839329347846</v>
      </c>
      <c r="K440" s="23">
        <v>196197</v>
      </c>
      <c r="L440" s="23">
        <f t="shared" si="27"/>
        <v>99.133014266273193</v>
      </c>
      <c r="M440" s="23">
        <v>64832</v>
      </c>
    </row>
    <row r="441" spans="1:13" ht="38.25" x14ac:dyDescent="0.2">
      <c r="A441" s="22" t="s">
        <v>325</v>
      </c>
      <c r="B441" s="22" t="s">
        <v>461</v>
      </c>
      <c r="C441" s="23">
        <v>777989</v>
      </c>
      <c r="D441" s="23">
        <v>194496</v>
      </c>
      <c r="E441" s="23">
        <f t="shared" si="25"/>
        <v>24.999839329347846</v>
      </c>
      <c r="F441" s="23">
        <v>196197</v>
      </c>
      <c r="G441" s="23">
        <f t="shared" si="24"/>
        <v>99.133014266273193</v>
      </c>
      <c r="H441" s="23">
        <v>777989</v>
      </c>
      <c r="I441" s="23">
        <v>194496</v>
      </c>
      <c r="J441" s="23">
        <f t="shared" si="26"/>
        <v>24.999839329347846</v>
      </c>
      <c r="K441" s="23">
        <v>196197</v>
      </c>
      <c r="L441" s="23">
        <f t="shared" si="27"/>
        <v>99.133014266273193</v>
      </c>
      <c r="M441" s="23">
        <v>64832</v>
      </c>
    </row>
    <row r="442" spans="1:13" ht="25.5" x14ac:dyDescent="0.2">
      <c r="A442" s="22" t="s">
        <v>592</v>
      </c>
      <c r="B442" s="22" t="s">
        <v>260</v>
      </c>
      <c r="C442" s="23">
        <v>10525584.07343</v>
      </c>
      <c r="D442" s="23">
        <v>1153891.8302800001</v>
      </c>
      <c r="E442" s="23">
        <f t="shared" si="25"/>
        <v>10.962734440483912</v>
      </c>
      <c r="F442" s="23">
        <v>1036431.7342900001</v>
      </c>
      <c r="G442" s="23">
        <f t="shared" si="24"/>
        <v>111.33312422843413</v>
      </c>
      <c r="H442" s="23">
        <v>10316295.800000001</v>
      </c>
      <c r="I442" s="23">
        <v>1153891.8302800001</v>
      </c>
      <c r="J442" s="23">
        <f t="shared" si="26"/>
        <v>11.185137113652752</v>
      </c>
      <c r="K442" s="23">
        <v>1036431.7342900001</v>
      </c>
      <c r="L442" s="23">
        <f t="shared" si="27"/>
        <v>111.33312422843413</v>
      </c>
      <c r="M442" s="23">
        <v>502520.95130000007</v>
      </c>
    </row>
    <row r="443" spans="1:13" x14ac:dyDescent="0.2">
      <c r="A443" s="22" t="s">
        <v>100</v>
      </c>
      <c r="B443" s="22" t="s">
        <v>1389</v>
      </c>
      <c r="C443" s="23">
        <v>1125475.1000000001</v>
      </c>
      <c r="D443" s="23">
        <v>16124.350780000001</v>
      </c>
      <c r="E443" s="23">
        <f t="shared" si="25"/>
        <v>1.4326705921792493</v>
      </c>
      <c r="F443" s="23"/>
      <c r="G443" s="23" t="str">
        <f t="shared" si="24"/>
        <v xml:space="preserve"> </v>
      </c>
      <c r="H443" s="23">
        <v>1125475.1000000001</v>
      </c>
      <c r="I443" s="23">
        <v>16124.350780000001</v>
      </c>
      <c r="J443" s="23">
        <f t="shared" si="26"/>
        <v>1.4326705921792493</v>
      </c>
      <c r="K443" s="23"/>
      <c r="L443" s="23" t="str">
        <f t="shared" si="27"/>
        <v xml:space="preserve"> </v>
      </c>
      <c r="M443" s="23">
        <v>9622.0899500000014</v>
      </c>
    </row>
    <row r="444" spans="1:13" ht="25.5" x14ac:dyDescent="0.2">
      <c r="A444" s="22" t="s">
        <v>426</v>
      </c>
      <c r="B444" s="22" t="s">
        <v>872</v>
      </c>
      <c r="C444" s="23">
        <v>1125475.1000000001</v>
      </c>
      <c r="D444" s="23">
        <v>16124.350780000001</v>
      </c>
      <c r="E444" s="23">
        <f t="shared" si="25"/>
        <v>1.4326705921792493</v>
      </c>
      <c r="F444" s="23"/>
      <c r="G444" s="23" t="str">
        <f t="shared" si="24"/>
        <v xml:space="preserve"> </v>
      </c>
      <c r="H444" s="23">
        <v>1125475.1000000001</v>
      </c>
      <c r="I444" s="23">
        <v>16124.350780000001</v>
      </c>
      <c r="J444" s="23">
        <f t="shared" si="26"/>
        <v>1.4326705921792493</v>
      </c>
      <c r="K444" s="23"/>
      <c r="L444" s="23" t="str">
        <f t="shared" si="27"/>
        <v xml:space="preserve"> </v>
      </c>
      <c r="M444" s="23">
        <v>9622.0899500000014</v>
      </c>
    </row>
    <row r="445" spans="1:13" ht="25.5" x14ac:dyDescent="0.2">
      <c r="A445" s="22" t="s">
        <v>1273</v>
      </c>
      <c r="B445" s="22" t="s">
        <v>302</v>
      </c>
      <c r="C445" s="23">
        <v>81864.800000000003</v>
      </c>
      <c r="D445" s="23"/>
      <c r="E445" s="23" t="str">
        <f t="shared" si="25"/>
        <v/>
      </c>
      <c r="F445" s="23"/>
      <c r="G445" s="23" t="str">
        <f t="shared" si="24"/>
        <v xml:space="preserve"> </v>
      </c>
      <c r="H445" s="23">
        <v>81864.800000000003</v>
      </c>
      <c r="I445" s="23"/>
      <c r="J445" s="23" t="str">
        <f t="shared" si="26"/>
        <v/>
      </c>
      <c r="K445" s="23"/>
      <c r="L445" s="23" t="str">
        <f t="shared" si="27"/>
        <v xml:space="preserve"> </v>
      </c>
      <c r="M445" s="23"/>
    </row>
    <row r="446" spans="1:13" ht="38.25" x14ac:dyDescent="0.2">
      <c r="A446" s="22" t="s">
        <v>674</v>
      </c>
      <c r="B446" s="22" t="s">
        <v>642</v>
      </c>
      <c r="C446" s="23">
        <v>81864.800000000003</v>
      </c>
      <c r="D446" s="23"/>
      <c r="E446" s="23" t="str">
        <f t="shared" si="25"/>
        <v/>
      </c>
      <c r="F446" s="23"/>
      <c r="G446" s="23" t="str">
        <f t="shared" si="24"/>
        <v xml:space="preserve"> </v>
      </c>
      <c r="H446" s="23">
        <v>81864.800000000003</v>
      </c>
      <c r="I446" s="23"/>
      <c r="J446" s="23" t="str">
        <f t="shared" si="26"/>
        <v/>
      </c>
      <c r="K446" s="23"/>
      <c r="L446" s="23" t="str">
        <f t="shared" si="27"/>
        <v xml:space="preserve"> </v>
      </c>
      <c r="M446" s="23"/>
    </row>
    <row r="447" spans="1:13" ht="25.5" x14ac:dyDescent="0.2">
      <c r="A447" s="22" t="s">
        <v>354</v>
      </c>
      <c r="B447" s="22" t="s">
        <v>1092</v>
      </c>
      <c r="C447" s="23">
        <v>4382.3</v>
      </c>
      <c r="D447" s="23"/>
      <c r="E447" s="23" t="str">
        <f t="shared" si="25"/>
        <v/>
      </c>
      <c r="F447" s="23"/>
      <c r="G447" s="23" t="str">
        <f t="shared" si="24"/>
        <v xml:space="preserve"> </v>
      </c>
      <c r="H447" s="23">
        <v>4382.3</v>
      </c>
      <c r="I447" s="23"/>
      <c r="J447" s="23" t="str">
        <f t="shared" si="26"/>
        <v/>
      </c>
      <c r="K447" s="23"/>
      <c r="L447" s="23" t="str">
        <f t="shared" si="27"/>
        <v xml:space="preserve"> </v>
      </c>
      <c r="M447" s="23"/>
    </row>
    <row r="448" spans="1:13" ht="25.5" x14ac:dyDescent="0.2">
      <c r="A448" s="22" t="s">
        <v>1324</v>
      </c>
      <c r="B448" s="22" t="s">
        <v>1209</v>
      </c>
      <c r="C448" s="23">
        <v>4382.3</v>
      </c>
      <c r="D448" s="23"/>
      <c r="E448" s="23" t="str">
        <f t="shared" si="25"/>
        <v/>
      </c>
      <c r="F448" s="23"/>
      <c r="G448" s="23" t="str">
        <f t="shared" si="24"/>
        <v xml:space="preserve"> </v>
      </c>
      <c r="H448" s="23">
        <v>4382.3</v>
      </c>
      <c r="I448" s="23"/>
      <c r="J448" s="23" t="str">
        <f t="shared" si="26"/>
        <v/>
      </c>
      <c r="K448" s="23"/>
      <c r="L448" s="23" t="str">
        <f t="shared" si="27"/>
        <v xml:space="preserve"> </v>
      </c>
      <c r="M448" s="23"/>
    </row>
    <row r="449" spans="1:13" ht="25.5" x14ac:dyDescent="0.2">
      <c r="A449" s="22" t="s">
        <v>42</v>
      </c>
      <c r="B449" s="22" t="s">
        <v>738</v>
      </c>
      <c r="C449" s="23">
        <v>220169.60000000001</v>
      </c>
      <c r="D449" s="23"/>
      <c r="E449" s="23" t="str">
        <f t="shared" si="25"/>
        <v/>
      </c>
      <c r="F449" s="23">
        <v>1946.79999</v>
      </c>
      <c r="G449" s="23" t="str">
        <f t="shared" si="24"/>
        <v/>
      </c>
      <c r="H449" s="23">
        <v>220169.60000000001</v>
      </c>
      <c r="I449" s="23"/>
      <c r="J449" s="23" t="str">
        <f t="shared" si="26"/>
        <v/>
      </c>
      <c r="K449" s="23">
        <v>1946.79999</v>
      </c>
      <c r="L449" s="23" t="str">
        <f t="shared" si="27"/>
        <v/>
      </c>
      <c r="M449" s="23"/>
    </row>
    <row r="450" spans="1:13" ht="38.25" x14ac:dyDescent="0.2">
      <c r="A450" s="22" t="s">
        <v>1018</v>
      </c>
      <c r="B450" s="22" t="s">
        <v>737</v>
      </c>
      <c r="C450" s="23">
        <v>220169.60000000001</v>
      </c>
      <c r="D450" s="23"/>
      <c r="E450" s="23" t="str">
        <f t="shared" si="25"/>
        <v/>
      </c>
      <c r="F450" s="23">
        <v>1946.79999</v>
      </c>
      <c r="G450" s="23" t="str">
        <f t="shared" si="24"/>
        <v/>
      </c>
      <c r="H450" s="23">
        <v>220169.60000000001</v>
      </c>
      <c r="I450" s="23"/>
      <c r="J450" s="23" t="str">
        <f t="shared" si="26"/>
        <v/>
      </c>
      <c r="K450" s="23">
        <v>1946.79999</v>
      </c>
      <c r="L450" s="23" t="str">
        <f t="shared" si="27"/>
        <v/>
      </c>
      <c r="M450" s="23"/>
    </row>
    <row r="451" spans="1:13" ht="25.5" x14ac:dyDescent="0.2">
      <c r="A451" s="22" t="s">
        <v>220</v>
      </c>
      <c r="B451" s="22" t="s">
        <v>496</v>
      </c>
      <c r="C451" s="23">
        <v>177</v>
      </c>
      <c r="D451" s="23"/>
      <c r="E451" s="23" t="str">
        <f t="shared" si="25"/>
        <v/>
      </c>
      <c r="F451" s="23"/>
      <c r="G451" s="23" t="str">
        <f t="shared" si="24"/>
        <v xml:space="preserve"> </v>
      </c>
      <c r="H451" s="23">
        <v>177</v>
      </c>
      <c r="I451" s="23"/>
      <c r="J451" s="23" t="str">
        <f t="shared" si="26"/>
        <v/>
      </c>
      <c r="K451" s="23"/>
      <c r="L451" s="23" t="str">
        <f t="shared" si="27"/>
        <v xml:space="preserve"> </v>
      </c>
      <c r="M451" s="23"/>
    </row>
    <row r="452" spans="1:13" ht="38.25" x14ac:dyDescent="0.2">
      <c r="A452" s="22" t="s">
        <v>1432</v>
      </c>
      <c r="B452" s="22" t="s">
        <v>633</v>
      </c>
      <c r="C452" s="23">
        <v>2542.6</v>
      </c>
      <c r="D452" s="23"/>
      <c r="E452" s="23" t="str">
        <f t="shared" si="25"/>
        <v/>
      </c>
      <c r="F452" s="23"/>
      <c r="G452" s="23" t="str">
        <f t="shared" si="24"/>
        <v xml:space="preserve"> </v>
      </c>
      <c r="H452" s="23">
        <v>2542.6</v>
      </c>
      <c r="I452" s="23"/>
      <c r="J452" s="23" t="str">
        <f t="shared" si="26"/>
        <v/>
      </c>
      <c r="K452" s="23"/>
      <c r="L452" s="23" t="str">
        <f t="shared" si="27"/>
        <v xml:space="preserve"> </v>
      </c>
      <c r="M452" s="23"/>
    </row>
    <row r="453" spans="1:13" ht="38.25" x14ac:dyDescent="0.2">
      <c r="A453" s="22" t="s">
        <v>863</v>
      </c>
      <c r="B453" s="22" t="s">
        <v>394</v>
      </c>
      <c r="C453" s="23">
        <v>2542.6</v>
      </c>
      <c r="D453" s="23"/>
      <c r="E453" s="23" t="str">
        <f t="shared" si="25"/>
        <v/>
      </c>
      <c r="F453" s="23"/>
      <c r="G453" s="23" t="str">
        <f t="shared" si="24"/>
        <v xml:space="preserve"> </v>
      </c>
      <c r="H453" s="23">
        <v>2542.6</v>
      </c>
      <c r="I453" s="23"/>
      <c r="J453" s="23" t="str">
        <f t="shared" si="26"/>
        <v/>
      </c>
      <c r="K453" s="23"/>
      <c r="L453" s="23" t="str">
        <f t="shared" si="27"/>
        <v xml:space="preserve"> </v>
      </c>
      <c r="M453" s="23"/>
    </row>
    <row r="454" spans="1:13" ht="38.25" x14ac:dyDescent="0.2">
      <c r="A454" s="22" t="s">
        <v>26</v>
      </c>
      <c r="B454" s="22" t="s">
        <v>1379</v>
      </c>
      <c r="C454" s="23">
        <v>73997.899999999994</v>
      </c>
      <c r="D454" s="23">
        <v>6270.30782</v>
      </c>
      <c r="E454" s="23">
        <f t="shared" si="25"/>
        <v>8.4736294138076893</v>
      </c>
      <c r="F454" s="23"/>
      <c r="G454" s="23" t="str">
        <f t="shared" ref="G454:G517" si="28">IF(F454=0," ",IF(D454/F454*100&gt;200,"свыше 200",IF(D454/F454&gt;0,D454/F454*100,"")))</f>
        <v xml:space="preserve"> </v>
      </c>
      <c r="H454" s="23">
        <v>73997.899999999994</v>
      </c>
      <c r="I454" s="23">
        <v>6270.30782</v>
      </c>
      <c r="J454" s="23">
        <f t="shared" si="26"/>
        <v>8.4736294138076893</v>
      </c>
      <c r="K454" s="23"/>
      <c r="L454" s="23" t="str">
        <f t="shared" si="27"/>
        <v xml:space="preserve"> </v>
      </c>
      <c r="M454" s="23">
        <v>6270.30782</v>
      </c>
    </row>
    <row r="455" spans="1:13" ht="38.25" x14ac:dyDescent="0.2">
      <c r="A455" s="22" t="s">
        <v>0</v>
      </c>
      <c r="B455" s="22" t="s">
        <v>450</v>
      </c>
      <c r="C455" s="23">
        <v>491967.9</v>
      </c>
      <c r="D455" s="23">
        <v>111738.21769</v>
      </c>
      <c r="E455" s="23">
        <f t="shared" ref="E455:E518" si="29">IF(C455=0," ",IF(D455/C455*100&gt;200,"свыше 200",IF(D455/C455&gt;0,D455/C455*100,"")))</f>
        <v>22.712501707936635</v>
      </c>
      <c r="F455" s="23">
        <v>124833.27043999999</v>
      </c>
      <c r="G455" s="23">
        <f t="shared" si="28"/>
        <v>89.509965809720569</v>
      </c>
      <c r="H455" s="23">
        <v>491967.9</v>
      </c>
      <c r="I455" s="23">
        <v>111738.21769</v>
      </c>
      <c r="J455" s="23">
        <f t="shared" ref="J455:J518" si="30">IF(H455=0," ",IF(I455/H455*100&gt;200,"свыше 200",IF(I455/H455&gt;0,I455/H455*100,"")))</f>
        <v>22.712501707936635</v>
      </c>
      <c r="K455" s="23">
        <v>124833.27043999999</v>
      </c>
      <c r="L455" s="23">
        <f t="shared" ref="L455:L518" si="31">IF(K455=0," ",IF(I455/K455*100&gt;200,"свыше 200",IF(I455/K455&gt;0,I455/K455*100,"")))</f>
        <v>89.509965809720569</v>
      </c>
      <c r="M455" s="23">
        <v>38170.176560000007</v>
      </c>
    </row>
    <row r="456" spans="1:13" ht="51" x14ac:dyDescent="0.2">
      <c r="A456" s="22" t="s">
        <v>600</v>
      </c>
      <c r="B456" s="22" t="s">
        <v>427</v>
      </c>
      <c r="C456" s="23">
        <v>2697</v>
      </c>
      <c r="D456" s="23">
        <v>380.18400000000003</v>
      </c>
      <c r="E456" s="23">
        <f t="shared" si="29"/>
        <v>14.096551724137932</v>
      </c>
      <c r="F456" s="23">
        <v>581.06399999999996</v>
      </c>
      <c r="G456" s="23">
        <f t="shared" si="28"/>
        <v>65.428937259923174</v>
      </c>
      <c r="H456" s="23">
        <v>2697</v>
      </c>
      <c r="I456" s="23">
        <v>380.18400000000003</v>
      </c>
      <c r="J456" s="23">
        <f t="shared" si="30"/>
        <v>14.096551724137932</v>
      </c>
      <c r="K456" s="23">
        <v>581.06399999999996</v>
      </c>
      <c r="L456" s="23">
        <f t="shared" si="31"/>
        <v>65.428937259923174</v>
      </c>
      <c r="M456" s="23">
        <v>232.87200000000001</v>
      </c>
    </row>
    <row r="457" spans="1:13" ht="51" x14ac:dyDescent="0.2">
      <c r="A457" s="22" t="s">
        <v>1535</v>
      </c>
      <c r="B457" s="22" t="s">
        <v>1110</v>
      </c>
      <c r="C457" s="23">
        <v>2697</v>
      </c>
      <c r="D457" s="23">
        <v>380.18400000000003</v>
      </c>
      <c r="E457" s="23">
        <f t="shared" si="29"/>
        <v>14.096551724137932</v>
      </c>
      <c r="F457" s="23">
        <v>581.06399999999996</v>
      </c>
      <c r="G457" s="23">
        <f t="shared" si="28"/>
        <v>65.428937259923174</v>
      </c>
      <c r="H457" s="23">
        <v>2697</v>
      </c>
      <c r="I457" s="23">
        <v>380.18400000000003</v>
      </c>
      <c r="J457" s="23">
        <f t="shared" si="30"/>
        <v>14.096551724137932</v>
      </c>
      <c r="K457" s="23">
        <v>581.06399999999996</v>
      </c>
      <c r="L457" s="23">
        <f t="shared" si="31"/>
        <v>65.428937259923174</v>
      </c>
      <c r="M457" s="23">
        <v>232.87200000000001</v>
      </c>
    </row>
    <row r="458" spans="1:13" ht="25.5" x14ac:dyDescent="0.2">
      <c r="A458" s="22" t="s">
        <v>903</v>
      </c>
      <c r="B458" s="22" t="s">
        <v>881</v>
      </c>
      <c r="C458" s="23">
        <v>23848.3</v>
      </c>
      <c r="D458" s="23"/>
      <c r="E458" s="23" t="str">
        <f t="shared" si="29"/>
        <v/>
      </c>
      <c r="F458" s="23"/>
      <c r="G458" s="23" t="str">
        <f t="shared" si="28"/>
        <v xml:space="preserve"> </v>
      </c>
      <c r="H458" s="23">
        <v>23848.3</v>
      </c>
      <c r="I458" s="23"/>
      <c r="J458" s="23" t="str">
        <f t="shared" si="30"/>
        <v/>
      </c>
      <c r="K458" s="23"/>
      <c r="L458" s="23" t="str">
        <f t="shared" si="31"/>
        <v xml:space="preserve"> </v>
      </c>
      <c r="M458" s="23"/>
    </row>
    <row r="459" spans="1:13" ht="38.25" x14ac:dyDescent="0.2">
      <c r="A459" s="22" t="s">
        <v>287</v>
      </c>
      <c r="B459" s="22" t="s">
        <v>1240</v>
      </c>
      <c r="C459" s="23">
        <v>23848.3</v>
      </c>
      <c r="D459" s="23"/>
      <c r="E459" s="23" t="str">
        <f t="shared" si="29"/>
        <v/>
      </c>
      <c r="F459" s="23"/>
      <c r="G459" s="23" t="str">
        <f t="shared" si="28"/>
        <v xml:space="preserve"> </v>
      </c>
      <c r="H459" s="23">
        <v>23848.3</v>
      </c>
      <c r="I459" s="23"/>
      <c r="J459" s="23" t="str">
        <f t="shared" si="30"/>
        <v/>
      </c>
      <c r="K459" s="23"/>
      <c r="L459" s="23" t="str">
        <f t="shared" si="31"/>
        <v xml:space="preserve"> </v>
      </c>
      <c r="M459" s="23"/>
    </row>
    <row r="460" spans="1:13" ht="38.25" x14ac:dyDescent="0.2">
      <c r="A460" s="22" t="s">
        <v>1094</v>
      </c>
      <c r="B460" s="22" t="s">
        <v>1146</v>
      </c>
      <c r="C460" s="23">
        <v>56540.2</v>
      </c>
      <c r="D460" s="23">
        <v>4864.5471600000001</v>
      </c>
      <c r="E460" s="23">
        <f t="shared" si="29"/>
        <v>8.6036964142327061</v>
      </c>
      <c r="F460" s="23"/>
      <c r="G460" s="23" t="str">
        <f t="shared" si="28"/>
        <v xml:space="preserve"> </v>
      </c>
      <c r="H460" s="23">
        <v>56540.2</v>
      </c>
      <c r="I460" s="23">
        <v>4864.5471600000001</v>
      </c>
      <c r="J460" s="23">
        <f t="shared" si="30"/>
        <v>8.6036964142327061</v>
      </c>
      <c r="K460" s="23"/>
      <c r="L460" s="23" t="str">
        <f t="shared" si="31"/>
        <v xml:space="preserve"> </v>
      </c>
      <c r="M460" s="23"/>
    </row>
    <row r="461" spans="1:13" ht="38.25" x14ac:dyDescent="0.2">
      <c r="A461" s="22" t="s">
        <v>1094</v>
      </c>
      <c r="B461" s="22" t="s">
        <v>480</v>
      </c>
      <c r="C461" s="23"/>
      <c r="D461" s="23"/>
      <c r="E461" s="23" t="str">
        <f t="shared" si="29"/>
        <v xml:space="preserve"> </v>
      </c>
      <c r="F461" s="23"/>
      <c r="G461" s="23" t="str">
        <f t="shared" si="28"/>
        <v xml:space="preserve"> </v>
      </c>
      <c r="H461" s="23"/>
      <c r="I461" s="23"/>
      <c r="J461" s="23" t="str">
        <f t="shared" si="30"/>
        <v xml:space="preserve"> </v>
      </c>
      <c r="K461" s="23"/>
      <c r="L461" s="23" t="str">
        <f t="shared" si="31"/>
        <v xml:space="preserve"> </v>
      </c>
      <c r="M461" s="23"/>
    </row>
    <row r="462" spans="1:13" ht="38.25" x14ac:dyDescent="0.2">
      <c r="A462" s="22" t="s">
        <v>1400</v>
      </c>
      <c r="B462" s="22" t="s">
        <v>534</v>
      </c>
      <c r="C462" s="23">
        <v>56540.2</v>
      </c>
      <c r="D462" s="23">
        <v>4864.5471600000001</v>
      </c>
      <c r="E462" s="23">
        <f t="shared" si="29"/>
        <v>8.6036964142327061</v>
      </c>
      <c r="F462" s="23"/>
      <c r="G462" s="23" t="str">
        <f t="shared" si="28"/>
        <v xml:space="preserve"> </v>
      </c>
      <c r="H462" s="23">
        <v>56540.2</v>
      </c>
      <c r="I462" s="23">
        <v>4864.5471600000001</v>
      </c>
      <c r="J462" s="23">
        <f t="shared" si="30"/>
        <v>8.6036964142327061</v>
      </c>
      <c r="K462" s="23"/>
      <c r="L462" s="23" t="str">
        <f t="shared" si="31"/>
        <v xml:space="preserve"> </v>
      </c>
      <c r="M462" s="23"/>
    </row>
    <row r="463" spans="1:13" ht="38.25" x14ac:dyDescent="0.2">
      <c r="A463" s="22" t="s">
        <v>1400</v>
      </c>
      <c r="B463" s="22" t="s">
        <v>56</v>
      </c>
      <c r="C463" s="23"/>
      <c r="D463" s="23"/>
      <c r="E463" s="23" t="str">
        <f t="shared" si="29"/>
        <v xml:space="preserve"> </v>
      </c>
      <c r="F463" s="23"/>
      <c r="G463" s="23" t="str">
        <f t="shared" si="28"/>
        <v xml:space="preserve"> </v>
      </c>
      <c r="H463" s="23"/>
      <c r="I463" s="23"/>
      <c r="J463" s="23" t="str">
        <f t="shared" si="30"/>
        <v xml:space="preserve"> </v>
      </c>
      <c r="K463" s="23"/>
      <c r="L463" s="23" t="str">
        <f t="shared" si="31"/>
        <v xml:space="preserve"> </v>
      </c>
      <c r="M463" s="23"/>
    </row>
    <row r="464" spans="1:13" ht="63.75" x14ac:dyDescent="0.2">
      <c r="A464" s="22" t="s">
        <v>133</v>
      </c>
      <c r="B464" s="22" t="s">
        <v>998</v>
      </c>
      <c r="C464" s="23">
        <v>47430</v>
      </c>
      <c r="D464" s="23">
        <v>4185</v>
      </c>
      <c r="E464" s="23">
        <f t="shared" si="29"/>
        <v>8.8235294117647065</v>
      </c>
      <c r="F464" s="23"/>
      <c r="G464" s="23" t="str">
        <f t="shared" si="28"/>
        <v xml:space="preserve"> </v>
      </c>
      <c r="H464" s="23">
        <v>47430</v>
      </c>
      <c r="I464" s="23">
        <v>4185</v>
      </c>
      <c r="J464" s="23">
        <f t="shared" si="30"/>
        <v>8.8235294117647065</v>
      </c>
      <c r="K464" s="23"/>
      <c r="L464" s="23" t="str">
        <f t="shared" si="31"/>
        <v xml:space="preserve"> </v>
      </c>
      <c r="M464" s="23">
        <v>4185</v>
      </c>
    </row>
    <row r="465" spans="1:13" ht="63.75" x14ac:dyDescent="0.2">
      <c r="A465" s="22" t="s">
        <v>1104</v>
      </c>
      <c r="B465" s="22" t="s">
        <v>1501</v>
      </c>
      <c r="C465" s="23">
        <v>47430</v>
      </c>
      <c r="D465" s="23">
        <v>4185</v>
      </c>
      <c r="E465" s="23">
        <f t="shared" si="29"/>
        <v>8.8235294117647065</v>
      </c>
      <c r="F465" s="23"/>
      <c r="G465" s="23" t="str">
        <f t="shared" si="28"/>
        <v xml:space="preserve"> </v>
      </c>
      <c r="H465" s="23">
        <v>47430</v>
      </c>
      <c r="I465" s="23">
        <v>4185</v>
      </c>
      <c r="J465" s="23">
        <f t="shared" si="30"/>
        <v>8.8235294117647065</v>
      </c>
      <c r="K465" s="23"/>
      <c r="L465" s="23" t="str">
        <f t="shared" si="31"/>
        <v xml:space="preserve"> </v>
      </c>
      <c r="M465" s="23">
        <v>4185</v>
      </c>
    </row>
    <row r="466" spans="1:13" ht="38.25" x14ac:dyDescent="0.2">
      <c r="A466" s="22" t="s">
        <v>212</v>
      </c>
      <c r="B466" s="22" t="s">
        <v>485</v>
      </c>
      <c r="C466" s="23">
        <v>43548.383199999997</v>
      </c>
      <c r="D466" s="23">
        <v>1076.2255299999999</v>
      </c>
      <c r="E466" s="23">
        <f t="shared" si="29"/>
        <v>2.4713329196570495</v>
      </c>
      <c r="F466" s="23"/>
      <c r="G466" s="23" t="str">
        <f t="shared" si="28"/>
        <v xml:space="preserve"> </v>
      </c>
      <c r="H466" s="23">
        <v>37273.4</v>
      </c>
      <c r="I466" s="23">
        <v>1076.2255299999999</v>
      </c>
      <c r="J466" s="23">
        <f t="shared" si="30"/>
        <v>2.8873822350523426</v>
      </c>
      <c r="K466" s="23"/>
      <c r="L466" s="23" t="str">
        <f t="shared" si="31"/>
        <v xml:space="preserve"> </v>
      </c>
      <c r="M466" s="23">
        <v>1076.2255299999999</v>
      </c>
    </row>
    <row r="467" spans="1:13" ht="51" x14ac:dyDescent="0.2">
      <c r="A467" s="22" t="s">
        <v>1192</v>
      </c>
      <c r="B467" s="22" t="s">
        <v>113</v>
      </c>
      <c r="C467" s="23">
        <v>37273.4</v>
      </c>
      <c r="D467" s="23">
        <v>1076.2255299999999</v>
      </c>
      <c r="E467" s="23">
        <f t="shared" si="29"/>
        <v>2.8873822350523426</v>
      </c>
      <c r="F467" s="23"/>
      <c r="G467" s="23" t="str">
        <f t="shared" si="28"/>
        <v xml:space="preserve"> </v>
      </c>
      <c r="H467" s="23">
        <v>37273.4</v>
      </c>
      <c r="I467" s="23">
        <v>1076.2255299999999</v>
      </c>
      <c r="J467" s="23">
        <f t="shared" si="30"/>
        <v>2.8873822350523426</v>
      </c>
      <c r="K467" s="23"/>
      <c r="L467" s="23" t="str">
        <f t="shared" si="31"/>
        <v xml:space="preserve"> </v>
      </c>
      <c r="M467" s="23">
        <v>1076.2255299999999</v>
      </c>
    </row>
    <row r="468" spans="1:13" ht="38.25" x14ac:dyDescent="0.2">
      <c r="A468" s="22" t="s">
        <v>1481</v>
      </c>
      <c r="B468" s="22" t="s">
        <v>1236</v>
      </c>
      <c r="C468" s="23">
        <v>3137.4915999999998</v>
      </c>
      <c r="D468" s="23"/>
      <c r="E468" s="23" t="str">
        <f t="shared" si="29"/>
        <v/>
      </c>
      <c r="F468" s="23"/>
      <c r="G468" s="23" t="str">
        <f t="shared" si="28"/>
        <v xml:space="preserve"> </v>
      </c>
      <c r="H468" s="23"/>
      <c r="I468" s="23"/>
      <c r="J468" s="23" t="str">
        <f t="shared" si="30"/>
        <v xml:space="preserve"> </v>
      </c>
      <c r="K468" s="23"/>
      <c r="L468" s="23" t="str">
        <f t="shared" si="31"/>
        <v xml:space="preserve"> </v>
      </c>
      <c r="M468" s="23"/>
    </row>
    <row r="469" spans="1:13" ht="51" x14ac:dyDescent="0.2">
      <c r="A469" s="22" t="s">
        <v>413</v>
      </c>
      <c r="B469" s="22" t="s">
        <v>116</v>
      </c>
      <c r="C469" s="23">
        <v>3137.4915999999998</v>
      </c>
      <c r="D469" s="23"/>
      <c r="E469" s="23" t="str">
        <f t="shared" si="29"/>
        <v/>
      </c>
      <c r="F469" s="23"/>
      <c r="G469" s="23" t="str">
        <f t="shared" si="28"/>
        <v xml:space="preserve"> </v>
      </c>
      <c r="H469" s="23"/>
      <c r="I469" s="23"/>
      <c r="J469" s="23" t="str">
        <f t="shared" si="30"/>
        <v xml:space="preserve"> </v>
      </c>
      <c r="K469" s="23"/>
      <c r="L469" s="23" t="str">
        <f t="shared" si="31"/>
        <v xml:space="preserve"> </v>
      </c>
      <c r="M469" s="23"/>
    </row>
    <row r="470" spans="1:13" x14ac:dyDescent="0.2">
      <c r="A470" s="22" t="s">
        <v>520</v>
      </c>
      <c r="B470" s="22" t="s">
        <v>1202</v>
      </c>
      <c r="C470" s="23">
        <v>21229.8</v>
      </c>
      <c r="D470" s="23"/>
      <c r="E470" s="23" t="str">
        <f t="shared" si="29"/>
        <v/>
      </c>
      <c r="F470" s="23"/>
      <c r="G470" s="23" t="str">
        <f t="shared" si="28"/>
        <v xml:space="preserve"> </v>
      </c>
      <c r="H470" s="23">
        <v>21229.8</v>
      </c>
      <c r="I470" s="23"/>
      <c r="J470" s="23" t="str">
        <f t="shared" si="30"/>
        <v/>
      </c>
      <c r="K470" s="23"/>
      <c r="L470" s="23" t="str">
        <f t="shared" si="31"/>
        <v xml:space="preserve"> </v>
      </c>
      <c r="M470" s="23"/>
    </row>
    <row r="471" spans="1:13" ht="25.5" x14ac:dyDescent="0.2">
      <c r="A471" s="22" t="s">
        <v>843</v>
      </c>
      <c r="B471" s="22" t="s">
        <v>33</v>
      </c>
      <c r="C471" s="23">
        <v>21229.8</v>
      </c>
      <c r="D471" s="23"/>
      <c r="E471" s="23" t="str">
        <f t="shared" si="29"/>
        <v/>
      </c>
      <c r="F471" s="23"/>
      <c r="G471" s="23" t="str">
        <f t="shared" si="28"/>
        <v xml:space="preserve"> </v>
      </c>
      <c r="H471" s="23">
        <v>21229.8</v>
      </c>
      <c r="I471" s="23"/>
      <c r="J471" s="23" t="str">
        <f t="shared" si="30"/>
        <v/>
      </c>
      <c r="K471" s="23"/>
      <c r="L471" s="23" t="str">
        <f t="shared" si="31"/>
        <v xml:space="preserve"> </v>
      </c>
      <c r="M471" s="23"/>
    </row>
    <row r="472" spans="1:13" ht="38.25" x14ac:dyDescent="0.2">
      <c r="A472" s="22" t="s">
        <v>1556</v>
      </c>
      <c r="B472" s="22" t="s">
        <v>1277</v>
      </c>
      <c r="C472" s="23">
        <v>23610.9</v>
      </c>
      <c r="D472" s="23"/>
      <c r="E472" s="23" t="str">
        <f t="shared" si="29"/>
        <v/>
      </c>
      <c r="F472" s="23"/>
      <c r="G472" s="23" t="str">
        <f t="shared" si="28"/>
        <v xml:space="preserve"> </v>
      </c>
      <c r="H472" s="23">
        <v>23610.9</v>
      </c>
      <c r="I472" s="23"/>
      <c r="J472" s="23" t="str">
        <f t="shared" si="30"/>
        <v/>
      </c>
      <c r="K472" s="23"/>
      <c r="L472" s="23" t="str">
        <f t="shared" si="31"/>
        <v xml:space="preserve"> </v>
      </c>
      <c r="M472" s="23"/>
    </row>
    <row r="473" spans="1:13" ht="38.25" x14ac:dyDescent="0.2">
      <c r="A473" s="22" t="s">
        <v>310</v>
      </c>
      <c r="B473" s="22" t="s">
        <v>701</v>
      </c>
      <c r="C473" s="23">
        <v>23610.9</v>
      </c>
      <c r="D473" s="23"/>
      <c r="E473" s="23" t="str">
        <f t="shared" si="29"/>
        <v/>
      </c>
      <c r="F473" s="23"/>
      <c r="G473" s="23" t="str">
        <f t="shared" si="28"/>
        <v xml:space="preserve"> </v>
      </c>
      <c r="H473" s="23">
        <v>23610.9</v>
      </c>
      <c r="I473" s="23"/>
      <c r="J473" s="23" t="str">
        <f t="shared" si="30"/>
        <v/>
      </c>
      <c r="K473" s="23"/>
      <c r="L473" s="23" t="str">
        <f t="shared" si="31"/>
        <v xml:space="preserve"> </v>
      </c>
      <c r="M473" s="23"/>
    </row>
    <row r="474" spans="1:13" x14ac:dyDescent="0.2">
      <c r="A474" s="22" t="s">
        <v>1517</v>
      </c>
      <c r="B474" s="22" t="s">
        <v>370</v>
      </c>
      <c r="C474" s="23"/>
      <c r="D474" s="23"/>
      <c r="E474" s="23" t="str">
        <f t="shared" si="29"/>
        <v xml:space="preserve"> </v>
      </c>
      <c r="F474" s="23">
        <v>495</v>
      </c>
      <c r="G474" s="23" t="str">
        <f t="shared" si="28"/>
        <v/>
      </c>
      <c r="H474" s="23"/>
      <c r="I474" s="23"/>
      <c r="J474" s="23" t="str">
        <f t="shared" si="30"/>
        <v xml:space="preserve"> </v>
      </c>
      <c r="K474" s="23">
        <v>495</v>
      </c>
      <c r="L474" s="23" t="str">
        <f t="shared" si="31"/>
        <v/>
      </c>
      <c r="M474" s="23"/>
    </row>
    <row r="475" spans="1:13" ht="25.5" x14ac:dyDescent="0.2">
      <c r="A475" s="22" t="s">
        <v>275</v>
      </c>
      <c r="B475" s="22" t="s">
        <v>1548</v>
      </c>
      <c r="C475" s="23"/>
      <c r="D475" s="23"/>
      <c r="E475" s="23" t="str">
        <f t="shared" si="29"/>
        <v xml:space="preserve"> </v>
      </c>
      <c r="F475" s="23">
        <v>495</v>
      </c>
      <c r="G475" s="23" t="str">
        <f t="shared" si="28"/>
        <v/>
      </c>
      <c r="H475" s="23"/>
      <c r="I475" s="23"/>
      <c r="J475" s="23" t="str">
        <f t="shared" si="30"/>
        <v xml:space="preserve"> </v>
      </c>
      <c r="K475" s="23">
        <v>495</v>
      </c>
      <c r="L475" s="23" t="str">
        <f t="shared" si="31"/>
        <v/>
      </c>
      <c r="M475" s="23"/>
    </row>
    <row r="476" spans="1:13" x14ac:dyDescent="0.2">
      <c r="A476" s="22" t="s">
        <v>363</v>
      </c>
      <c r="B476" s="22" t="s">
        <v>945</v>
      </c>
      <c r="C476" s="23">
        <v>38771.9</v>
      </c>
      <c r="D476" s="23">
        <v>82.010279999999995</v>
      </c>
      <c r="E476" s="23">
        <f t="shared" si="29"/>
        <v>0.2115198894044398</v>
      </c>
      <c r="F476" s="23">
        <v>3709.3394499999999</v>
      </c>
      <c r="G476" s="23">
        <f t="shared" si="28"/>
        <v>2.2109133204295981</v>
      </c>
      <c r="H476" s="23">
        <v>38771.9</v>
      </c>
      <c r="I476" s="23">
        <v>82.010279999999995</v>
      </c>
      <c r="J476" s="23">
        <f t="shared" si="30"/>
        <v>0.2115198894044398</v>
      </c>
      <c r="K476" s="23">
        <v>3709.3394499999999</v>
      </c>
      <c r="L476" s="23">
        <f t="shared" si="31"/>
        <v>2.2109133204295981</v>
      </c>
      <c r="M476" s="23">
        <v>82.010279999999995</v>
      </c>
    </row>
    <row r="477" spans="1:13" ht="25.5" x14ac:dyDescent="0.2">
      <c r="A477" s="22" t="s">
        <v>1339</v>
      </c>
      <c r="B477" s="22" t="s">
        <v>414</v>
      </c>
      <c r="C477" s="23">
        <v>38771.9</v>
      </c>
      <c r="D477" s="23">
        <v>82.010279999999995</v>
      </c>
      <c r="E477" s="23">
        <f t="shared" si="29"/>
        <v>0.2115198894044398</v>
      </c>
      <c r="F477" s="23">
        <v>3709.3394499999999</v>
      </c>
      <c r="G477" s="23">
        <f t="shared" si="28"/>
        <v>2.2109133204295981</v>
      </c>
      <c r="H477" s="23">
        <v>38771.9</v>
      </c>
      <c r="I477" s="23">
        <v>82.010279999999995</v>
      </c>
      <c r="J477" s="23">
        <f t="shared" si="30"/>
        <v>0.2115198894044398</v>
      </c>
      <c r="K477" s="23">
        <v>3709.3394499999999</v>
      </c>
      <c r="L477" s="23">
        <f t="shared" si="31"/>
        <v>2.2109133204295981</v>
      </c>
      <c r="M477" s="23">
        <v>82.010279999999995</v>
      </c>
    </row>
    <row r="478" spans="1:13" ht="25.5" x14ac:dyDescent="0.2">
      <c r="A478" s="22" t="s">
        <v>1151</v>
      </c>
      <c r="B478" s="22" t="s">
        <v>1262</v>
      </c>
      <c r="C478" s="23">
        <v>16101.5</v>
      </c>
      <c r="D478" s="23"/>
      <c r="E478" s="23" t="str">
        <f t="shared" si="29"/>
        <v/>
      </c>
      <c r="F478" s="23"/>
      <c r="G478" s="23" t="str">
        <f t="shared" si="28"/>
        <v xml:space="preserve"> </v>
      </c>
      <c r="H478" s="23">
        <v>16101.5</v>
      </c>
      <c r="I478" s="23"/>
      <c r="J478" s="23" t="str">
        <f t="shared" si="30"/>
        <v/>
      </c>
      <c r="K478" s="23"/>
      <c r="L478" s="23" t="str">
        <f t="shared" si="31"/>
        <v xml:space="preserve"> </v>
      </c>
      <c r="M478" s="23"/>
    </row>
    <row r="479" spans="1:13" ht="25.5" x14ac:dyDescent="0.2">
      <c r="A479" s="22" t="s">
        <v>548</v>
      </c>
      <c r="B479" s="22" t="s">
        <v>457</v>
      </c>
      <c r="C479" s="23">
        <v>16101.5</v>
      </c>
      <c r="D479" s="23"/>
      <c r="E479" s="23" t="str">
        <f t="shared" si="29"/>
        <v/>
      </c>
      <c r="F479" s="23"/>
      <c r="G479" s="23" t="str">
        <f t="shared" si="28"/>
        <v xml:space="preserve"> </v>
      </c>
      <c r="H479" s="23">
        <v>16101.5</v>
      </c>
      <c r="I479" s="23"/>
      <c r="J479" s="23" t="str">
        <f t="shared" si="30"/>
        <v/>
      </c>
      <c r="K479" s="23"/>
      <c r="L479" s="23" t="str">
        <f t="shared" si="31"/>
        <v xml:space="preserve"> </v>
      </c>
      <c r="M479" s="23"/>
    </row>
    <row r="480" spans="1:13" ht="25.5" x14ac:dyDescent="0.2">
      <c r="A480" s="22" t="s">
        <v>1370</v>
      </c>
      <c r="B480" s="22" t="s">
        <v>519</v>
      </c>
      <c r="C480" s="23">
        <v>51824.522230000002</v>
      </c>
      <c r="D480" s="23">
        <v>589.36927000000003</v>
      </c>
      <c r="E480" s="23">
        <f t="shared" si="29"/>
        <v>1.137240141615484</v>
      </c>
      <c r="F480" s="23"/>
      <c r="G480" s="23" t="str">
        <f t="shared" si="28"/>
        <v xml:space="preserve"> </v>
      </c>
      <c r="H480" s="23">
        <v>47071.3</v>
      </c>
      <c r="I480" s="23">
        <v>589.36927000000003</v>
      </c>
      <c r="J480" s="23">
        <f t="shared" si="30"/>
        <v>1.2520777416387481</v>
      </c>
      <c r="K480" s="23"/>
      <c r="L480" s="23" t="str">
        <f t="shared" si="31"/>
        <v xml:space="preserve"> </v>
      </c>
      <c r="M480" s="23">
        <v>589.36927000000003</v>
      </c>
    </row>
    <row r="481" spans="1:13" ht="38.25" x14ac:dyDescent="0.2">
      <c r="A481" s="22" t="s">
        <v>123</v>
      </c>
      <c r="B481" s="22" t="s">
        <v>462</v>
      </c>
      <c r="C481" s="23">
        <v>47071.3</v>
      </c>
      <c r="D481" s="23">
        <v>589.36927000000003</v>
      </c>
      <c r="E481" s="23">
        <f t="shared" si="29"/>
        <v>1.2520777416387481</v>
      </c>
      <c r="F481" s="23"/>
      <c r="G481" s="23" t="str">
        <f t="shared" si="28"/>
        <v xml:space="preserve"> </v>
      </c>
      <c r="H481" s="23">
        <v>47071.3</v>
      </c>
      <c r="I481" s="23">
        <v>589.36927000000003</v>
      </c>
      <c r="J481" s="23">
        <f t="shared" si="30"/>
        <v>1.2520777416387481</v>
      </c>
      <c r="K481" s="23"/>
      <c r="L481" s="23" t="str">
        <f t="shared" si="31"/>
        <v xml:space="preserve"> </v>
      </c>
      <c r="M481" s="23">
        <v>589.36927000000003</v>
      </c>
    </row>
    <row r="482" spans="1:13" ht="25.5" x14ac:dyDescent="0.2">
      <c r="A482" s="22" t="s">
        <v>1096</v>
      </c>
      <c r="B482" s="22" t="s">
        <v>955</v>
      </c>
      <c r="C482" s="23"/>
      <c r="D482" s="23"/>
      <c r="E482" s="23" t="str">
        <f t="shared" si="29"/>
        <v xml:space="preserve"> </v>
      </c>
      <c r="F482" s="23"/>
      <c r="G482" s="23" t="str">
        <f t="shared" si="28"/>
        <v xml:space="preserve"> </v>
      </c>
      <c r="H482" s="23"/>
      <c r="I482" s="23"/>
      <c r="J482" s="23" t="str">
        <f t="shared" si="30"/>
        <v xml:space="preserve"> </v>
      </c>
      <c r="K482" s="23"/>
      <c r="L482" s="23" t="str">
        <f t="shared" si="31"/>
        <v xml:space="preserve"> </v>
      </c>
      <c r="M482" s="23"/>
    </row>
    <row r="483" spans="1:13" ht="38.25" x14ac:dyDescent="0.2">
      <c r="A483" s="22" t="s">
        <v>1561</v>
      </c>
      <c r="B483" s="22" t="s">
        <v>1198</v>
      </c>
      <c r="C483" s="23">
        <v>4753.2222300000003</v>
      </c>
      <c r="D483" s="23"/>
      <c r="E483" s="23" t="str">
        <f t="shared" si="29"/>
        <v/>
      </c>
      <c r="F483" s="23"/>
      <c r="G483" s="23" t="str">
        <f t="shared" si="28"/>
        <v xml:space="preserve"> </v>
      </c>
      <c r="H483" s="23"/>
      <c r="I483" s="23"/>
      <c r="J483" s="23" t="str">
        <f t="shared" si="30"/>
        <v xml:space="preserve"> </v>
      </c>
      <c r="K483" s="23"/>
      <c r="L483" s="23" t="str">
        <f t="shared" si="31"/>
        <v xml:space="preserve"> </v>
      </c>
      <c r="M483" s="23"/>
    </row>
    <row r="484" spans="1:13" ht="25.5" x14ac:dyDescent="0.2">
      <c r="A484" s="22" t="s">
        <v>159</v>
      </c>
      <c r="B484" s="22" t="s">
        <v>418</v>
      </c>
      <c r="C484" s="23">
        <v>8056.5</v>
      </c>
      <c r="D484" s="23"/>
      <c r="E484" s="23" t="str">
        <f t="shared" si="29"/>
        <v/>
      </c>
      <c r="F484" s="23"/>
      <c r="G484" s="23" t="str">
        <f t="shared" si="28"/>
        <v xml:space="preserve"> </v>
      </c>
      <c r="H484" s="23">
        <v>8056.5</v>
      </c>
      <c r="I484" s="23"/>
      <c r="J484" s="23" t="str">
        <f t="shared" si="30"/>
        <v/>
      </c>
      <c r="K484" s="23"/>
      <c r="L484" s="23" t="str">
        <f t="shared" si="31"/>
        <v xml:space="preserve"> </v>
      </c>
      <c r="M484" s="23"/>
    </row>
    <row r="485" spans="1:13" ht="25.5" x14ac:dyDescent="0.2">
      <c r="A485" s="22" t="s">
        <v>1116</v>
      </c>
      <c r="B485" s="22" t="s">
        <v>1320</v>
      </c>
      <c r="C485" s="23">
        <v>8056.5</v>
      </c>
      <c r="D485" s="23"/>
      <c r="E485" s="23" t="str">
        <f t="shared" si="29"/>
        <v/>
      </c>
      <c r="F485" s="23"/>
      <c r="G485" s="23" t="str">
        <f t="shared" si="28"/>
        <v xml:space="preserve"> </v>
      </c>
      <c r="H485" s="23">
        <v>8056.5</v>
      </c>
      <c r="I485" s="23"/>
      <c r="J485" s="23" t="str">
        <f t="shared" si="30"/>
        <v/>
      </c>
      <c r="K485" s="23"/>
      <c r="L485" s="23" t="str">
        <f t="shared" si="31"/>
        <v xml:space="preserve"> </v>
      </c>
      <c r="M485" s="23"/>
    </row>
    <row r="486" spans="1:13" ht="38.25" x14ac:dyDescent="0.2">
      <c r="A486" s="22" t="s">
        <v>451</v>
      </c>
      <c r="B486" s="22" t="s">
        <v>1013</v>
      </c>
      <c r="C486" s="23"/>
      <c r="D486" s="23"/>
      <c r="E486" s="23" t="str">
        <f t="shared" si="29"/>
        <v xml:space="preserve"> </v>
      </c>
      <c r="F486" s="23"/>
      <c r="G486" s="23" t="str">
        <f t="shared" si="28"/>
        <v xml:space="preserve"> </v>
      </c>
      <c r="H486" s="23"/>
      <c r="I486" s="23"/>
      <c r="J486" s="23" t="str">
        <f t="shared" si="30"/>
        <v xml:space="preserve"> </v>
      </c>
      <c r="K486" s="23"/>
      <c r="L486" s="23" t="str">
        <f t="shared" si="31"/>
        <v xml:space="preserve"> </v>
      </c>
      <c r="M486" s="23"/>
    </row>
    <row r="487" spans="1:13" ht="38.25" x14ac:dyDescent="0.2">
      <c r="A487" s="22" t="s">
        <v>1410</v>
      </c>
      <c r="B487" s="22" t="s">
        <v>821</v>
      </c>
      <c r="C487" s="23"/>
      <c r="D487" s="23"/>
      <c r="E487" s="23" t="str">
        <f t="shared" si="29"/>
        <v xml:space="preserve"> </v>
      </c>
      <c r="F487" s="23"/>
      <c r="G487" s="23" t="str">
        <f t="shared" si="28"/>
        <v xml:space="preserve"> </v>
      </c>
      <c r="H487" s="23"/>
      <c r="I487" s="23"/>
      <c r="J487" s="23" t="str">
        <f t="shared" si="30"/>
        <v xml:space="preserve"> </v>
      </c>
      <c r="K487" s="23"/>
      <c r="L487" s="23" t="str">
        <f t="shared" si="31"/>
        <v xml:space="preserve"> </v>
      </c>
      <c r="M487" s="23"/>
    </row>
    <row r="488" spans="1:13" ht="25.5" x14ac:dyDescent="0.2">
      <c r="A488" s="22" t="s">
        <v>1123</v>
      </c>
      <c r="B488" s="22" t="s">
        <v>1225</v>
      </c>
      <c r="C488" s="23"/>
      <c r="D488" s="23"/>
      <c r="E488" s="23" t="str">
        <f t="shared" si="29"/>
        <v xml:space="preserve"> </v>
      </c>
      <c r="F488" s="23">
        <v>10251.70318</v>
      </c>
      <c r="G488" s="23" t="str">
        <f t="shared" si="28"/>
        <v/>
      </c>
      <c r="H488" s="23"/>
      <c r="I488" s="23"/>
      <c r="J488" s="23" t="str">
        <f t="shared" si="30"/>
        <v xml:space="preserve"> </v>
      </c>
      <c r="K488" s="23">
        <v>10251.70318</v>
      </c>
      <c r="L488" s="23" t="str">
        <f t="shared" si="31"/>
        <v/>
      </c>
      <c r="M488" s="23"/>
    </row>
    <row r="489" spans="1:13" ht="25.5" x14ac:dyDescent="0.2">
      <c r="A489" s="22" t="s">
        <v>1425</v>
      </c>
      <c r="B489" s="22" t="s">
        <v>1416</v>
      </c>
      <c r="C489" s="23"/>
      <c r="D489" s="23"/>
      <c r="E489" s="23" t="str">
        <f t="shared" si="29"/>
        <v xml:space="preserve"> </v>
      </c>
      <c r="F489" s="23">
        <v>10251.70318</v>
      </c>
      <c r="G489" s="23" t="str">
        <f t="shared" si="28"/>
        <v/>
      </c>
      <c r="H489" s="23"/>
      <c r="I489" s="23"/>
      <c r="J489" s="23" t="str">
        <f t="shared" si="30"/>
        <v xml:space="preserve"> </v>
      </c>
      <c r="K489" s="23">
        <v>10251.70318</v>
      </c>
      <c r="L489" s="23" t="str">
        <f t="shared" si="31"/>
        <v/>
      </c>
      <c r="M489" s="23"/>
    </row>
    <row r="490" spans="1:13" ht="25.5" x14ac:dyDescent="0.2">
      <c r="A490" s="22" t="s">
        <v>671</v>
      </c>
      <c r="B490" s="22" t="s">
        <v>114</v>
      </c>
      <c r="C490" s="23">
        <v>55306.7</v>
      </c>
      <c r="D490" s="23"/>
      <c r="E490" s="23" t="str">
        <f t="shared" si="29"/>
        <v/>
      </c>
      <c r="F490" s="23"/>
      <c r="G490" s="23" t="str">
        <f t="shared" si="28"/>
        <v xml:space="preserve"> </v>
      </c>
      <c r="H490" s="23">
        <v>55306.7</v>
      </c>
      <c r="I490" s="23"/>
      <c r="J490" s="23" t="str">
        <f t="shared" si="30"/>
        <v/>
      </c>
      <c r="K490" s="23"/>
      <c r="L490" s="23" t="str">
        <f t="shared" si="31"/>
        <v xml:space="preserve"> </v>
      </c>
      <c r="M490" s="23"/>
    </row>
    <row r="491" spans="1:13" ht="38.25" x14ac:dyDescent="0.2">
      <c r="A491" s="22" t="s">
        <v>974</v>
      </c>
      <c r="B491" s="22" t="s">
        <v>988</v>
      </c>
      <c r="C491" s="23">
        <v>55306.7</v>
      </c>
      <c r="D491" s="23"/>
      <c r="E491" s="23" t="str">
        <f t="shared" si="29"/>
        <v/>
      </c>
      <c r="F491" s="23"/>
      <c r="G491" s="23" t="str">
        <f t="shared" si="28"/>
        <v xml:space="preserve"> </v>
      </c>
      <c r="H491" s="23">
        <v>55306.7</v>
      </c>
      <c r="I491" s="23"/>
      <c r="J491" s="23" t="str">
        <f t="shared" si="30"/>
        <v/>
      </c>
      <c r="K491" s="23"/>
      <c r="L491" s="23" t="str">
        <f t="shared" si="31"/>
        <v xml:space="preserve"> </v>
      </c>
      <c r="M491" s="23"/>
    </row>
    <row r="492" spans="1:13" ht="25.5" x14ac:dyDescent="0.2">
      <c r="A492" s="22" t="s">
        <v>784</v>
      </c>
      <c r="B492" s="22" t="s">
        <v>689</v>
      </c>
      <c r="C492" s="23">
        <v>355290</v>
      </c>
      <c r="D492" s="23">
        <v>40286.559930000003</v>
      </c>
      <c r="E492" s="23">
        <f t="shared" si="29"/>
        <v>11.339063843620705</v>
      </c>
      <c r="F492" s="23"/>
      <c r="G492" s="23" t="str">
        <f t="shared" si="28"/>
        <v xml:space="preserve"> </v>
      </c>
      <c r="H492" s="23">
        <v>355290</v>
      </c>
      <c r="I492" s="23">
        <v>40286.559930000003</v>
      </c>
      <c r="J492" s="23">
        <f t="shared" si="30"/>
        <v>11.339063843620705</v>
      </c>
      <c r="K492" s="23"/>
      <c r="L492" s="23" t="str">
        <f t="shared" si="31"/>
        <v xml:space="preserve"> </v>
      </c>
      <c r="M492" s="23">
        <v>40286.559930000003</v>
      </c>
    </row>
    <row r="493" spans="1:13" ht="25.5" x14ac:dyDescent="0.2">
      <c r="A493" s="22" t="s">
        <v>179</v>
      </c>
      <c r="B493" s="22" t="s">
        <v>1408</v>
      </c>
      <c r="C493" s="23">
        <v>355290</v>
      </c>
      <c r="D493" s="23">
        <v>40286.559930000003</v>
      </c>
      <c r="E493" s="23">
        <f t="shared" si="29"/>
        <v>11.339063843620705</v>
      </c>
      <c r="F493" s="23"/>
      <c r="G493" s="23" t="str">
        <f t="shared" si="28"/>
        <v xml:space="preserve"> </v>
      </c>
      <c r="H493" s="23">
        <v>355290</v>
      </c>
      <c r="I493" s="23">
        <v>40286.559930000003</v>
      </c>
      <c r="J493" s="23">
        <f t="shared" si="30"/>
        <v>11.339063843620705</v>
      </c>
      <c r="K493" s="23"/>
      <c r="L493" s="23" t="str">
        <f t="shared" si="31"/>
        <v xml:space="preserve"> </v>
      </c>
      <c r="M493" s="23">
        <v>40286.559930000003</v>
      </c>
    </row>
    <row r="494" spans="1:13" ht="25.5" x14ac:dyDescent="0.2">
      <c r="A494" s="22" t="s">
        <v>1005</v>
      </c>
      <c r="B494" s="22" t="s">
        <v>731</v>
      </c>
      <c r="C494" s="23">
        <v>1966.4</v>
      </c>
      <c r="D494" s="23"/>
      <c r="E494" s="23" t="str">
        <f t="shared" si="29"/>
        <v/>
      </c>
      <c r="F494" s="23"/>
      <c r="G494" s="23" t="str">
        <f t="shared" si="28"/>
        <v xml:space="preserve"> </v>
      </c>
      <c r="H494" s="23">
        <v>1966.4</v>
      </c>
      <c r="I494" s="23"/>
      <c r="J494" s="23" t="str">
        <f t="shared" si="30"/>
        <v/>
      </c>
      <c r="K494" s="23"/>
      <c r="L494" s="23" t="str">
        <f t="shared" si="31"/>
        <v xml:space="preserve"> </v>
      </c>
      <c r="M494" s="23"/>
    </row>
    <row r="495" spans="1:13" ht="25.5" x14ac:dyDescent="0.2">
      <c r="A495" s="22" t="s">
        <v>405</v>
      </c>
      <c r="B495" s="22" t="s">
        <v>857</v>
      </c>
      <c r="C495" s="23">
        <v>1966.4</v>
      </c>
      <c r="D495" s="23"/>
      <c r="E495" s="23" t="str">
        <f t="shared" si="29"/>
        <v/>
      </c>
      <c r="F495" s="23"/>
      <c r="G495" s="23" t="str">
        <f t="shared" si="28"/>
        <v xml:space="preserve"> </v>
      </c>
      <c r="H495" s="23">
        <v>1966.4</v>
      </c>
      <c r="I495" s="23"/>
      <c r="J495" s="23" t="str">
        <f t="shared" si="30"/>
        <v/>
      </c>
      <c r="K495" s="23"/>
      <c r="L495" s="23" t="str">
        <f t="shared" si="31"/>
        <v xml:space="preserve"> </v>
      </c>
      <c r="M495" s="23"/>
    </row>
    <row r="496" spans="1:13" ht="63.75" x14ac:dyDescent="0.2">
      <c r="A496" s="22" t="s">
        <v>981</v>
      </c>
      <c r="B496" s="22" t="s">
        <v>1117</v>
      </c>
      <c r="C496" s="23">
        <v>6108.3</v>
      </c>
      <c r="D496" s="23"/>
      <c r="E496" s="23" t="str">
        <f t="shared" si="29"/>
        <v/>
      </c>
      <c r="F496" s="23"/>
      <c r="G496" s="23" t="str">
        <f t="shared" si="28"/>
        <v xml:space="preserve"> </v>
      </c>
      <c r="H496" s="23">
        <v>6108.3</v>
      </c>
      <c r="I496" s="23"/>
      <c r="J496" s="23" t="str">
        <f t="shared" si="30"/>
        <v/>
      </c>
      <c r="K496" s="23"/>
      <c r="L496" s="23" t="str">
        <f t="shared" si="31"/>
        <v xml:space="preserve"> </v>
      </c>
      <c r="M496" s="23"/>
    </row>
    <row r="497" spans="1:13" ht="76.5" x14ac:dyDescent="0.2">
      <c r="A497" s="22" t="s">
        <v>1301</v>
      </c>
      <c r="B497" s="22" t="s">
        <v>1285</v>
      </c>
      <c r="C497" s="23">
        <v>6108.3</v>
      </c>
      <c r="D497" s="23"/>
      <c r="E497" s="23" t="str">
        <f t="shared" si="29"/>
        <v/>
      </c>
      <c r="F497" s="23"/>
      <c r="G497" s="23" t="str">
        <f t="shared" si="28"/>
        <v xml:space="preserve"> </v>
      </c>
      <c r="H497" s="23">
        <v>6108.3</v>
      </c>
      <c r="I497" s="23"/>
      <c r="J497" s="23" t="str">
        <f t="shared" si="30"/>
        <v/>
      </c>
      <c r="K497" s="23"/>
      <c r="L497" s="23" t="str">
        <f t="shared" si="31"/>
        <v xml:space="preserve"> </v>
      </c>
      <c r="M497" s="23"/>
    </row>
    <row r="498" spans="1:13" ht="38.25" x14ac:dyDescent="0.2">
      <c r="A498" s="22" t="s">
        <v>941</v>
      </c>
      <c r="B498" s="22" t="s">
        <v>1420</v>
      </c>
      <c r="C498" s="23"/>
      <c r="D498" s="23"/>
      <c r="E498" s="23" t="str">
        <f t="shared" si="29"/>
        <v xml:space="preserve"> </v>
      </c>
      <c r="F498" s="23"/>
      <c r="G498" s="23" t="str">
        <f t="shared" si="28"/>
        <v xml:space="preserve"> </v>
      </c>
      <c r="H498" s="23"/>
      <c r="I498" s="23"/>
      <c r="J498" s="23" t="str">
        <f t="shared" si="30"/>
        <v xml:space="preserve"> </v>
      </c>
      <c r="K498" s="23"/>
      <c r="L498" s="23" t="str">
        <f t="shared" si="31"/>
        <v xml:space="preserve"> </v>
      </c>
      <c r="M498" s="23"/>
    </row>
    <row r="499" spans="1:13" ht="38.25" x14ac:dyDescent="0.2">
      <c r="A499" s="22" t="s">
        <v>1276</v>
      </c>
      <c r="B499" s="22" t="s">
        <v>586</v>
      </c>
      <c r="C499" s="23"/>
      <c r="D499" s="23"/>
      <c r="E499" s="23" t="str">
        <f t="shared" si="29"/>
        <v xml:space="preserve"> </v>
      </c>
      <c r="F499" s="23"/>
      <c r="G499" s="23" t="str">
        <f t="shared" si="28"/>
        <v xml:space="preserve"> </v>
      </c>
      <c r="H499" s="23"/>
      <c r="I499" s="23"/>
      <c r="J499" s="23" t="str">
        <f t="shared" si="30"/>
        <v xml:space="preserve"> </v>
      </c>
      <c r="K499" s="23"/>
      <c r="L499" s="23" t="str">
        <f t="shared" si="31"/>
        <v xml:space="preserve"> </v>
      </c>
      <c r="M499" s="23"/>
    </row>
    <row r="500" spans="1:13" ht="51" x14ac:dyDescent="0.2">
      <c r="A500" s="22" t="s">
        <v>147</v>
      </c>
      <c r="B500" s="22" t="s">
        <v>926</v>
      </c>
      <c r="C500" s="23">
        <v>8370</v>
      </c>
      <c r="D500" s="23"/>
      <c r="E500" s="23" t="str">
        <f t="shared" si="29"/>
        <v/>
      </c>
      <c r="F500" s="23"/>
      <c r="G500" s="23" t="str">
        <f t="shared" si="28"/>
        <v xml:space="preserve"> </v>
      </c>
      <c r="H500" s="23">
        <v>8370</v>
      </c>
      <c r="I500" s="23"/>
      <c r="J500" s="23" t="str">
        <f t="shared" si="30"/>
        <v/>
      </c>
      <c r="K500" s="23"/>
      <c r="L500" s="23" t="str">
        <f t="shared" si="31"/>
        <v xml:space="preserve"> </v>
      </c>
      <c r="M500" s="23"/>
    </row>
    <row r="501" spans="1:13" ht="51" x14ac:dyDescent="0.2">
      <c r="A501" s="22" t="s">
        <v>460</v>
      </c>
      <c r="B501" s="22" t="s">
        <v>595</v>
      </c>
      <c r="C501" s="23">
        <v>8370</v>
      </c>
      <c r="D501" s="23"/>
      <c r="E501" s="23" t="str">
        <f t="shared" si="29"/>
        <v/>
      </c>
      <c r="F501" s="23"/>
      <c r="G501" s="23" t="str">
        <f t="shared" si="28"/>
        <v xml:space="preserve"> </v>
      </c>
      <c r="H501" s="23">
        <v>8370</v>
      </c>
      <c r="I501" s="23"/>
      <c r="J501" s="23" t="str">
        <f t="shared" si="30"/>
        <v/>
      </c>
      <c r="K501" s="23"/>
      <c r="L501" s="23" t="str">
        <f t="shared" si="31"/>
        <v xml:space="preserve"> </v>
      </c>
      <c r="M501" s="23"/>
    </row>
    <row r="502" spans="1:13" x14ac:dyDescent="0.2">
      <c r="A502" s="22" t="s">
        <v>1426</v>
      </c>
      <c r="B502" s="22" t="s">
        <v>729</v>
      </c>
      <c r="C502" s="23">
        <v>9900</v>
      </c>
      <c r="D502" s="23"/>
      <c r="E502" s="23" t="str">
        <f t="shared" si="29"/>
        <v/>
      </c>
      <c r="F502" s="23">
        <v>128.99540999999999</v>
      </c>
      <c r="G502" s="23" t="str">
        <f t="shared" si="28"/>
        <v/>
      </c>
      <c r="H502" s="23">
        <v>9900</v>
      </c>
      <c r="I502" s="23"/>
      <c r="J502" s="23" t="str">
        <f t="shared" si="30"/>
        <v/>
      </c>
      <c r="K502" s="23">
        <v>128.99540999999999</v>
      </c>
      <c r="L502" s="23" t="str">
        <f t="shared" si="31"/>
        <v/>
      </c>
      <c r="M502" s="23"/>
    </row>
    <row r="503" spans="1:13" ht="25.5" x14ac:dyDescent="0.2">
      <c r="A503" s="22" t="s">
        <v>854</v>
      </c>
      <c r="B503" s="22" t="s">
        <v>838</v>
      </c>
      <c r="C503" s="23">
        <v>9900</v>
      </c>
      <c r="D503" s="23"/>
      <c r="E503" s="23" t="str">
        <f t="shared" si="29"/>
        <v/>
      </c>
      <c r="F503" s="23">
        <v>128.99540999999999</v>
      </c>
      <c r="G503" s="23" t="str">
        <f t="shared" si="28"/>
        <v/>
      </c>
      <c r="H503" s="23">
        <v>9900</v>
      </c>
      <c r="I503" s="23"/>
      <c r="J503" s="23" t="str">
        <f t="shared" si="30"/>
        <v/>
      </c>
      <c r="K503" s="23">
        <v>128.99540999999999</v>
      </c>
      <c r="L503" s="23" t="str">
        <f t="shared" si="31"/>
        <v/>
      </c>
      <c r="M503" s="23"/>
    </row>
    <row r="504" spans="1:13" ht="38.25" x14ac:dyDescent="0.2">
      <c r="A504" s="22" t="s">
        <v>1314</v>
      </c>
      <c r="B504" s="22" t="s">
        <v>911</v>
      </c>
      <c r="C504" s="23">
        <v>947.7</v>
      </c>
      <c r="D504" s="23"/>
      <c r="E504" s="23" t="str">
        <f t="shared" si="29"/>
        <v/>
      </c>
      <c r="F504" s="23"/>
      <c r="G504" s="23" t="str">
        <f t="shared" si="28"/>
        <v xml:space="preserve"> </v>
      </c>
      <c r="H504" s="23">
        <v>947.7</v>
      </c>
      <c r="I504" s="23"/>
      <c r="J504" s="23" t="str">
        <f t="shared" si="30"/>
        <v/>
      </c>
      <c r="K504" s="23"/>
      <c r="L504" s="23" t="str">
        <f t="shared" si="31"/>
        <v xml:space="preserve"> </v>
      </c>
      <c r="M504" s="23"/>
    </row>
    <row r="505" spans="1:13" ht="51" x14ac:dyDescent="0.2">
      <c r="A505" s="22" t="s">
        <v>46</v>
      </c>
      <c r="B505" s="22" t="s">
        <v>397</v>
      </c>
      <c r="C505" s="23">
        <v>947.7</v>
      </c>
      <c r="D505" s="23"/>
      <c r="E505" s="23" t="str">
        <f t="shared" si="29"/>
        <v/>
      </c>
      <c r="F505" s="23"/>
      <c r="G505" s="23" t="str">
        <f t="shared" si="28"/>
        <v xml:space="preserve"> </v>
      </c>
      <c r="H505" s="23">
        <v>947.7</v>
      </c>
      <c r="I505" s="23"/>
      <c r="J505" s="23" t="str">
        <f t="shared" si="30"/>
        <v/>
      </c>
      <c r="K505" s="23"/>
      <c r="L505" s="23" t="str">
        <f t="shared" si="31"/>
        <v xml:space="preserve"> </v>
      </c>
      <c r="M505" s="23"/>
    </row>
    <row r="506" spans="1:13" ht="25.5" x14ac:dyDescent="0.2">
      <c r="A506" s="22" t="s">
        <v>1356</v>
      </c>
      <c r="B506" s="22" t="s">
        <v>444</v>
      </c>
      <c r="C506" s="23"/>
      <c r="D506" s="23"/>
      <c r="E506" s="23" t="str">
        <f t="shared" si="29"/>
        <v xml:space="preserve"> </v>
      </c>
      <c r="F506" s="23">
        <v>446301.57037999999</v>
      </c>
      <c r="G506" s="23" t="str">
        <f t="shared" si="28"/>
        <v/>
      </c>
      <c r="H506" s="23"/>
      <c r="I506" s="23"/>
      <c r="J506" s="23" t="str">
        <f t="shared" si="30"/>
        <v xml:space="preserve"> </v>
      </c>
      <c r="K506" s="23">
        <v>446301.57037999999</v>
      </c>
      <c r="L506" s="23" t="str">
        <f t="shared" si="31"/>
        <v/>
      </c>
      <c r="M506" s="23"/>
    </row>
    <row r="507" spans="1:13" ht="25.5" x14ac:dyDescent="0.2">
      <c r="A507" s="22" t="s">
        <v>767</v>
      </c>
      <c r="B507" s="22" t="s">
        <v>1341</v>
      </c>
      <c r="C507" s="23">
        <v>2363038.6</v>
      </c>
      <c r="D507" s="23">
        <v>619411.81122000003</v>
      </c>
      <c r="E507" s="23">
        <f t="shared" si="29"/>
        <v>26.21251346550158</v>
      </c>
      <c r="F507" s="23">
        <v>446301.57037999999</v>
      </c>
      <c r="G507" s="23">
        <f t="shared" si="28"/>
        <v>138.78772837223195</v>
      </c>
      <c r="H507" s="23">
        <v>2363038.6</v>
      </c>
      <c r="I507" s="23">
        <v>619411.81122000003</v>
      </c>
      <c r="J507" s="23">
        <f t="shared" si="30"/>
        <v>26.21251346550158</v>
      </c>
      <c r="K507" s="23">
        <v>446301.57037999999</v>
      </c>
      <c r="L507" s="23">
        <f t="shared" si="31"/>
        <v>138.78772837223195</v>
      </c>
      <c r="M507" s="23">
        <v>207781.22130000003</v>
      </c>
    </row>
    <row r="508" spans="1:13" ht="38.25" x14ac:dyDescent="0.2">
      <c r="A508" s="22" t="s">
        <v>1326</v>
      </c>
      <c r="B508" s="22" t="s">
        <v>1190</v>
      </c>
      <c r="C508" s="23">
        <v>464932.8</v>
      </c>
      <c r="D508" s="23">
        <v>88779.097949999996</v>
      </c>
      <c r="E508" s="23">
        <f t="shared" si="29"/>
        <v>19.095038670104582</v>
      </c>
      <c r="F508" s="23">
        <v>98310.363329999993</v>
      </c>
      <c r="G508" s="23">
        <f t="shared" si="28"/>
        <v>90.304923044576441</v>
      </c>
      <c r="H508" s="23">
        <v>464932.8</v>
      </c>
      <c r="I508" s="23">
        <v>88779.097949999996</v>
      </c>
      <c r="J508" s="23">
        <f t="shared" si="30"/>
        <v>19.095038670104582</v>
      </c>
      <c r="K508" s="23">
        <v>98310.363329999993</v>
      </c>
      <c r="L508" s="23">
        <f t="shared" si="31"/>
        <v>90.304923044576441</v>
      </c>
      <c r="M508" s="23">
        <v>40489.589859999993</v>
      </c>
    </row>
    <row r="509" spans="1:13" ht="38.25" x14ac:dyDescent="0.2">
      <c r="A509" s="22" t="s">
        <v>67</v>
      </c>
      <c r="B509" s="22" t="s">
        <v>544</v>
      </c>
      <c r="C509" s="23">
        <v>464932.8</v>
      </c>
      <c r="D509" s="23">
        <v>88779.097949999996</v>
      </c>
      <c r="E509" s="23">
        <f t="shared" si="29"/>
        <v>19.095038670104582</v>
      </c>
      <c r="F509" s="23">
        <v>98310.363329999993</v>
      </c>
      <c r="G509" s="23">
        <f t="shared" si="28"/>
        <v>90.304923044576441</v>
      </c>
      <c r="H509" s="23">
        <v>464932.8</v>
      </c>
      <c r="I509" s="23">
        <v>88779.097949999996</v>
      </c>
      <c r="J509" s="23">
        <f t="shared" si="30"/>
        <v>19.095038670104582</v>
      </c>
      <c r="K509" s="23">
        <v>98310.363329999993</v>
      </c>
      <c r="L509" s="23">
        <f t="shared" si="31"/>
        <v>90.304923044576441</v>
      </c>
      <c r="M509" s="23">
        <v>40489.589859999993</v>
      </c>
    </row>
    <row r="510" spans="1:13" x14ac:dyDescent="0.2">
      <c r="A510" s="22" t="s">
        <v>1019</v>
      </c>
      <c r="B510" s="22" t="s">
        <v>826</v>
      </c>
      <c r="C510" s="23">
        <v>2790</v>
      </c>
      <c r="D510" s="23"/>
      <c r="E510" s="23" t="str">
        <f t="shared" si="29"/>
        <v/>
      </c>
      <c r="F510" s="23"/>
      <c r="G510" s="23" t="str">
        <f t="shared" si="28"/>
        <v xml:space="preserve"> </v>
      </c>
      <c r="H510" s="23">
        <v>2790</v>
      </c>
      <c r="I510" s="23"/>
      <c r="J510" s="23" t="str">
        <f t="shared" si="30"/>
        <v/>
      </c>
      <c r="K510" s="23"/>
      <c r="L510" s="23" t="str">
        <f t="shared" si="31"/>
        <v xml:space="preserve"> </v>
      </c>
      <c r="M510" s="23"/>
    </row>
    <row r="511" spans="1:13" x14ac:dyDescent="0.2">
      <c r="A511" s="22" t="s">
        <v>431</v>
      </c>
      <c r="B511" s="22" t="s">
        <v>1156</v>
      </c>
      <c r="C511" s="23">
        <v>2790</v>
      </c>
      <c r="D511" s="23"/>
      <c r="E511" s="23" t="str">
        <f t="shared" si="29"/>
        <v/>
      </c>
      <c r="F511" s="23"/>
      <c r="G511" s="23" t="str">
        <f t="shared" si="28"/>
        <v xml:space="preserve"> </v>
      </c>
      <c r="H511" s="23">
        <v>2790</v>
      </c>
      <c r="I511" s="23"/>
      <c r="J511" s="23" t="str">
        <f t="shared" si="30"/>
        <v/>
      </c>
      <c r="K511" s="23"/>
      <c r="L511" s="23" t="str">
        <f t="shared" si="31"/>
        <v xml:space="preserve"> </v>
      </c>
      <c r="M511" s="23"/>
    </row>
    <row r="512" spans="1:13" ht="38.25" x14ac:dyDescent="0.2">
      <c r="A512" s="22" t="s">
        <v>447</v>
      </c>
      <c r="B512" s="22" t="s">
        <v>72</v>
      </c>
      <c r="C512" s="23">
        <v>20529.099999999999</v>
      </c>
      <c r="D512" s="23">
        <v>20529.099999999999</v>
      </c>
      <c r="E512" s="23">
        <f t="shared" si="29"/>
        <v>100</v>
      </c>
      <c r="F512" s="23"/>
      <c r="G512" s="23" t="str">
        <f t="shared" si="28"/>
        <v xml:space="preserve"> </v>
      </c>
      <c r="H512" s="23">
        <v>20529.099999999999</v>
      </c>
      <c r="I512" s="23">
        <v>20529.099999999999</v>
      </c>
      <c r="J512" s="23">
        <f t="shared" si="30"/>
        <v>100</v>
      </c>
      <c r="K512" s="23"/>
      <c r="L512" s="23" t="str">
        <f t="shared" si="31"/>
        <v xml:space="preserve"> </v>
      </c>
      <c r="M512" s="23">
        <v>20529.099999999999</v>
      </c>
    </row>
    <row r="513" spans="1:13" ht="38.25" x14ac:dyDescent="0.2">
      <c r="A513" s="22" t="s">
        <v>1405</v>
      </c>
      <c r="B513" s="22" t="s">
        <v>744</v>
      </c>
      <c r="C513" s="23">
        <v>20529.099999999999</v>
      </c>
      <c r="D513" s="23">
        <v>20529.099999999999</v>
      </c>
      <c r="E513" s="23">
        <f t="shared" si="29"/>
        <v>100</v>
      </c>
      <c r="F513" s="23"/>
      <c r="G513" s="23" t="str">
        <f t="shared" si="28"/>
        <v xml:space="preserve"> </v>
      </c>
      <c r="H513" s="23">
        <v>20529.099999999999</v>
      </c>
      <c r="I513" s="23">
        <v>20529.099999999999</v>
      </c>
      <c r="J513" s="23">
        <f t="shared" si="30"/>
        <v>100</v>
      </c>
      <c r="K513" s="23"/>
      <c r="L513" s="23" t="str">
        <f t="shared" si="31"/>
        <v xml:space="preserve"> </v>
      </c>
      <c r="M513" s="23">
        <v>20529.099999999999</v>
      </c>
    </row>
    <row r="514" spans="1:13" ht="25.5" x14ac:dyDescent="0.2">
      <c r="A514" s="22" t="s">
        <v>732</v>
      </c>
      <c r="B514" s="22" t="s">
        <v>445</v>
      </c>
      <c r="C514" s="23">
        <v>871690.5</v>
      </c>
      <c r="D514" s="23">
        <v>7327.64743</v>
      </c>
      <c r="E514" s="23">
        <f t="shared" si="29"/>
        <v>0.84062490413742041</v>
      </c>
      <c r="F514" s="23"/>
      <c r="G514" s="23" t="str">
        <f t="shared" si="28"/>
        <v xml:space="preserve"> </v>
      </c>
      <c r="H514" s="23">
        <v>871690.5</v>
      </c>
      <c r="I514" s="23">
        <v>7327.64743</v>
      </c>
      <c r="J514" s="23">
        <f t="shared" si="30"/>
        <v>0.84062490413742041</v>
      </c>
      <c r="K514" s="23"/>
      <c r="L514" s="23" t="str">
        <f t="shared" si="31"/>
        <v xml:space="preserve"> </v>
      </c>
      <c r="M514" s="23">
        <v>7327.64743</v>
      </c>
    </row>
    <row r="515" spans="1:13" ht="38.25" x14ac:dyDescent="0.2">
      <c r="A515" s="22" t="s">
        <v>732</v>
      </c>
      <c r="B515" s="22" t="s">
        <v>933</v>
      </c>
      <c r="C515" s="23"/>
      <c r="D515" s="23"/>
      <c r="E515" s="23" t="str">
        <f t="shared" si="29"/>
        <v xml:space="preserve"> </v>
      </c>
      <c r="F515" s="23"/>
      <c r="G515" s="23" t="str">
        <f t="shared" si="28"/>
        <v xml:space="preserve"> </v>
      </c>
      <c r="H515" s="23"/>
      <c r="I515" s="23"/>
      <c r="J515" s="23" t="str">
        <f t="shared" si="30"/>
        <v xml:space="preserve"> </v>
      </c>
      <c r="K515" s="23"/>
      <c r="L515" s="23" t="str">
        <f t="shared" si="31"/>
        <v xml:space="preserve"> </v>
      </c>
      <c r="M515" s="23"/>
    </row>
    <row r="516" spans="1:13" ht="25.5" x14ac:dyDescent="0.2">
      <c r="A516" s="22" t="s">
        <v>1030</v>
      </c>
      <c r="B516" s="22" t="s">
        <v>1460</v>
      </c>
      <c r="C516" s="23">
        <v>871690.5</v>
      </c>
      <c r="D516" s="23">
        <v>7327.64743</v>
      </c>
      <c r="E516" s="23">
        <f t="shared" si="29"/>
        <v>0.84062490413742041</v>
      </c>
      <c r="F516" s="23"/>
      <c r="G516" s="23" t="str">
        <f t="shared" si="28"/>
        <v xml:space="preserve"> </v>
      </c>
      <c r="H516" s="23">
        <v>871690.5</v>
      </c>
      <c r="I516" s="23">
        <v>7327.64743</v>
      </c>
      <c r="J516" s="23">
        <f t="shared" si="30"/>
        <v>0.84062490413742041</v>
      </c>
      <c r="K516" s="23"/>
      <c r="L516" s="23" t="str">
        <f t="shared" si="31"/>
        <v xml:space="preserve"> </v>
      </c>
      <c r="M516" s="23">
        <v>7327.64743</v>
      </c>
    </row>
    <row r="517" spans="1:13" ht="38.25" x14ac:dyDescent="0.2">
      <c r="A517" s="22" t="s">
        <v>1030</v>
      </c>
      <c r="B517" s="22" t="s">
        <v>187</v>
      </c>
      <c r="C517" s="23"/>
      <c r="D517" s="23"/>
      <c r="E517" s="23" t="str">
        <f t="shared" si="29"/>
        <v xml:space="preserve"> </v>
      </c>
      <c r="F517" s="23"/>
      <c r="G517" s="23" t="str">
        <f t="shared" si="28"/>
        <v xml:space="preserve"> </v>
      </c>
      <c r="H517" s="23"/>
      <c r="I517" s="23"/>
      <c r="J517" s="23" t="str">
        <f t="shared" si="30"/>
        <v xml:space="preserve"> </v>
      </c>
      <c r="K517" s="23"/>
      <c r="L517" s="23" t="str">
        <f t="shared" si="31"/>
        <v xml:space="preserve"> </v>
      </c>
      <c r="M517" s="23"/>
    </row>
    <row r="518" spans="1:13" x14ac:dyDescent="0.2">
      <c r="A518" s="22" t="s">
        <v>1105</v>
      </c>
      <c r="B518" s="22" t="s">
        <v>210</v>
      </c>
      <c r="C518" s="23">
        <v>217800</v>
      </c>
      <c r="D518" s="23"/>
      <c r="E518" s="23" t="str">
        <f t="shared" si="29"/>
        <v/>
      </c>
      <c r="F518" s="23"/>
      <c r="G518" s="23" t="str">
        <f t="shared" ref="G518:G581" si="32">IF(F518=0," ",IF(D518/F518*100&gt;200,"свыше 200",IF(D518/F518&gt;0,D518/F518*100,"")))</f>
        <v xml:space="preserve"> </v>
      </c>
      <c r="H518" s="23">
        <v>217800</v>
      </c>
      <c r="I518" s="23"/>
      <c r="J518" s="23" t="str">
        <f t="shared" si="30"/>
        <v/>
      </c>
      <c r="K518" s="23"/>
      <c r="L518" s="23" t="str">
        <f t="shared" si="31"/>
        <v xml:space="preserve"> </v>
      </c>
      <c r="M518" s="23"/>
    </row>
    <row r="519" spans="1:13" ht="25.5" x14ac:dyDescent="0.2">
      <c r="A519" s="22" t="s">
        <v>510</v>
      </c>
      <c r="B519" s="22" t="s">
        <v>602</v>
      </c>
      <c r="C519" s="23">
        <v>217800</v>
      </c>
      <c r="D519" s="23"/>
      <c r="E519" s="23" t="str">
        <f t="shared" ref="E519:E582" si="33">IF(C519=0," ",IF(D519/C519*100&gt;200,"свыше 200",IF(D519/C519&gt;0,D519/C519*100,"")))</f>
        <v/>
      </c>
      <c r="F519" s="23"/>
      <c r="G519" s="23" t="str">
        <f t="shared" si="32"/>
        <v xml:space="preserve"> </v>
      </c>
      <c r="H519" s="23">
        <v>217800</v>
      </c>
      <c r="I519" s="23"/>
      <c r="J519" s="23" t="str">
        <f t="shared" ref="J519:J582" si="34">IF(H519=0," ",IF(I519/H519*100&gt;200,"свыше 200",IF(I519/H519&gt;0,I519/H519*100,"")))</f>
        <v/>
      </c>
      <c r="K519" s="23"/>
      <c r="L519" s="23" t="str">
        <f t="shared" ref="L519:L582" si="35">IF(K519=0," ",IF(I519/K519*100&gt;200,"свыше 200",IF(I519/K519&gt;0,I519/K519*100,"")))</f>
        <v xml:space="preserve"> </v>
      </c>
      <c r="M519" s="23"/>
    </row>
    <row r="520" spans="1:13" ht="38.25" x14ac:dyDescent="0.2">
      <c r="A520" s="22" t="s">
        <v>839</v>
      </c>
      <c r="B520" s="22" t="s">
        <v>465</v>
      </c>
      <c r="C520" s="23">
        <v>823611.1</v>
      </c>
      <c r="D520" s="23"/>
      <c r="E520" s="23" t="str">
        <f t="shared" si="33"/>
        <v/>
      </c>
      <c r="F520" s="23"/>
      <c r="G520" s="23" t="str">
        <f t="shared" si="32"/>
        <v xml:space="preserve"> </v>
      </c>
      <c r="H520" s="23">
        <v>823611.1</v>
      </c>
      <c r="I520" s="23"/>
      <c r="J520" s="23" t="str">
        <f t="shared" si="34"/>
        <v/>
      </c>
      <c r="K520" s="23"/>
      <c r="L520" s="23" t="str">
        <f t="shared" si="35"/>
        <v xml:space="preserve"> </v>
      </c>
      <c r="M520" s="23"/>
    </row>
    <row r="521" spans="1:13" ht="38.25" x14ac:dyDescent="0.2">
      <c r="A521" s="22" t="s">
        <v>221</v>
      </c>
      <c r="B521" s="22" t="s">
        <v>665</v>
      </c>
      <c r="C521" s="23">
        <v>823611.1</v>
      </c>
      <c r="D521" s="23"/>
      <c r="E521" s="23" t="str">
        <f t="shared" si="33"/>
        <v/>
      </c>
      <c r="F521" s="23"/>
      <c r="G521" s="23" t="str">
        <f t="shared" si="32"/>
        <v xml:space="preserve"> </v>
      </c>
      <c r="H521" s="23">
        <v>823611.1</v>
      </c>
      <c r="I521" s="23"/>
      <c r="J521" s="23" t="str">
        <f t="shared" si="34"/>
        <v/>
      </c>
      <c r="K521" s="23"/>
      <c r="L521" s="23" t="str">
        <f t="shared" si="35"/>
        <v xml:space="preserve"> </v>
      </c>
      <c r="M521" s="23"/>
    </row>
    <row r="522" spans="1:13" ht="51" x14ac:dyDescent="0.2">
      <c r="A522" s="22" t="s">
        <v>316</v>
      </c>
      <c r="B522" s="22" t="s">
        <v>198</v>
      </c>
      <c r="C522" s="23">
        <v>16051.1</v>
      </c>
      <c r="D522" s="23">
        <v>3982.75792</v>
      </c>
      <c r="E522" s="23">
        <f t="shared" si="33"/>
        <v>24.812990511553725</v>
      </c>
      <c r="F522" s="23">
        <v>3024.6650500000001</v>
      </c>
      <c r="G522" s="23">
        <f t="shared" si="32"/>
        <v>131.67599896722447</v>
      </c>
      <c r="H522" s="23">
        <v>16051.1</v>
      </c>
      <c r="I522" s="23">
        <v>3982.75792</v>
      </c>
      <c r="J522" s="23">
        <f t="shared" si="34"/>
        <v>24.812990511553725</v>
      </c>
      <c r="K522" s="23">
        <v>3024.6650500000001</v>
      </c>
      <c r="L522" s="23">
        <f t="shared" si="35"/>
        <v>131.67599896722447</v>
      </c>
      <c r="M522" s="23">
        <v>1571.7767399999998</v>
      </c>
    </row>
    <row r="523" spans="1:13" ht="38.25" x14ac:dyDescent="0.2">
      <c r="A523" s="22" t="s">
        <v>1528</v>
      </c>
      <c r="B523" s="22" t="s">
        <v>708</v>
      </c>
      <c r="C523" s="23"/>
      <c r="D523" s="23"/>
      <c r="E523" s="23" t="str">
        <f t="shared" si="33"/>
        <v xml:space="preserve"> </v>
      </c>
      <c r="F523" s="23">
        <v>16747.021189999999</v>
      </c>
      <c r="G523" s="23" t="str">
        <f t="shared" si="32"/>
        <v/>
      </c>
      <c r="H523" s="23"/>
      <c r="I523" s="23"/>
      <c r="J523" s="23" t="str">
        <f t="shared" si="34"/>
        <v xml:space="preserve"> </v>
      </c>
      <c r="K523" s="23">
        <v>16747.021189999999</v>
      </c>
      <c r="L523" s="23" t="str">
        <f t="shared" si="35"/>
        <v/>
      </c>
      <c r="M523" s="23"/>
    </row>
    <row r="524" spans="1:13" ht="38.25" x14ac:dyDescent="0.2">
      <c r="A524" s="22" t="s">
        <v>282</v>
      </c>
      <c r="B524" s="22" t="s">
        <v>1299</v>
      </c>
      <c r="C524" s="23">
        <v>140829.5</v>
      </c>
      <c r="D524" s="23">
        <v>25401.46343</v>
      </c>
      <c r="E524" s="23">
        <f t="shared" si="33"/>
        <v>18.037033029301387</v>
      </c>
      <c r="F524" s="23">
        <v>16747.021189999999</v>
      </c>
      <c r="G524" s="23">
        <f t="shared" si="32"/>
        <v>151.67750217673188</v>
      </c>
      <c r="H524" s="23">
        <v>140829.5</v>
      </c>
      <c r="I524" s="23">
        <v>25401.46343</v>
      </c>
      <c r="J524" s="23">
        <f t="shared" si="34"/>
        <v>18.037033029301387</v>
      </c>
      <c r="K524" s="23">
        <v>16747.021189999999</v>
      </c>
      <c r="L524" s="23">
        <f t="shared" si="35"/>
        <v>151.67750217673188</v>
      </c>
      <c r="M524" s="23">
        <v>13913.233560000001</v>
      </c>
    </row>
    <row r="525" spans="1:13" ht="38.25" x14ac:dyDescent="0.2">
      <c r="A525" s="22" t="s">
        <v>1141</v>
      </c>
      <c r="B525" s="22" t="s">
        <v>906</v>
      </c>
      <c r="C525" s="23">
        <v>7183.9</v>
      </c>
      <c r="D525" s="23"/>
      <c r="E525" s="23" t="str">
        <f t="shared" si="33"/>
        <v/>
      </c>
      <c r="F525" s="23"/>
      <c r="G525" s="23" t="str">
        <f t="shared" si="32"/>
        <v xml:space="preserve"> </v>
      </c>
      <c r="H525" s="23">
        <v>7183.9</v>
      </c>
      <c r="I525" s="23"/>
      <c r="J525" s="23" t="str">
        <f t="shared" si="34"/>
        <v/>
      </c>
      <c r="K525" s="23"/>
      <c r="L525" s="23" t="str">
        <f t="shared" si="35"/>
        <v xml:space="preserve"> </v>
      </c>
      <c r="M525" s="23"/>
    </row>
    <row r="526" spans="1:13" ht="51" x14ac:dyDescent="0.2">
      <c r="A526" s="22" t="s">
        <v>536</v>
      </c>
      <c r="B526" s="22" t="s">
        <v>902</v>
      </c>
      <c r="C526" s="23">
        <v>7183.9</v>
      </c>
      <c r="D526" s="23"/>
      <c r="E526" s="23" t="str">
        <f t="shared" si="33"/>
        <v/>
      </c>
      <c r="F526" s="23"/>
      <c r="G526" s="23" t="str">
        <f t="shared" si="32"/>
        <v xml:space="preserve"> </v>
      </c>
      <c r="H526" s="23">
        <v>7183.9</v>
      </c>
      <c r="I526" s="23"/>
      <c r="J526" s="23" t="str">
        <f t="shared" si="34"/>
        <v/>
      </c>
      <c r="K526" s="23"/>
      <c r="L526" s="23" t="str">
        <f t="shared" si="35"/>
        <v xml:space="preserve"> </v>
      </c>
      <c r="M526" s="23"/>
    </row>
    <row r="527" spans="1:13" ht="38.25" x14ac:dyDescent="0.2">
      <c r="A527" s="22" t="s">
        <v>525</v>
      </c>
      <c r="B527" s="22" t="s">
        <v>1000</v>
      </c>
      <c r="C527" s="23">
        <v>4282.8999999999996</v>
      </c>
      <c r="D527" s="23">
        <v>1177.7367300000001</v>
      </c>
      <c r="E527" s="23">
        <f t="shared" si="33"/>
        <v>27.498581101590048</v>
      </c>
      <c r="F527" s="23">
        <v>938.17083000000002</v>
      </c>
      <c r="G527" s="23">
        <f t="shared" si="32"/>
        <v>125.53542407623142</v>
      </c>
      <c r="H527" s="23">
        <v>4282.8999999999996</v>
      </c>
      <c r="I527" s="23">
        <v>1177.7367300000001</v>
      </c>
      <c r="J527" s="23">
        <f t="shared" si="34"/>
        <v>27.498581101590048</v>
      </c>
      <c r="K527" s="23">
        <v>938.17083000000002</v>
      </c>
      <c r="L527" s="23">
        <f t="shared" si="35"/>
        <v>125.53542407623142</v>
      </c>
      <c r="M527" s="23">
        <v>394.48810000000003</v>
      </c>
    </row>
    <row r="528" spans="1:13" ht="38.25" x14ac:dyDescent="0.2">
      <c r="A528" s="22" t="s">
        <v>136</v>
      </c>
      <c r="B528" s="22" t="s">
        <v>1054</v>
      </c>
      <c r="C528" s="23">
        <v>2144.9</v>
      </c>
      <c r="D528" s="23">
        <v>1493.8999799999999</v>
      </c>
      <c r="E528" s="23">
        <f t="shared" si="33"/>
        <v>69.648933749825161</v>
      </c>
      <c r="F528" s="23">
        <v>4480.1000000000004</v>
      </c>
      <c r="G528" s="23">
        <f t="shared" si="32"/>
        <v>33.345237383094123</v>
      </c>
      <c r="H528" s="23">
        <v>2144.9</v>
      </c>
      <c r="I528" s="23">
        <v>1493.8999799999999</v>
      </c>
      <c r="J528" s="23">
        <f t="shared" si="34"/>
        <v>69.648933749825161</v>
      </c>
      <c r="K528" s="23">
        <v>4480.1000000000004</v>
      </c>
      <c r="L528" s="23">
        <f t="shared" si="35"/>
        <v>33.345237383094123</v>
      </c>
      <c r="M528" s="23"/>
    </row>
    <row r="529" spans="1:13" ht="38.25" x14ac:dyDescent="0.2">
      <c r="A529" s="22" t="s">
        <v>454</v>
      </c>
      <c r="B529" s="22" t="s">
        <v>1213</v>
      </c>
      <c r="C529" s="23">
        <v>2144.9</v>
      </c>
      <c r="D529" s="23">
        <v>1493.8999799999999</v>
      </c>
      <c r="E529" s="23">
        <f t="shared" si="33"/>
        <v>69.648933749825161</v>
      </c>
      <c r="F529" s="23">
        <v>4480.1000000000004</v>
      </c>
      <c r="G529" s="23">
        <f t="shared" si="32"/>
        <v>33.345237383094123</v>
      </c>
      <c r="H529" s="23">
        <v>2144.9</v>
      </c>
      <c r="I529" s="23">
        <v>1493.8999799999999</v>
      </c>
      <c r="J529" s="23">
        <f t="shared" si="34"/>
        <v>69.648933749825161</v>
      </c>
      <c r="K529" s="23">
        <v>4480.1000000000004</v>
      </c>
      <c r="L529" s="23">
        <f t="shared" si="35"/>
        <v>33.345237383094123</v>
      </c>
      <c r="M529" s="23"/>
    </row>
    <row r="530" spans="1:13" ht="25.5" x14ac:dyDescent="0.2">
      <c r="A530" s="22" t="s">
        <v>248</v>
      </c>
      <c r="B530" s="22" t="s">
        <v>982</v>
      </c>
      <c r="C530" s="23">
        <v>12665.1</v>
      </c>
      <c r="D530" s="23"/>
      <c r="E530" s="23" t="str">
        <f t="shared" si="33"/>
        <v/>
      </c>
      <c r="F530" s="23"/>
      <c r="G530" s="23" t="str">
        <f t="shared" si="32"/>
        <v xml:space="preserve"> </v>
      </c>
      <c r="H530" s="23">
        <v>12665.1</v>
      </c>
      <c r="I530" s="23"/>
      <c r="J530" s="23" t="str">
        <f t="shared" si="34"/>
        <v/>
      </c>
      <c r="K530" s="23"/>
      <c r="L530" s="23" t="str">
        <f t="shared" si="35"/>
        <v xml:space="preserve"> </v>
      </c>
      <c r="M530" s="23"/>
    </row>
    <row r="531" spans="1:13" ht="38.25" x14ac:dyDescent="0.2">
      <c r="A531" s="22" t="s">
        <v>1237</v>
      </c>
      <c r="B531" s="22" t="s">
        <v>270</v>
      </c>
      <c r="C531" s="23">
        <v>12665.1</v>
      </c>
      <c r="D531" s="23"/>
      <c r="E531" s="23" t="str">
        <f t="shared" si="33"/>
        <v/>
      </c>
      <c r="F531" s="23"/>
      <c r="G531" s="23" t="str">
        <f t="shared" si="32"/>
        <v xml:space="preserve"> </v>
      </c>
      <c r="H531" s="23">
        <v>12665.1</v>
      </c>
      <c r="I531" s="23"/>
      <c r="J531" s="23" t="str">
        <f t="shared" si="34"/>
        <v/>
      </c>
      <c r="K531" s="23"/>
      <c r="L531" s="23" t="str">
        <f t="shared" si="35"/>
        <v xml:space="preserve"> </v>
      </c>
      <c r="M531" s="23"/>
    </row>
    <row r="532" spans="1:13" ht="25.5" x14ac:dyDescent="0.2">
      <c r="A532" s="22" t="s">
        <v>1547</v>
      </c>
      <c r="B532" s="22" t="s">
        <v>1055</v>
      </c>
      <c r="C532" s="23">
        <v>64592</v>
      </c>
      <c r="D532" s="23"/>
      <c r="E532" s="23" t="str">
        <f t="shared" si="33"/>
        <v/>
      </c>
      <c r="F532" s="23">
        <v>3000</v>
      </c>
      <c r="G532" s="23" t="str">
        <f t="shared" si="32"/>
        <v/>
      </c>
      <c r="H532" s="23">
        <v>64592</v>
      </c>
      <c r="I532" s="23"/>
      <c r="J532" s="23" t="str">
        <f t="shared" si="34"/>
        <v/>
      </c>
      <c r="K532" s="23">
        <v>3000</v>
      </c>
      <c r="L532" s="23" t="str">
        <f t="shared" si="35"/>
        <v/>
      </c>
      <c r="M532" s="23"/>
    </row>
    <row r="533" spans="1:13" ht="25.5" x14ac:dyDescent="0.2">
      <c r="A533" s="22" t="s">
        <v>294</v>
      </c>
      <c r="B533" s="22" t="s">
        <v>154</v>
      </c>
      <c r="C533" s="23">
        <v>64592</v>
      </c>
      <c r="D533" s="23"/>
      <c r="E533" s="23" t="str">
        <f t="shared" si="33"/>
        <v/>
      </c>
      <c r="F533" s="23">
        <v>3000</v>
      </c>
      <c r="G533" s="23" t="str">
        <f t="shared" si="32"/>
        <v/>
      </c>
      <c r="H533" s="23">
        <v>64592</v>
      </c>
      <c r="I533" s="23"/>
      <c r="J533" s="23" t="str">
        <f t="shared" si="34"/>
        <v/>
      </c>
      <c r="K533" s="23">
        <v>3000</v>
      </c>
      <c r="L533" s="23" t="str">
        <f t="shared" si="35"/>
        <v/>
      </c>
      <c r="M533" s="23"/>
    </row>
    <row r="534" spans="1:13" ht="38.25" x14ac:dyDescent="0.2">
      <c r="A534" s="22" t="s">
        <v>768</v>
      </c>
      <c r="B534" s="22" t="s">
        <v>653</v>
      </c>
      <c r="C534" s="23"/>
      <c r="D534" s="23"/>
      <c r="E534" s="23" t="str">
        <f t="shared" si="33"/>
        <v xml:space="preserve"> </v>
      </c>
      <c r="F534" s="23">
        <v>99</v>
      </c>
      <c r="G534" s="23" t="str">
        <f t="shared" si="32"/>
        <v/>
      </c>
      <c r="H534" s="23"/>
      <c r="I534" s="23"/>
      <c r="J534" s="23" t="str">
        <f t="shared" si="34"/>
        <v xml:space="preserve"> </v>
      </c>
      <c r="K534" s="23">
        <v>99</v>
      </c>
      <c r="L534" s="23" t="str">
        <f t="shared" si="35"/>
        <v/>
      </c>
      <c r="M534" s="23"/>
    </row>
    <row r="535" spans="1:13" ht="38.25" x14ac:dyDescent="0.2">
      <c r="A535" s="22" t="s">
        <v>1082</v>
      </c>
      <c r="B535" s="22" t="s">
        <v>822</v>
      </c>
      <c r="C535" s="23"/>
      <c r="D535" s="23"/>
      <c r="E535" s="23" t="str">
        <f t="shared" si="33"/>
        <v xml:space="preserve"> </v>
      </c>
      <c r="F535" s="23">
        <v>99</v>
      </c>
      <c r="G535" s="23" t="str">
        <f t="shared" si="32"/>
        <v/>
      </c>
      <c r="H535" s="23"/>
      <c r="I535" s="23"/>
      <c r="J535" s="23" t="str">
        <f t="shared" si="34"/>
        <v xml:space="preserve"> </v>
      </c>
      <c r="K535" s="23">
        <v>99</v>
      </c>
      <c r="L535" s="23" t="str">
        <f t="shared" si="35"/>
        <v/>
      </c>
      <c r="M535" s="23"/>
    </row>
    <row r="536" spans="1:13" ht="25.5" x14ac:dyDescent="0.2">
      <c r="A536" s="22" t="s">
        <v>301</v>
      </c>
      <c r="B536" s="22" t="s">
        <v>1244</v>
      </c>
      <c r="C536" s="23">
        <v>2974.1</v>
      </c>
      <c r="D536" s="23"/>
      <c r="E536" s="23" t="str">
        <f t="shared" si="33"/>
        <v/>
      </c>
      <c r="F536" s="23"/>
      <c r="G536" s="23" t="str">
        <f t="shared" si="32"/>
        <v xml:space="preserve"> </v>
      </c>
      <c r="H536" s="23">
        <v>2974.1</v>
      </c>
      <c r="I536" s="23"/>
      <c r="J536" s="23" t="str">
        <f t="shared" si="34"/>
        <v/>
      </c>
      <c r="K536" s="23"/>
      <c r="L536" s="23" t="str">
        <f t="shared" si="35"/>
        <v xml:space="preserve"> </v>
      </c>
      <c r="M536" s="23"/>
    </row>
    <row r="537" spans="1:13" ht="38.25" x14ac:dyDescent="0.2">
      <c r="A537" s="22" t="s">
        <v>1289</v>
      </c>
      <c r="B537" s="22" t="s">
        <v>700</v>
      </c>
      <c r="C537" s="23">
        <v>2974.1</v>
      </c>
      <c r="D537" s="23"/>
      <c r="E537" s="23" t="str">
        <f t="shared" si="33"/>
        <v/>
      </c>
      <c r="F537" s="23"/>
      <c r="G537" s="23" t="str">
        <f t="shared" si="32"/>
        <v xml:space="preserve"> </v>
      </c>
      <c r="H537" s="23">
        <v>2974.1</v>
      </c>
      <c r="I537" s="23"/>
      <c r="J537" s="23" t="str">
        <f t="shared" si="34"/>
        <v/>
      </c>
      <c r="K537" s="23"/>
      <c r="L537" s="23" t="str">
        <f t="shared" si="35"/>
        <v xml:space="preserve"> </v>
      </c>
      <c r="M537" s="23"/>
    </row>
    <row r="538" spans="1:13" x14ac:dyDescent="0.2">
      <c r="A538" s="22" t="s">
        <v>214</v>
      </c>
      <c r="B538" s="22" t="s">
        <v>594</v>
      </c>
      <c r="C538" s="23">
        <v>12569.8</v>
      </c>
      <c r="D538" s="23">
        <v>1659.10195</v>
      </c>
      <c r="E538" s="23">
        <f t="shared" si="33"/>
        <v>13.199111759932538</v>
      </c>
      <c r="F538" s="23"/>
      <c r="G538" s="23" t="str">
        <f t="shared" si="32"/>
        <v xml:space="preserve"> </v>
      </c>
      <c r="H538" s="23">
        <v>12569.8</v>
      </c>
      <c r="I538" s="23">
        <v>1659.10195</v>
      </c>
      <c r="J538" s="23">
        <f t="shared" si="34"/>
        <v>13.199111759932538</v>
      </c>
      <c r="K538" s="23"/>
      <c r="L538" s="23" t="str">
        <f t="shared" si="35"/>
        <v xml:space="preserve"> </v>
      </c>
      <c r="M538" s="23">
        <v>1659.10195</v>
      </c>
    </row>
    <row r="539" spans="1:13" ht="25.5" x14ac:dyDescent="0.2">
      <c r="A539" s="22" t="s">
        <v>539</v>
      </c>
      <c r="B539" s="22" t="s">
        <v>673</v>
      </c>
      <c r="C539" s="23">
        <v>12569.8</v>
      </c>
      <c r="D539" s="23">
        <v>1659.10195</v>
      </c>
      <c r="E539" s="23">
        <f t="shared" si="33"/>
        <v>13.199111759932538</v>
      </c>
      <c r="F539" s="23"/>
      <c r="G539" s="23" t="str">
        <f t="shared" si="32"/>
        <v xml:space="preserve"> </v>
      </c>
      <c r="H539" s="23">
        <v>12569.8</v>
      </c>
      <c r="I539" s="23">
        <v>1659.10195</v>
      </c>
      <c r="J539" s="23">
        <f t="shared" si="34"/>
        <v>13.199111759932538</v>
      </c>
      <c r="K539" s="23"/>
      <c r="L539" s="23" t="str">
        <f t="shared" si="35"/>
        <v xml:space="preserve"> </v>
      </c>
      <c r="M539" s="23">
        <v>1659.10195</v>
      </c>
    </row>
    <row r="540" spans="1:13" ht="25.5" x14ac:dyDescent="0.2">
      <c r="A540" s="22" t="s">
        <v>258</v>
      </c>
      <c r="B540" s="22" t="s">
        <v>1332</v>
      </c>
      <c r="C540" s="23">
        <v>385123.8</v>
      </c>
      <c r="D540" s="23">
        <v>46279.999989999997</v>
      </c>
      <c r="E540" s="23">
        <f t="shared" si="33"/>
        <v>12.016915077697094</v>
      </c>
      <c r="F540" s="23"/>
      <c r="G540" s="23" t="str">
        <f t="shared" si="32"/>
        <v xml:space="preserve"> </v>
      </c>
      <c r="H540" s="23">
        <v>385123.8</v>
      </c>
      <c r="I540" s="23">
        <v>46279.999989999997</v>
      </c>
      <c r="J540" s="23">
        <f t="shared" si="34"/>
        <v>12.016915077697094</v>
      </c>
      <c r="K540" s="23"/>
      <c r="L540" s="23" t="str">
        <f t="shared" si="35"/>
        <v xml:space="preserve"> </v>
      </c>
      <c r="M540" s="23">
        <v>46279.999989999997</v>
      </c>
    </row>
    <row r="541" spans="1:13" ht="25.5" x14ac:dyDescent="0.2">
      <c r="A541" s="22" t="s">
        <v>598</v>
      </c>
      <c r="B541" s="22" t="s">
        <v>165</v>
      </c>
      <c r="C541" s="23">
        <v>385123.8</v>
      </c>
      <c r="D541" s="23">
        <v>46279.999989999997</v>
      </c>
      <c r="E541" s="23">
        <f t="shared" si="33"/>
        <v>12.016915077697094</v>
      </c>
      <c r="F541" s="23"/>
      <c r="G541" s="23" t="str">
        <f t="shared" si="32"/>
        <v xml:space="preserve"> </v>
      </c>
      <c r="H541" s="23">
        <v>385123.8</v>
      </c>
      <c r="I541" s="23">
        <v>46279.999989999997</v>
      </c>
      <c r="J541" s="23">
        <f t="shared" si="34"/>
        <v>12.016915077697094</v>
      </c>
      <c r="K541" s="23"/>
      <c r="L541" s="23" t="str">
        <f t="shared" si="35"/>
        <v xml:space="preserve"> </v>
      </c>
      <c r="M541" s="23">
        <v>46279.999989999997</v>
      </c>
    </row>
    <row r="542" spans="1:13" ht="25.5" x14ac:dyDescent="0.2">
      <c r="A542" s="22" t="s">
        <v>1163</v>
      </c>
      <c r="B542" s="22" t="s">
        <v>1004</v>
      </c>
      <c r="C542" s="23">
        <v>133859.70000000001</v>
      </c>
      <c r="D542" s="23"/>
      <c r="E542" s="23" t="str">
        <f t="shared" si="33"/>
        <v/>
      </c>
      <c r="F542" s="23">
        <v>41190.588680000001</v>
      </c>
      <c r="G542" s="23" t="str">
        <f t="shared" si="32"/>
        <v/>
      </c>
      <c r="H542" s="23">
        <v>133859.70000000001</v>
      </c>
      <c r="I542" s="23"/>
      <c r="J542" s="23" t="str">
        <f t="shared" si="34"/>
        <v/>
      </c>
      <c r="K542" s="23">
        <v>41190.588680000001</v>
      </c>
      <c r="L542" s="23" t="str">
        <f t="shared" si="35"/>
        <v/>
      </c>
      <c r="M542" s="23"/>
    </row>
    <row r="543" spans="1:13" ht="38.25" x14ac:dyDescent="0.2">
      <c r="A543" s="22" t="s">
        <v>560</v>
      </c>
      <c r="B543" s="22" t="s">
        <v>1318</v>
      </c>
      <c r="C543" s="23">
        <v>133859.70000000001</v>
      </c>
      <c r="D543" s="23"/>
      <c r="E543" s="23" t="str">
        <f t="shared" si="33"/>
        <v/>
      </c>
      <c r="F543" s="23">
        <v>41190.588680000001</v>
      </c>
      <c r="G543" s="23" t="str">
        <f t="shared" si="32"/>
        <v/>
      </c>
      <c r="H543" s="23">
        <v>133859.70000000001</v>
      </c>
      <c r="I543" s="23"/>
      <c r="J543" s="23" t="str">
        <f t="shared" si="34"/>
        <v/>
      </c>
      <c r="K543" s="23">
        <v>41190.588680000001</v>
      </c>
      <c r="L543" s="23" t="str">
        <f t="shared" si="35"/>
        <v/>
      </c>
      <c r="M543" s="23"/>
    </row>
    <row r="544" spans="1:13" ht="25.5" x14ac:dyDescent="0.2">
      <c r="A544" s="22" t="s">
        <v>1050</v>
      </c>
      <c r="B544" s="22" t="s">
        <v>336</v>
      </c>
      <c r="C544" s="23">
        <v>147517.1</v>
      </c>
      <c r="D544" s="23">
        <v>32654.312020000001</v>
      </c>
      <c r="E544" s="23">
        <f t="shared" si="33"/>
        <v>22.135950354230118</v>
      </c>
      <c r="F544" s="23">
        <v>42887.871489999998</v>
      </c>
      <c r="G544" s="23">
        <f t="shared" si="32"/>
        <v>76.138803082390979</v>
      </c>
      <c r="H544" s="23">
        <v>147517.1</v>
      </c>
      <c r="I544" s="23">
        <v>32654.312020000001</v>
      </c>
      <c r="J544" s="23">
        <f t="shared" si="34"/>
        <v>22.135950354230118</v>
      </c>
      <c r="K544" s="23">
        <v>42887.871489999998</v>
      </c>
      <c r="L544" s="23">
        <f t="shared" si="35"/>
        <v>76.138803082390979</v>
      </c>
      <c r="M544" s="23">
        <v>32654.312020000001</v>
      </c>
    </row>
    <row r="545" spans="1:13" ht="38.25" x14ac:dyDescent="0.2">
      <c r="A545" s="22" t="s">
        <v>449</v>
      </c>
      <c r="B545" s="22" t="s">
        <v>1247</v>
      </c>
      <c r="C545" s="23">
        <v>147517.1</v>
      </c>
      <c r="D545" s="23">
        <v>32654.312020000001</v>
      </c>
      <c r="E545" s="23">
        <f t="shared" si="33"/>
        <v>22.135950354230118</v>
      </c>
      <c r="F545" s="23">
        <v>42887.871489999998</v>
      </c>
      <c r="G545" s="23">
        <f t="shared" si="32"/>
        <v>76.138803082390979</v>
      </c>
      <c r="H545" s="23">
        <v>147517.1</v>
      </c>
      <c r="I545" s="23">
        <v>32654.312020000001</v>
      </c>
      <c r="J545" s="23">
        <f t="shared" si="34"/>
        <v>22.135950354230118</v>
      </c>
      <c r="K545" s="23">
        <v>42887.871489999998</v>
      </c>
      <c r="L545" s="23">
        <f t="shared" si="35"/>
        <v>76.138803082390979</v>
      </c>
      <c r="M545" s="23">
        <v>32654.312020000001</v>
      </c>
    </row>
    <row r="546" spans="1:13" x14ac:dyDescent="0.2">
      <c r="A546" s="22" t="s">
        <v>565</v>
      </c>
      <c r="B546" s="22" t="s">
        <v>142</v>
      </c>
      <c r="C546" s="23">
        <v>38498.9</v>
      </c>
      <c r="D546" s="23"/>
      <c r="E546" s="23" t="str">
        <f t="shared" si="33"/>
        <v/>
      </c>
      <c r="F546" s="23"/>
      <c r="G546" s="23" t="str">
        <f t="shared" si="32"/>
        <v xml:space="preserve"> </v>
      </c>
      <c r="H546" s="23">
        <v>38498.9</v>
      </c>
      <c r="I546" s="23"/>
      <c r="J546" s="23" t="str">
        <f t="shared" si="34"/>
        <v/>
      </c>
      <c r="K546" s="23"/>
      <c r="L546" s="23" t="str">
        <f t="shared" si="35"/>
        <v xml:space="preserve"> </v>
      </c>
      <c r="M546" s="23"/>
    </row>
    <row r="547" spans="1:13" ht="25.5" x14ac:dyDescent="0.2">
      <c r="A547" s="22" t="s">
        <v>884</v>
      </c>
      <c r="B547" s="22" t="s">
        <v>1226</v>
      </c>
      <c r="C547" s="23">
        <v>38498.9</v>
      </c>
      <c r="D547" s="23"/>
      <c r="E547" s="23" t="str">
        <f t="shared" si="33"/>
        <v/>
      </c>
      <c r="F547" s="23"/>
      <c r="G547" s="23" t="str">
        <f t="shared" si="32"/>
        <v xml:space="preserve"> </v>
      </c>
      <c r="H547" s="23">
        <v>38498.9</v>
      </c>
      <c r="I547" s="23"/>
      <c r="J547" s="23" t="str">
        <f t="shared" si="34"/>
        <v/>
      </c>
      <c r="K547" s="23"/>
      <c r="L547" s="23" t="str">
        <f t="shared" si="35"/>
        <v xml:space="preserve"> </v>
      </c>
      <c r="M547" s="23"/>
    </row>
    <row r="548" spans="1:13" ht="25.5" x14ac:dyDescent="0.2">
      <c r="A548" s="22" t="s">
        <v>1319</v>
      </c>
      <c r="B548" s="22" t="s">
        <v>1334</v>
      </c>
      <c r="C548" s="23">
        <v>9770.1</v>
      </c>
      <c r="D548" s="23">
        <v>1104.07</v>
      </c>
      <c r="E548" s="23">
        <f t="shared" si="33"/>
        <v>11.300498459585878</v>
      </c>
      <c r="F548" s="23">
        <v>354.5521</v>
      </c>
      <c r="G548" s="23" t="str">
        <f t="shared" si="32"/>
        <v>свыше 200</v>
      </c>
      <c r="H548" s="23">
        <v>9770.1</v>
      </c>
      <c r="I548" s="23">
        <v>1104.07</v>
      </c>
      <c r="J548" s="23">
        <f t="shared" si="34"/>
        <v>11.300498459585878</v>
      </c>
      <c r="K548" s="23">
        <v>354.5521</v>
      </c>
      <c r="L548" s="23" t="str">
        <f t="shared" si="35"/>
        <v>свыше 200</v>
      </c>
      <c r="M548" s="23">
        <v>1104.07</v>
      </c>
    </row>
    <row r="549" spans="1:13" ht="25.5" x14ac:dyDescent="0.2">
      <c r="A549" s="22" t="s">
        <v>60</v>
      </c>
      <c r="B549" s="22" t="s">
        <v>1010</v>
      </c>
      <c r="C549" s="23">
        <v>9770.1</v>
      </c>
      <c r="D549" s="23">
        <v>1104.07</v>
      </c>
      <c r="E549" s="23">
        <f t="shared" si="33"/>
        <v>11.300498459585878</v>
      </c>
      <c r="F549" s="23">
        <v>354.5521</v>
      </c>
      <c r="G549" s="23" t="str">
        <f t="shared" si="32"/>
        <v>свыше 200</v>
      </c>
      <c r="H549" s="23">
        <v>9770.1</v>
      </c>
      <c r="I549" s="23">
        <v>1104.07</v>
      </c>
      <c r="J549" s="23">
        <f t="shared" si="34"/>
        <v>11.300498459585878</v>
      </c>
      <c r="K549" s="23">
        <v>354.5521</v>
      </c>
      <c r="L549" s="23" t="str">
        <f t="shared" si="35"/>
        <v>свыше 200</v>
      </c>
      <c r="M549" s="23">
        <v>1104.07</v>
      </c>
    </row>
    <row r="550" spans="1:13" ht="25.5" x14ac:dyDescent="0.2">
      <c r="A550" s="22" t="s">
        <v>1294</v>
      </c>
      <c r="B550" s="22" t="s">
        <v>940</v>
      </c>
      <c r="C550" s="23"/>
      <c r="D550" s="23"/>
      <c r="E550" s="23" t="str">
        <f t="shared" si="33"/>
        <v xml:space="preserve"> </v>
      </c>
      <c r="F550" s="23"/>
      <c r="G550" s="23" t="str">
        <f t="shared" si="32"/>
        <v xml:space="preserve"> </v>
      </c>
      <c r="H550" s="23"/>
      <c r="I550" s="23"/>
      <c r="J550" s="23" t="str">
        <f t="shared" si="34"/>
        <v xml:space="preserve"> </v>
      </c>
      <c r="K550" s="23"/>
      <c r="L550" s="23" t="str">
        <f t="shared" si="35"/>
        <v xml:space="preserve"> </v>
      </c>
      <c r="M550" s="23"/>
    </row>
    <row r="551" spans="1:13" ht="25.5" x14ac:dyDescent="0.2">
      <c r="A551" s="22" t="s">
        <v>15</v>
      </c>
      <c r="B551" s="22" t="s">
        <v>758</v>
      </c>
      <c r="C551" s="23"/>
      <c r="D551" s="23"/>
      <c r="E551" s="23" t="str">
        <f t="shared" si="33"/>
        <v xml:space="preserve"> </v>
      </c>
      <c r="F551" s="23"/>
      <c r="G551" s="23" t="str">
        <f t="shared" si="32"/>
        <v xml:space="preserve"> </v>
      </c>
      <c r="H551" s="23"/>
      <c r="I551" s="23"/>
      <c r="J551" s="23" t="str">
        <f t="shared" si="34"/>
        <v xml:space="preserve"> </v>
      </c>
      <c r="K551" s="23"/>
      <c r="L551" s="23" t="str">
        <f t="shared" si="35"/>
        <v xml:space="preserve"> </v>
      </c>
      <c r="M551" s="23"/>
    </row>
    <row r="552" spans="1:13" ht="25.5" x14ac:dyDescent="0.2">
      <c r="A552" s="22" t="s">
        <v>490</v>
      </c>
      <c r="B552" s="22" t="s">
        <v>50</v>
      </c>
      <c r="C552" s="23">
        <v>4520.5</v>
      </c>
      <c r="D552" s="23">
        <v>3864.8751499999998</v>
      </c>
      <c r="E552" s="23">
        <f t="shared" si="33"/>
        <v>85.496629797588767</v>
      </c>
      <c r="F552" s="23">
        <v>3584.2199799999999</v>
      </c>
      <c r="G552" s="23">
        <f t="shared" si="32"/>
        <v>107.83029980207854</v>
      </c>
      <c r="H552" s="23">
        <v>4520.5</v>
      </c>
      <c r="I552" s="23">
        <v>3864.8751499999998</v>
      </c>
      <c r="J552" s="23">
        <f t="shared" si="34"/>
        <v>85.496629797588767</v>
      </c>
      <c r="K552" s="23">
        <v>3584.2199799999999</v>
      </c>
      <c r="L552" s="23">
        <f t="shared" si="35"/>
        <v>107.83029980207854</v>
      </c>
      <c r="M552" s="23">
        <v>2272.0149599999995</v>
      </c>
    </row>
    <row r="553" spans="1:13" ht="25.5" x14ac:dyDescent="0.2">
      <c r="A553" s="22" t="s">
        <v>820</v>
      </c>
      <c r="B553" s="22" t="s">
        <v>966</v>
      </c>
      <c r="C553" s="23">
        <v>4520.5</v>
      </c>
      <c r="D553" s="23">
        <v>3864.8751499999998</v>
      </c>
      <c r="E553" s="23">
        <f t="shared" si="33"/>
        <v>85.496629797588767</v>
      </c>
      <c r="F553" s="23">
        <v>3584.2199799999999</v>
      </c>
      <c r="G553" s="23">
        <f t="shared" si="32"/>
        <v>107.83029980207854</v>
      </c>
      <c r="H553" s="23">
        <v>4520.5</v>
      </c>
      <c r="I553" s="23">
        <v>3864.8751499999998</v>
      </c>
      <c r="J553" s="23">
        <f t="shared" si="34"/>
        <v>85.496629797588767</v>
      </c>
      <c r="K553" s="23">
        <v>3584.2199799999999</v>
      </c>
      <c r="L553" s="23">
        <f t="shared" si="35"/>
        <v>107.83029980207854</v>
      </c>
      <c r="M553" s="23">
        <v>2272.0149599999995</v>
      </c>
    </row>
    <row r="554" spans="1:13" x14ac:dyDescent="0.2">
      <c r="A554" s="22" t="s">
        <v>1368</v>
      </c>
      <c r="B554" s="22" t="s">
        <v>295</v>
      </c>
      <c r="C554" s="23">
        <v>31615.1</v>
      </c>
      <c r="D554" s="23">
        <v>300</v>
      </c>
      <c r="E554" s="23">
        <f t="shared" si="33"/>
        <v>0.94891365202071176</v>
      </c>
      <c r="F554" s="23"/>
      <c r="G554" s="23" t="str">
        <f t="shared" si="32"/>
        <v xml:space="preserve"> </v>
      </c>
      <c r="H554" s="23">
        <v>31615.1</v>
      </c>
      <c r="I554" s="23">
        <v>300</v>
      </c>
      <c r="J554" s="23">
        <f t="shared" si="34"/>
        <v>0.94891365202071176</v>
      </c>
      <c r="K554" s="23"/>
      <c r="L554" s="23" t="str">
        <f t="shared" si="35"/>
        <v xml:space="preserve"> </v>
      </c>
      <c r="M554" s="23">
        <v>300</v>
      </c>
    </row>
    <row r="555" spans="1:13" x14ac:dyDescent="0.2">
      <c r="A555" s="22" t="s">
        <v>782</v>
      </c>
      <c r="B555" s="22" t="s">
        <v>661</v>
      </c>
      <c r="C555" s="23">
        <v>31615.1</v>
      </c>
      <c r="D555" s="23">
        <v>300</v>
      </c>
      <c r="E555" s="23">
        <f t="shared" si="33"/>
        <v>0.94891365202071176</v>
      </c>
      <c r="F555" s="23"/>
      <c r="G555" s="23" t="str">
        <f t="shared" si="32"/>
        <v xml:space="preserve"> </v>
      </c>
      <c r="H555" s="23">
        <v>31615.1</v>
      </c>
      <c r="I555" s="23">
        <v>300</v>
      </c>
      <c r="J555" s="23">
        <f t="shared" si="34"/>
        <v>0.94891365202071176</v>
      </c>
      <c r="K555" s="23"/>
      <c r="L555" s="23" t="str">
        <f t="shared" si="35"/>
        <v xml:space="preserve"> </v>
      </c>
      <c r="M555" s="23">
        <v>300</v>
      </c>
    </row>
    <row r="556" spans="1:13" ht="25.5" x14ac:dyDescent="0.2">
      <c r="A556" s="22" t="s">
        <v>937</v>
      </c>
      <c r="B556" s="22" t="s">
        <v>65</v>
      </c>
      <c r="C556" s="23">
        <v>381122.86800000002</v>
      </c>
      <c r="D556" s="23"/>
      <c r="E556" s="23" t="str">
        <f t="shared" si="33"/>
        <v/>
      </c>
      <c r="F556" s="23"/>
      <c r="G556" s="23" t="str">
        <f t="shared" si="32"/>
        <v xml:space="preserve"> </v>
      </c>
      <c r="H556" s="23">
        <v>182862.8</v>
      </c>
      <c r="I556" s="23"/>
      <c r="J556" s="23" t="str">
        <f t="shared" si="34"/>
        <v/>
      </c>
      <c r="K556" s="23"/>
      <c r="L556" s="23" t="str">
        <f t="shared" si="35"/>
        <v xml:space="preserve"> </v>
      </c>
      <c r="M556" s="23"/>
    </row>
    <row r="557" spans="1:13" ht="38.25" x14ac:dyDescent="0.2">
      <c r="A557" s="22" t="s">
        <v>322</v>
      </c>
      <c r="B557" s="22" t="s">
        <v>1313</v>
      </c>
      <c r="C557" s="23">
        <v>182862.8</v>
      </c>
      <c r="D557" s="23"/>
      <c r="E557" s="23" t="str">
        <f t="shared" si="33"/>
        <v/>
      </c>
      <c r="F557" s="23"/>
      <c r="G557" s="23" t="str">
        <f t="shared" si="32"/>
        <v xml:space="preserve"> </v>
      </c>
      <c r="H557" s="23">
        <v>182862.8</v>
      </c>
      <c r="I557" s="23"/>
      <c r="J557" s="23" t="str">
        <f t="shared" si="34"/>
        <v/>
      </c>
      <c r="K557" s="23"/>
      <c r="L557" s="23" t="str">
        <f t="shared" si="35"/>
        <v xml:space="preserve"> </v>
      </c>
      <c r="M557" s="23"/>
    </row>
    <row r="558" spans="1:13" ht="25.5" x14ac:dyDescent="0.2">
      <c r="A558" s="22" t="s">
        <v>1311</v>
      </c>
      <c r="B558" s="22" t="s">
        <v>650</v>
      </c>
      <c r="C558" s="23">
        <v>198260.068</v>
      </c>
      <c r="D558" s="23"/>
      <c r="E558" s="23" t="str">
        <f t="shared" si="33"/>
        <v/>
      </c>
      <c r="F558" s="23"/>
      <c r="G558" s="23" t="str">
        <f t="shared" si="32"/>
        <v xml:space="preserve"> </v>
      </c>
      <c r="H558" s="23"/>
      <c r="I558" s="23"/>
      <c r="J558" s="23" t="str">
        <f t="shared" si="34"/>
        <v xml:space="preserve"> </v>
      </c>
      <c r="K558" s="23"/>
      <c r="L558" s="23" t="str">
        <f t="shared" si="35"/>
        <v xml:space="preserve"> </v>
      </c>
      <c r="M558" s="23"/>
    </row>
    <row r="559" spans="1:13" ht="38.25" x14ac:dyDescent="0.2">
      <c r="A559" s="22" t="s">
        <v>17</v>
      </c>
      <c r="B559" s="22" t="s">
        <v>1087</v>
      </c>
      <c r="C559" s="23">
        <v>81190.2</v>
      </c>
      <c r="D559" s="23">
        <v>63019.4</v>
      </c>
      <c r="E559" s="23">
        <f t="shared" si="33"/>
        <v>77.619466388800632</v>
      </c>
      <c r="F559" s="23">
        <v>125423.6</v>
      </c>
      <c r="G559" s="23">
        <f t="shared" si="32"/>
        <v>50.245248900525894</v>
      </c>
      <c r="H559" s="23">
        <v>81190.2</v>
      </c>
      <c r="I559" s="23">
        <v>63019.4</v>
      </c>
      <c r="J559" s="23">
        <f t="shared" si="34"/>
        <v>77.619466388800632</v>
      </c>
      <c r="K559" s="23">
        <v>125423.6</v>
      </c>
      <c r="L559" s="23">
        <f t="shared" si="35"/>
        <v>50.245248900525894</v>
      </c>
      <c r="M559" s="23"/>
    </row>
    <row r="560" spans="1:13" ht="51" x14ac:dyDescent="0.2">
      <c r="A560" s="22" t="s">
        <v>351</v>
      </c>
      <c r="B560" s="22" t="s">
        <v>623</v>
      </c>
      <c r="C560" s="23">
        <v>81190.2</v>
      </c>
      <c r="D560" s="23">
        <v>63019.4</v>
      </c>
      <c r="E560" s="23">
        <f t="shared" si="33"/>
        <v>77.619466388800632</v>
      </c>
      <c r="F560" s="23">
        <v>125423.6</v>
      </c>
      <c r="G560" s="23">
        <f t="shared" si="32"/>
        <v>50.245248900525894</v>
      </c>
      <c r="H560" s="23">
        <v>81190.2</v>
      </c>
      <c r="I560" s="23">
        <v>63019.4</v>
      </c>
      <c r="J560" s="23">
        <f t="shared" si="34"/>
        <v>77.619466388800632</v>
      </c>
      <c r="K560" s="23">
        <v>125423.6</v>
      </c>
      <c r="L560" s="23">
        <f t="shared" si="35"/>
        <v>50.245248900525894</v>
      </c>
      <c r="M560" s="23"/>
    </row>
    <row r="561" spans="1:13" ht="38.25" x14ac:dyDescent="0.2">
      <c r="A561" s="22" t="s">
        <v>580</v>
      </c>
      <c r="B561" s="22" t="s">
        <v>146</v>
      </c>
      <c r="C561" s="23">
        <v>15392</v>
      </c>
      <c r="D561" s="23">
        <v>7425</v>
      </c>
      <c r="E561" s="23">
        <f t="shared" si="33"/>
        <v>48.23934511434512</v>
      </c>
      <c r="F561" s="23"/>
      <c r="G561" s="23" t="str">
        <f t="shared" si="32"/>
        <v xml:space="preserve"> </v>
      </c>
      <c r="H561" s="23">
        <v>15392</v>
      </c>
      <c r="I561" s="23">
        <v>7425</v>
      </c>
      <c r="J561" s="23">
        <f t="shared" si="34"/>
        <v>48.23934511434512</v>
      </c>
      <c r="K561" s="23"/>
      <c r="L561" s="23" t="str">
        <f t="shared" si="35"/>
        <v xml:space="preserve"> </v>
      </c>
      <c r="M561" s="23">
        <v>7425</v>
      </c>
    </row>
    <row r="562" spans="1:13" ht="25.5" x14ac:dyDescent="0.2">
      <c r="A562" s="22" t="s">
        <v>1165</v>
      </c>
      <c r="B562" s="22" t="s">
        <v>1274</v>
      </c>
      <c r="C562" s="23">
        <v>21465</v>
      </c>
      <c r="D562" s="23">
        <v>2146.5</v>
      </c>
      <c r="E562" s="23">
        <f t="shared" si="33"/>
        <v>10</v>
      </c>
      <c r="F562" s="23"/>
      <c r="G562" s="23" t="str">
        <f t="shared" si="32"/>
        <v xml:space="preserve"> </v>
      </c>
      <c r="H562" s="23">
        <v>21465</v>
      </c>
      <c r="I562" s="23">
        <v>2146.5</v>
      </c>
      <c r="J562" s="23">
        <f t="shared" si="34"/>
        <v>10</v>
      </c>
      <c r="K562" s="23"/>
      <c r="L562" s="23" t="str">
        <f t="shared" si="35"/>
        <v xml:space="preserve"> </v>
      </c>
      <c r="M562" s="23">
        <v>2146.5</v>
      </c>
    </row>
    <row r="563" spans="1:13" ht="25.5" x14ac:dyDescent="0.2">
      <c r="A563" s="22" t="s">
        <v>954</v>
      </c>
      <c r="B563" s="22" t="s">
        <v>1562</v>
      </c>
      <c r="C563" s="23">
        <v>282750.2</v>
      </c>
      <c r="D563" s="23"/>
      <c r="E563" s="23" t="str">
        <f t="shared" si="33"/>
        <v/>
      </c>
      <c r="F563" s="23"/>
      <c r="G563" s="23" t="str">
        <f t="shared" si="32"/>
        <v xml:space="preserve"> </v>
      </c>
      <c r="H563" s="23">
        <v>282750.2</v>
      </c>
      <c r="I563" s="23"/>
      <c r="J563" s="23" t="str">
        <f t="shared" si="34"/>
        <v/>
      </c>
      <c r="K563" s="23"/>
      <c r="L563" s="23" t="str">
        <f t="shared" si="35"/>
        <v xml:space="preserve"> </v>
      </c>
      <c r="M563" s="23"/>
    </row>
    <row r="564" spans="1:13" ht="25.5" x14ac:dyDescent="0.2">
      <c r="A564" s="22" t="s">
        <v>343</v>
      </c>
      <c r="B564" s="22" t="s">
        <v>379</v>
      </c>
      <c r="C564" s="23">
        <v>282750.2</v>
      </c>
      <c r="D564" s="23"/>
      <c r="E564" s="23" t="str">
        <f t="shared" si="33"/>
        <v/>
      </c>
      <c r="F564" s="23"/>
      <c r="G564" s="23" t="str">
        <f t="shared" si="32"/>
        <v xml:space="preserve"> </v>
      </c>
      <c r="H564" s="23">
        <v>282750.2</v>
      </c>
      <c r="I564" s="23"/>
      <c r="J564" s="23" t="str">
        <f t="shared" si="34"/>
        <v/>
      </c>
      <c r="K564" s="23"/>
      <c r="L564" s="23" t="str">
        <f t="shared" si="35"/>
        <v xml:space="preserve"> </v>
      </c>
      <c r="M564" s="23"/>
    </row>
    <row r="565" spans="1:13" ht="25.5" x14ac:dyDescent="0.2">
      <c r="A565" s="22" t="s">
        <v>657</v>
      </c>
      <c r="B565" s="22" t="s">
        <v>99</v>
      </c>
      <c r="C565" s="23"/>
      <c r="D565" s="23"/>
      <c r="E565" s="23" t="str">
        <f t="shared" si="33"/>
        <v xml:space="preserve"> </v>
      </c>
      <c r="F565" s="23">
        <v>45332</v>
      </c>
      <c r="G565" s="23" t="str">
        <f t="shared" si="32"/>
        <v/>
      </c>
      <c r="H565" s="23"/>
      <c r="I565" s="23"/>
      <c r="J565" s="23" t="str">
        <f t="shared" si="34"/>
        <v xml:space="preserve"> </v>
      </c>
      <c r="K565" s="23">
        <v>45332</v>
      </c>
      <c r="L565" s="23" t="str">
        <f t="shared" si="35"/>
        <v/>
      </c>
      <c r="M565" s="23"/>
    </row>
    <row r="566" spans="1:13" x14ac:dyDescent="0.2">
      <c r="A566" s="22" t="s">
        <v>1459</v>
      </c>
      <c r="B566" s="22" t="s">
        <v>639</v>
      </c>
      <c r="C566" s="23">
        <v>145231.6</v>
      </c>
      <c r="D566" s="23">
        <v>1606.6</v>
      </c>
      <c r="E566" s="23">
        <f t="shared" si="33"/>
        <v>1.1062330787514563</v>
      </c>
      <c r="F566" s="23">
        <v>1871.2</v>
      </c>
      <c r="G566" s="23">
        <f t="shared" si="32"/>
        <v>85.859341598973913</v>
      </c>
      <c r="H566" s="23">
        <v>145231.6</v>
      </c>
      <c r="I566" s="23">
        <v>1606.6</v>
      </c>
      <c r="J566" s="23">
        <f t="shared" si="34"/>
        <v>1.1062330787514563</v>
      </c>
      <c r="K566" s="23">
        <v>1871.2</v>
      </c>
      <c r="L566" s="23">
        <f t="shared" si="35"/>
        <v>85.859341598973913</v>
      </c>
      <c r="M566" s="23"/>
    </row>
    <row r="567" spans="1:13" ht="25.5" x14ac:dyDescent="0.2">
      <c r="A567" s="22" t="s">
        <v>222</v>
      </c>
      <c r="B567" s="22" t="s">
        <v>1227</v>
      </c>
      <c r="C567" s="23">
        <v>145231.6</v>
      </c>
      <c r="D567" s="23">
        <v>1606.6</v>
      </c>
      <c r="E567" s="23">
        <f t="shared" si="33"/>
        <v>1.1062330787514563</v>
      </c>
      <c r="F567" s="23">
        <v>1871.2</v>
      </c>
      <c r="G567" s="23">
        <f t="shared" si="32"/>
        <v>85.859341598973913</v>
      </c>
      <c r="H567" s="23">
        <v>145231.6</v>
      </c>
      <c r="I567" s="23">
        <v>1606.6</v>
      </c>
      <c r="J567" s="23">
        <f t="shared" si="34"/>
        <v>1.1062330787514563</v>
      </c>
      <c r="K567" s="23">
        <v>1871.2</v>
      </c>
      <c r="L567" s="23">
        <f t="shared" si="35"/>
        <v>85.859341598973913</v>
      </c>
      <c r="M567" s="23"/>
    </row>
    <row r="568" spans="1:13" ht="38.25" x14ac:dyDescent="0.2">
      <c r="A568" s="22" t="s">
        <v>436</v>
      </c>
      <c r="B568" s="22" t="s">
        <v>313</v>
      </c>
      <c r="C568" s="23">
        <v>141549.6</v>
      </c>
      <c r="D568" s="23">
        <v>5637.3572100000001</v>
      </c>
      <c r="E568" s="23">
        <f t="shared" si="33"/>
        <v>3.9826020066464332</v>
      </c>
      <c r="F568" s="23">
        <v>60940.638789999997</v>
      </c>
      <c r="G568" s="23">
        <f t="shared" si="32"/>
        <v>9.2505712475811084</v>
      </c>
      <c r="H568" s="23">
        <v>141549.6</v>
      </c>
      <c r="I568" s="23">
        <v>5637.3572100000001</v>
      </c>
      <c r="J568" s="23">
        <f t="shared" si="34"/>
        <v>3.9826020066464332</v>
      </c>
      <c r="K568" s="23">
        <v>60940.638789999997</v>
      </c>
      <c r="L568" s="23">
        <f t="shared" si="35"/>
        <v>9.2505712475811084</v>
      </c>
      <c r="M568" s="23">
        <v>5637.3572100000001</v>
      </c>
    </row>
    <row r="569" spans="1:13" ht="76.5" x14ac:dyDescent="0.2">
      <c r="A569" s="22" t="s">
        <v>199</v>
      </c>
      <c r="B569" s="22" t="s">
        <v>1189</v>
      </c>
      <c r="C569" s="23">
        <v>51623.9</v>
      </c>
      <c r="D569" s="23"/>
      <c r="E569" s="23" t="str">
        <f t="shared" si="33"/>
        <v/>
      </c>
      <c r="F569" s="23"/>
      <c r="G569" s="23" t="str">
        <f t="shared" si="32"/>
        <v xml:space="preserve"> </v>
      </c>
      <c r="H569" s="23">
        <v>51623.9</v>
      </c>
      <c r="I569" s="23"/>
      <c r="J569" s="23" t="str">
        <f t="shared" si="34"/>
        <v/>
      </c>
      <c r="K569" s="23"/>
      <c r="L569" s="23" t="str">
        <f t="shared" si="35"/>
        <v xml:space="preserve"> </v>
      </c>
      <c r="M569" s="23"/>
    </row>
    <row r="570" spans="1:13" ht="76.5" x14ac:dyDescent="0.2">
      <c r="A570" s="22" t="s">
        <v>523</v>
      </c>
      <c r="B570" s="22" t="s">
        <v>780</v>
      </c>
      <c r="C570" s="23">
        <v>51623.9</v>
      </c>
      <c r="D570" s="23"/>
      <c r="E570" s="23" t="str">
        <f t="shared" si="33"/>
        <v/>
      </c>
      <c r="F570" s="23"/>
      <c r="G570" s="23" t="str">
        <f t="shared" si="32"/>
        <v xml:space="preserve"> </v>
      </c>
      <c r="H570" s="23">
        <v>51623.9</v>
      </c>
      <c r="I570" s="23"/>
      <c r="J570" s="23" t="str">
        <f t="shared" si="34"/>
        <v/>
      </c>
      <c r="K570" s="23"/>
      <c r="L570" s="23" t="str">
        <f t="shared" si="35"/>
        <v xml:space="preserve"> </v>
      </c>
      <c r="M570" s="23"/>
    </row>
    <row r="571" spans="1:13" ht="38.25" x14ac:dyDescent="0.2">
      <c r="A571" s="22" t="s">
        <v>567</v>
      </c>
      <c r="B571" s="22" t="s">
        <v>1176</v>
      </c>
      <c r="C571" s="23">
        <v>20647.3</v>
      </c>
      <c r="D571" s="23">
        <v>10520.92683</v>
      </c>
      <c r="E571" s="23">
        <f t="shared" si="33"/>
        <v>50.95546066555918</v>
      </c>
      <c r="F571" s="23"/>
      <c r="G571" s="23" t="str">
        <f t="shared" si="32"/>
        <v xml:space="preserve"> </v>
      </c>
      <c r="H571" s="23">
        <v>20647.3</v>
      </c>
      <c r="I571" s="23">
        <v>10520.92683</v>
      </c>
      <c r="J571" s="23">
        <f t="shared" si="34"/>
        <v>50.95546066555918</v>
      </c>
      <c r="K571" s="23"/>
      <c r="L571" s="23" t="str">
        <f t="shared" si="35"/>
        <v xml:space="preserve"> </v>
      </c>
      <c r="M571" s="23">
        <v>10520.92683</v>
      </c>
    </row>
    <row r="572" spans="1:13" ht="38.25" x14ac:dyDescent="0.2">
      <c r="A572" s="22" t="s">
        <v>1502</v>
      </c>
      <c r="B572" s="22" t="s">
        <v>1365</v>
      </c>
      <c r="C572" s="23">
        <v>20647.3</v>
      </c>
      <c r="D572" s="23">
        <v>10520.92683</v>
      </c>
      <c r="E572" s="23">
        <f t="shared" si="33"/>
        <v>50.95546066555918</v>
      </c>
      <c r="F572" s="23"/>
      <c r="G572" s="23" t="str">
        <f t="shared" si="32"/>
        <v xml:space="preserve"> </v>
      </c>
      <c r="H572" s="23">
        <v>20647.3</v>
      </c>
      <c r="I572" s="23">
        <v>10520.92683</v>
      </c>
      <c r="J572" s="23">
        <f t="shared" si="34"/>
        <v>50.95546066555918</v>
      </c>
      <c r="K572" s="23"/>
      <c r="L572" s="23" t="str">
        <f t="shared" si="35"/>
        <v xml:space="preserve"> </v>
      </c>
      <c r="M572" s="23">
        <v>10520.92683</v>
      </c>
    </row>
    <row r="573" spans="1:13" ht="25.5" x14ac:dyDescent="0.2">
      <c r="A573" s="22" t="s">
        <v>568</v>
      </c>
      <c r="B573" s="22" t="s">
        <v>1233</v>
      </c>
      <c r="C573" s="23">
        <v>650180.69999999995</v>
      </c>
      <c r="D573" s="23"/>
      <c r="E573" s="23" t="str">
        <f t="shared" si="33"/>
        <v/>
      </c>
      <c r="F573" s="23"/>
      <c r="G573" s="23" t="str">
        <f t="shared" si="32"/>
        <v xml:space="preserve"> </v>
      </c>
      <c r="H573" s="23">
        <v>650180.69999999995</v>
      </c>
      <c r="I573" s="23"/>
      <c r="J573" s="23" t="str">
        <f t="shared" si="34"/>
        <v/>
      </c>
      <c r="K573" s="23"/>
      <c r="L573" s="23" t="str">
        <f t="shared" si="35"/>
        <v xml:space="preserve"> </v>
      </c>
      <c r="M573" s="23"/>
    </row>
    <row r="574" spans="1:13" ht="51" x14ac:dyDescent="0.2">
      <c r="A574" s="22" t="s">
        <v>1353</v>
      </c>
      <c r="B574" s="22" t="s">
        <v>973</v>
      </c>
      <c r="C574" s="23">
        <v>119867</v>
      </c>
      <c r="D574" s="23">
        <v>23973.400010000001</v>
      </c>
      <c r="E574" s="23">
        <f t="shared" si="33"/>
        <v>20.000000008342582</v>
      </c>
      <c r="F574" s="23"/>
      <c r="G574" s="23" t="str">
        <f t="shared" si="32"/>
        <v xml:space="preserve"> </v>
      </c>
      <c r="H574" s="23">
        <v>119867</v>
      </c>
      <c r="I574" s="23">
        <v>23973.400010000001</v>
      </c>
      <c r="J574" s="23">
        <f t="shared" si="34"/>
        <v>20.000000008342582</v>
      </c>
      <c r="K574" s="23"/>
      <c r="L574" s="23" t="str">
        <f t="shared" si="35"/>
        <v xml:space="preserve"> </v>
      </c>
      <c r="M574" s="23"/>
    </row>
    <row r="575" spans="1:13" ht="51" x14ac:dyDescent="0.2">
      <c r="A575" s="22" t="s">
        <v>766</v>
      </c>
      <c r="B575" s="22" t="s">
        <v>1282</v>
      </c>
      <c r="C575" s="23">
        <v>119867</v>
      </c>
      <c r="D575" s="23">
        <v>23973.400010000001</v>
      </c>
      <c r="E575" s="23">
        <f t="shared" si="33"/>
        <v>20.000000008342582</v>
      </c>
      <c r="F575" s="23"/>
      <c r="G575" s="23" t="str">
        <f t="shared" si="32"/>
        <v xml:space="preserve"> </v>
      </c>
      <c r="H575" s="23">
        <v>119867</v>
      </c>
      <c r="I575" s="23">
        <v>23973.400010000001</v>
      </c>
      <c r="J575" s="23">
        <f t="shared" si="34"/>
        <v>20.000000008342582</v>
      </c>
      <c r="K575" s="23"/>
      <c r="L575" s="23" t="str">
        <f t="shared" si="35"/>
        <v xml:space="preserve"> </v>
      </c>
      <c r="M575" s="23"/>
    </row>
    <row r="576" spans="1:13" ht="38.25" x14ac:dyDescent="0.2">
      <c r="A576" s="22" t="s">
        <v>53</v>
      </c>
      <c r="B576" s="22" t="s">
        <v>588</v>
      </c>
      <c r="C576" s="23"/>
      <c r="D576" s="23"/>
      <c r="E576" s="23" t="str">
        <f t="shared" si="33"/>
        <v xml:space="preserve"> </v>
      </c>
      <c r="F576" s="23"/>
      <c r="G576" s="23" t="str">
        <f t="shared" si="32"/>
        <v xml:space="preserve"> </v>
      </c>
      <c r="H576" s="23"/>
      <c r="I576" s="23"/>
      <c r="J576" s="23" t="str">
        <f t="shared" si="34"/>
        <v xml:space="preserve"> </v>
      </c>
      <c r="K576" s="23"/>
      <c r="L576" s="23" t="str">
        <f t="shared" si="35"/>
        <v xml:space="preserve"> </v>
      </c>
      <c r="M576" s="23"/>
    </row>
    <row r="577" spans="1:13" ht="38.25" x14ac:dyDescent="0.2">
      <c r="A577" s="22" t="s">
        <v>376</v>
      </c>
      <c r="B577" s="22" t="s">
        <v>1430</v>
      </c>
      <c r="C577" s="23"/>
      <c r="D577" s="23"/>
      <c r="E577" s="23" t="str">
        <f t="shared" si="33"/>
        <v xml:space="preserve"> </v>
      </c>
      <c r="F577" s="23"/>
      <c r="G577" s="23" t="str">
        <f t="shared" si="32"/>
        <v xml:space="preserve"> </v>
      </c>
      <c r="H577" s="23"/>
      <c r="I577" s="23"/>
      <c r="J577" s="23" t="str">
        <f t="shared" si="34"/>
        <v xml:space="preserve"> </v>
      </c>
      <c r="K577" s="23"/>
      <c r="L577" s="23" t="str">
        <f t="shared" si="35"/>
        <v xml:space="preserve"> </v>
      </c>
      <c r="M577" s="23"/>
    </row>
    <row r="578" spans="1:13" ht="63.75" x14ac:dyDescent="0.2">
      <c r="A578" s="22" t="s">
        <v>1170</v>
      </c>
      <c r="B578" s="22" t="s">
        <v>186</v>
      </c>
      <c r="C578" s="23"/>
      <c r="D578" s="23"/>
      <c r="E578" s="23" t="str">
        <f t="shared" si="33"/>
        <v xml:space="preserve"> </v>
      </c>
      <c r="F578" s="23"/>
      <c r="G578" s="23" t="str">
        <f t="shared" si="32"/>
        <v xml:space="preserve"> </v>
      </c>
      <c r="H578" s="23"/>
      <c r="I578" s="23"/>
      <c r="J578" s="23" t="str">
        <f t="shared" si="34"/>
        <v xml:space="preserve"> </v>
      </c>
      <c r="K578" s="23"/>
      <c r="L578" s="23" t="str">
        <f t="shared" si="35"/>
        <v xml:space="preserve"> </v>
      </c>
      <c r="M578" s="23"/>
    </row>
    <row r="579" spans="1:13" ht="63.75" x14ac:dyDescent="0.2">
      <c r="A579" s="22" t="s">
        <v>1454</v>
      </c>
      <c r="B579" s="22" t="s">
        <v>772</v>
      </c>
      <c r="C579" s="23"/>
      <c r="D579" s="23"/>
      <c r="E579" s="23" t="str">
        <f t="shared" si="33"/>
        <v xml:space="preserve"> </v>
      </c>
      <c r="F579" s="23"/>
      <c r="G579" s="23" t="str">
        <f t="shared" si="32"/>
        <v xml:space="preserve"> </v>
      </c>
      <c r="H579" s="23"/>
      <c r="I579" s="23"/>
      <c r="J579" s="23" t="str">
        <f t="shared" si="34"/>
        <v xml:space="preserve"> </v>
      </c>
      <c r="K579" s="23"/>
      <c r="L579" s="23" t="str">
        <f t="shared" si="35"/>
        <v xml:space="preserve"> </v>
      </c>
      <c r="M579" s="23"/>
    </row>
    <row r="580" spans="1:13" ht="38.25" x14ac:dyDescent="0.2">
      <c r="A580" s="22" t="s">
        <v>1352</v>
      </c>
      <c r="B580" s="22" t="s">
        <v>150</v>
      </c>
      <c r="C580" s="23">
        <v>63847.8</v>
      </c>
      <c r="D580" s="23"/>
      <c r="E580" s="23" t="str">
        <f t="shared" si="33"/>
        <v/>
      </c>
      <c r="F580" s="23"/>
      <c r="G580" s="23" t="str">
        <f t="shared" si="32"/>
        <v xml:space="preserve"> </v>
      </c>
      <c r="H580" s="23">
        <v>63847.8</v>
      </c>
      <c r="I580" s="23"/>
      <c r="J580" s="23" t="str">
        <f t="shared" si="34"/>
        <v/>
      </c>
      <c r="K580" s="23"/>
      <c r="L580" s="23" t="str">
        <f t="shared" si="35"/>
        <v xml:space="preserve"> </v>
      </c>
      <c r="M580" s="23"/>
    </row>
    <row r="581" spans="1:13" ht="38.25" x14ac:dyDescent="0.2">
      <c r="A581" s="22" t="s">
        <v>103</v>
      </c>
      <c r="B581" s="22" t="s">
        <v>1478</v>
      </c>
      <c r="C581" s="23">
        <v>63847.8</v>
      </c>
      <c r="D581" s="23"/>
      <c r="E581" s="23" t="str">
        <f t="shared" si="33"/>
        <v/>
      </c>
      <c r="F581" s="23"/>
      <c r="G581" s="23" t="str">
        <f t="shared" si="32"/>
        <v xml:space="preserve"> </v>
      </c>
      <c r="H581" s="23">
        <v>63847.8</v>
      </c>
      <c r="I581" s="23"/>
      <c r="J581" s="23" t="str">
        <f t="shared" si="34"/>
        <v/>
      </c>
      <c r="K581" s="23"/>
      <c r="L581" s="23" t="str">
        <f t="shared" si="35"/>
        <v xml:space="preserve"> </v>
      </c>
      <c r="M581" s="23"/>
    </row>
    <row r="582" spans="1:13" ht="25.5" x14ac:dyDescent="0.2">
      <c r="A582" s="22" t="s">
        <v>246</v>
      </c>
      <c r="B582" s="22" t="s">
        <v>566</v>
      </c>
      <c r="C582" s="23"/>
      <c r="D582" s="23"/>
      <c r="E582" s="23" t="str">
        <f t="shared" si="33"/>
        <v xml:space="preserve"> </v>
      </c>
      <c r="F582" s="23"/>
      <c r="G582" s="23" t="str">
        <f t="shared" ref="G582:G645" si="36">IF(F582=0," ",IF(D582/F582*100&gt;200,"свыше 200",IF(D582/F582&gt;0,D582/F582*100,"")))</f>
        <v xml:space="preserve"> </v>
      </c>
      <c r="H582" s="23"/>
      <c r="I582" s="23"/>
      <c r="J582" s="23" t="str">
        <f t="shared" si="34"/>
        <v xml:space="preserve"> </v>
      </c>
      <c r="K582" s="23"/>
      <c r="L582" s="23" t="str">
        <f t="shared" si="35"/>
        <v xml:space="preserve"> </v>
      </c>
      <c r="M582" s="23"/>
    </row>
    <row r="583" spans="1:13" x14ac:dyDescent="0.2">
      <c r="A583" s="22" t="s">
        <v>453</v>
      </c>
      <c r="B583" s="22" t="s">
        <v>849</v>
      </c>
      <c r="C583" s="23"/>
      <c r="D583" s="23"/>
      <c r="E583" s="23" t="str">
        <f t="shared" ref="E583:E646" si="37">IF(C583=0," ",IF(D583/C583*100&gt;200,"свыше 200",IF(D583/C583&gt;0,D583/C583*100,"")))</f>
        <v xml:space="preserve"> </v>
      </c>
      <c r="F583" s="23"/>
      <c r="G583" s="23" t="str">
        <f t="shared" si="36"/>
        <v xml:space="preserve"> </v>
      </c>
      <c r="H583" s="23"/>
      <c r="I583" s="23"/>
      <c r="J583" s="23" t="str">
        <f t="shared" ref="J583:J646" si="38">IF(H583=0," ",IF(I583/H583*100&gt;200,"свыше 200",IF(I583/H583&gt;0,I583/H583*100,"")))</f>
        <v xml:space="preserve"> </v>
      </c>
      <c r="K583" s="23"/>
      <c r="L583" s="23" t="str">
        <f t="shared" ref="L583:L646" si="39">IF(K583=0," ",IF(I583/K583*100&gt;200,"свыше 200",IF(I583/K583&gt;0,I583/K583*100,"")))</f>
        <v xml:space="preserve"> </v>
      </c>
      <c r="M583" s="23"/>
    </row>
    <row r="584" spans="1:13" x14ac:dyDescent="0.2">
      <c r="A584" s="22" t="s">
        <v>391</v>
      </c>
      <c r="B584" s="22" t="s">
        <v>1382</v>
      </c>
      <c r="C584" s="23"/>
      <c r="D584" s="23"/>
      <c r="E584" s="23" t="str">
        <f t="shared" si="37"/>
        <v xml:space="preserve"> </v>
      </c>
      <c r="F584" s="23"/>
      <c r="G584" s="23" t="str">
        <f t="shared" si="36"/>
        <v xml:space="preserve"> </v>
      </c>
      <c r="H584" s="23"/>
      <c r="I584" s="23"/>
      <c r="J584" s="23" t="str">
        <f t="shared" si="38"/>
        <v xml:space="preserve"> </v>
      </c>
      <c r="K584" s="23"/>
      <c r="L584" s="23" t="str">
        <f t="shared" si="39"/>
        <v xml:space="preserve"> </v>
      </c>
      <c r="M584" s="23"/>
    </row>
    <row r="585" spans="1:13" x14ac:dyDescent="0.2">
      <c r="A585" s="22" t="s">
        <v>615</v>
      </c>
      <c r="B585" s="22" t="s">
        <v>645</v>
      </c>
      <c r="C585" s="23"/>
      <c r="D585" s="23"/>
      <c r="E585" s="23" t="str">
        <f t="shared" si="37"/>
        <v xml:space="preserve"> </v>
      </c>
      <c r="F585" s="23"/>
      <c r="G585" s="23" t="str">
        <f t="shared" si="36"/>
        <v xml:space="preserve"> </v>
      </c>
      <c r="H585" s="23"/>
      <c r="I585" s="23"/>
      <c r="J585" s="23" t="str">
        <f t="shared" si="38"/>
        <v xml:space="preserve"> </v>
      </c>
      <c r="K585" s="23"/>
      <c r="L585" s="23" t="str">
        <f t="shared" si="39"/>
        <v xml:space="preserve"> </v>
      </c>
      <c r="M585" s="23"/>
    </row>
    <row r="586" spans="1:13" x14ac:dyDescent="0.2">
      <c r="A586" s="22" t="s">
        <v>194</v>
      </c>
      <c r="B586" s="22" t="s">
        <v>68</v>
      </c>
      <c r="C586" s="23"/>
      <c r="D586" s="23"/>
      <c r="E586" s="23" t="str">
        <f t="shared" si="37"/>
        <v xml:space="preserve"> </v>
      </c>
      <c r="F586" s="23"/>
      <c r="G586" s="23" t="str">
        <f t="shared" si="36"/>
        <v xml:space="preserve"> </v>
      </c>
      <c r="H586" s="23"/>
      <c r="I586" s="23"/>
      <c r="J586" s="23" t="str">
        <f t="shared" si="38"/>
        <v xml:space="preserve"> </v>
      </c>
      <c r="K586" s="23"/>
      <c r="L586" s="23" t="str">
        <f t="shared" si="39"/>
        <v xml:space="preserve"> </v>
      </c>
      <c r="M586" s="23"/>
    </row>
    <row r="587" spans="1:13" x14ac:dyDescent="0.2">
      <c r="A587" s="22" t="s">
        <v>346</v>
      </c>
      <c r="B587" s="22" t="s">
        <v>853</v>
      </c>
      <c r="C587" s="23">
        <v>2702415.2</v>
      </c>
      <c r="D587" s="23">
        <v>787567.38054000004</v>
      </c>
      <c r="E587" s="23">
        <f t="shared" si="37"/>
        <v>29.143093205662847</v>
      </c>
      <c r="F587" s="23">
        <v>935747.11511999997</v>
      </c>
      <c r="G587" s="23">
        <f t="shared" si="36"/>
        <v>84.164553415588415</v>
      </c>
      <c r="H587" s="23">
        <v>2702415.2</v>
      </c>
      <c r="I587" s="23">
        <v>787567.38054000004</v>
      </c>
      <c r="J587" s="23">
        <f t="shared" si="38"/>
        <v>29.143093205662847</v>
      </c>
      <c r="K587" s="23">
        <v>935747.11511999997</v>
      </c>
      <c r="L587" s="23">
        <f t="shared" si="39"/>
        <v>84.164553415588415</v>
      </c>
      <c r="M587" s="23">
        <v>217393.5867300001</v>
      </c>
    </row>
    <row r="588" spans="1:13" ht="25.5" x14ac:dyDescent="0.2">
      <c r="A588" s="22" t="s">
        <v>18</v>
      </c>
      <c r="B588" s="22" t="s">
        <v>1075</v>
      </c>
      <c r="C588" s="23"/>
      <c r="D588" s="23"/>
      <c r="E588" s="23" t="str">
        <f t="shared" si="37"/>
        <v xml:space="preserve"> </v>
      </c>
      <c r="F588" s="23"/>
      <c r="G588" s="23" t="str">
        <f t="shared" si="36"/>
        <v xml:space="preserve"> </v>
      </c>
      <c r="H588" s="23"/>
      <c r="I588" s="23"/>
      <c r="J588" s="23" t="str">
        <f t="shared" si="38"/>
        <v xml:space="preserve"> </v>
      </c>
      <c r="K588" s="23"/>
      <c r="L588" s="23" t="str">
        <f t="shared" si="39"/>
        <v xml:space="preserve"> </v>
      </c>
      <c r="M588" s="23"/>
    </row>
    <row r="589" spans="1:13" ht="25.5" x14ac:dyDescent="0.2">
      <c r="A589" s="22" t="s">
        <v>1329</v>
      </c>
      <c r="B589" s="22" t="s">
        <v>1128</v>
      </c>
      <c r="C589" s="23"/>
      <c r="D589" s="23"/>
      <c r="E589" s="23" t="str">
        <f t="shared" si="37"/>
        <v xml:space="preserve"> </v>
      </c>
      <c r="F589" s="23"/>
      <c r="G589" s="23" t="str">
        <f t="shared" si="36"/>
        <v xml:space="preserve"> </v>
      </c>
      <c r="H589" s="23"/>
      <c r="I589" s="23"/>
      <c r="J589" s="23" t="str">
        <f t="shared" si="38"/>
        <v xml:space="preserve"> </v>
      </c>
      <c r="K589" s="23"/>
      <c r="L589" s="23" t="str">
        <f t="shared" si="39"/>
        <v xml:space="preserve"> </v>
      </c>
      <c r="M589" s="23"/>
    </row>
    <row r="590" spans="1:13" ht="25.5" x14ac:dyDescent="0.2">
      <c r="A590" s="22" t="s">
        <v>233</v>
      </c>
      <c r="B590" s="22" t="s">
        <v>1461</v>
      </c>
      <c r="C590" s="23"/>
      <c r="D590" s="23"/>
      <c r="E590" s="23" t="str">
        <f t="shared" si="37"/>
        <v xml:space="preserve"> </v>
      </c>
      <c r="F590" s="23"/>
      <c r="G590" s="23" t="str">
        <f t="shared" si="36"/>
        <v xml:space="preserve"> </v>
      </c>
      <c r="H590" s="23"/>
      <c r="I590" s="23"/>
      <c r="J590" s="23" t="str">
        <f t="shared" si="38"/>
        <v xml:space="preserve"> </v>
      </c>
      <c r="K590" s="23"/>
      <c r="L590" s="23" t="str">
        <f t="shared" si="39"/>
        <v xml:space="preserve"> </v>
      </c>
      <c r="M590" s="23"/>
    </row>
    <row r="591" spans="1:13" ht="25.5" x14ac:dyDescent="0.2">
      <c r="A591" s="22" t="s">
        <v>823</v>
      </c>
      <c r="B591" s="22" t="s">
        <v>433</v>
      </c>
      <c r="C591" s="23"/>
      <c r="D591" s="23"/>
      <c r="E591" s="23" t="str">
        <f t="shared" si="37"/>
        <v xml:space="preserve"> </v>
      </c>
      <c r="F591" s="23">
        <v>3472.6967199999999</v>
      </c>
      <c r="G591" s="23" t="str">
        <f t="shared" si="36"/>
        <v/>
      </c>
      <c r="H591" s="23"/>
      <c r="I591" s="23"/>
      <c r="J591" s="23" t="str">
        <f t="shared" si="38"/>
        <v xml:space="preserve"> </v>
      </c>
      <c r="K591" s="23">
        <v>3472.6967199999999</v>
      </c>
      <c r="L591" s="23" t="str">
        <f t="shared" si="39"/>
        <v/>
      </c>
      <c r="M591" s="23"/>
    </row>
    <row r="592" spans="1:13" ht="25.5" x14ac:dyDescent="0.2">
      <c r="A592" s="22" t="s">
        <v>823</v>
      </c>
      <c r="B592" s="22" t="s">
        <v>1476</v>
      </c>
      <c r="C592" s="23">
        <v>17910.3</v>
      </c>
      <c r="D592" s="23">
        <v>3745.9962</v>
      </c>
      <c r="E592" s="23">
        <f t="shared" si="37"/>
        <v>20.91531800137351</v>
      </c>
      <c r="F592" s="23"/>
      <c r="G592" s="23" t="str">
        <f t="shared" si="36"/>
        <v xml:space="preserve"> </v>
      </c>
      <c r="H592" s="23">
        <v>17910.3</v>
      </c>
      <c r="I592" s="23">
        <v>3745.9962</v>
      </c>
      <c r="J592" s="23">
        <f t="shared" si="38"/>
        <v>20.91531800137351</v>
      </c>
      <c r="K592" s="23"/>
      <c r="L592" s="23" t="str">
        <f t="shared" si="39"/>
        <v xml:space="preserve"> </v>
      </c>
      <c r="M592" s="23">
        <v>1418.1167700000001</v>
      </c>
    </row>
    <row r="593" spans="1:13" ht="25.5" x14ac:dyDescent="0.2">
      <c r="A593" s="22" t="s">
        <v>1126</v>
      </c>
      <c r="B593" s="22" t="s">
        <v>37</v>
      </c>
      <c r="C593" s="23"/>
      <c r="D593" s="23"/>
      <c r="E593" s="23" t="str">
        <f t="shared" si="37"/>
        <v xml:space="preserve"> </v>
      </c>
      <c r="F593" s="23">
        <v>3472.6967199999999</v>
      </c>
      <c r="G593" s="23" t="str">
        <f t="shared" si="36"/>
        <v/>
      </c>
      <c r="H593" s="23"/>
      <c r="I593" s="23"/>
      <c r="J593" s="23" t="str">
        <f t="shared" si="38"/>
        <v xml:space="preserve"> </v>
      </c>
      <c r="K593" s="23">
        <v>3472.6967199999999</v>
      </c>
      <c r="L593" s="23" t="str">
        <f t="shared" si="39"/>
        <v/>
      </c>
      <c r="M593" s="23"/>
    </row>
    <row r="594" spans="1:13" ht="38.25" x14ac:dyDescent="0.2">
      <c r="A594" s="22" t="s">
        <v>1126</v>
      </c>
      <c r="B594" s="22" t="s">
        <v>1039</v>
      </c>
      <c r="C594" s="23">
        <v>17910.3</v>
      </c>
      <c r="D594" s="23">
        <v>3745.9962</v>
      </c>
      <c r="E594" s="23">
        <f t="shared" si="37"/>
        <v>20.91531800137351</v>
      </c>
      <c r="F594" s="23"/>
      <c r="G594" s="23" t="str">
        <f t="shared" si="36"/>
        <v xml:space="preserve"> </v>
      </c>
      <c r="H594" s="23">
        <v>17910.3</v>
      </c>
      <c r="I594" s="23">
        <v>3745.9962</v>
      </c>
      <c r="J594" s="23">
        <f t="shared" si="38"/>
        <v>20.91531800137351</v>
      </c>
      <c r="K594" s="23"/>
      <c r="L594" s="23" t="str">
        <f t="shared" si="39"/>
        <v xml:space="preserve"> </v>
      </c>
      <c r="M594" s="23">
        <v>1418.1167700000001</v>
      </c>
    </row>
    <row r="595" spans="1:13" ht="38.25" x14ac:dyDescent="0.2">
      <c r="A595" s="22" t="s">
        <v>1150</v>
      </c>
      <c r="B595" s="22" t="s">
        <v>681</v>
      </c>
      <c r="C595" s="23">
        <v>1641.9</v>
      </c>
      <c r="D595" s="23">
        <v>359.40170999999998</v>
      </c>
      <c r="E595" s="23">
        <f t="shared" si="37"/>
        <v>21.889378768499906</v>
      </c>
      <c r="F595" s="23">
        <v>17.51558</v>
      </c>
      <c r="G595" s="23" t="str">
        <f t="shared" si="36"/>
        <v>свыше 200</v>
      </c>
      <c r="H595" s="23">
        <v>1641.9</v>
      </c>
      <c r="I595" s="23">
        <v>359.40170999999998</v>
      </c>
      <c r="J595" s="23">
        <f t="shared" si="38"/>
        <v>21.889378768499906</v>
      </c>
      <c r="K595" s="23">
        <v>17.51558</v>
      </c>
      <c r="L595" s="23" t="str">
        <f t="shared" si="39"/>
        <v>свыше 200</v>
      </c>
      <c r="M595" s="23">
        <v>272.05669999999998</v>
      </c>
    </row>
    <row r="596" spans="1:13" ht="38.25" x14ac:dyDescent="0.2">
      <c r="A596" s="22" t="s">
        <v>1445</v>
      </c>
      <c r="B596" s="22" t="s">
        <v>1340</v>
      </c>
      <c r="C596" s="23">
        <v>1641.9</v>
      </c>
      <c r="D596" s="23">
        <v>359.40170999999998</v>
      </c>
      <c r="E596" s="23">
        <f t="shared" si="37"/>
        <v>21.889378768499906</v>
      </c>
      <c r="F596" s="23">
        <v>17.51558</v>
      </c>
      <c r="G596" s="23" t="str">
        <f t="shared" si="36"/>
        <v>свыше 200</v>
      </c>
      <c r="H596" s="23">
        <v>1641.9</v>
      </c>
      <c r="I596" s="23">
        <v>359.40170999999998</v>
      </c>
      <c r="J596" s="23">
        <f t="shared" si="38"/>
        <v>21.889378768499906</v>
      </c>
      <c r="K596" s="23">
        <v>17.51558</v>
      </c>
      <c r="L596" s="23" t="str">
        <f t="shared" si="39"/>
        <v>свыше 200</v>
      </c>
      <c r="M596" s="23">
        <v>272.05669999999998</v>
      </c>
    </row>
    <row r="597" spans="1:13" ht="38.25" x14ac:dyDescent="0.2">
      <c r="A597" s="22" t="s">
        <v>1338</v>
      </c>
      <c r="B597" s="22" t="s">
        <v>994</v>
      </c>
      <c r="C597" s="23"/>
      <c r="D597" s="23"/>
      <c r="E597" s="23" t="str">
        <f t="shared" si="37"/>
        <v xml:space="preserve"> </v>
      </c>
      <c r="F597" s="23"/>
      <c r="G597" s="23" t="str">
        <f t="shared" si="36"/>
        <v xml:space="preserve"> </v>
      </c>
      <c r="H597" s="23"/>
      <c r="I597" s="23"/>
      <c r="J597" s="23" t="str">
        <f t="shared" si="38"/>
        <v xml:space="preserve"> </v>
      </c>
      <c r="K597" s="23"/>
      <c r="L597" s="23" t="str">
        <f t="shared" si="39"/>
        <v xml:space="preserve"> </v>
      </c>
      <c r="M597" s="23"/>
    </row>
    <row r="598" spans="1:13" ht="38.25" x14ac:dyDescent="0.2">
      <c r="A598" s="22" t="s">
        <v>137</v>
      </c>
      <c r="B598" s="22" t="s">
        <v>415</v>
      </c>
      <c r="C598" s="23"/>
      <c r="D598" s="23"/>
      <c r="E598" s="23" t="str">
        <f t="shared" si="37"/>
        <v xml:space="preserve"> </v>
      </c>
      <c r="F598" s="23"/>
      <c r="G598" s="23" t="str">
        <f t="shared" si="36"/>
        <v xml:space="preserve"> </v>
      </c>
      <c r="H598" s="23"/>
      <c r="I598" s="23"/>
      <c r="J598" s="23" t="str">
        <f t="shared" si="38"/>
        <v xml:space="preserve"> </v>
      </c>
      <c r="K598" s="23"/>
      <c r="L598" s="23" t="str">
        <f t="shared" si="39"/>
        <v xml:space="preserve"> </v>
      </c>
      <c r="M598" s="23"/>
    </row>
    <row r="599" spans="1:13" ht="38.25" x14ac:dyDescent="0.2">
      <c r="A599" s="22" t="s">
        <v>931</v>
      </c>
      <c r="B599" s="22" t="s">
        <v>75</v>
      </c>
      <c r="C599" s="23"/>
      <c r="D599" s="23"/>
      <c r="E599" s="23" t="str">
        <f t="shared" si="37"/>
        <v xml:space="preserve"> </v>
      </c>
      <c r="F599" s="23"/>
      <c r="G599" s="23" t="str">
        <f t="shared" si="36"/>
        <v xml:space="preserve"> </v>
      </c>
      <c r="H599" s="23"/>
      <c r="I599" s="23"/>
      <c r="J599" s="23" t="str">
        <f t="shared" si="38"/>
        <v xml:space="preserve"> </v>
      </c>
      <c r="K599" s="23"/>
      <c r="L599" s="23" t="str">
        <f t="shared" si="39"/>
        <v xml:space="preserve"> </v>
      </c>
      <c r="M599" s="23"/>
    </row>
    <row r="600" spans="1:13" ht="25.5" x14ac:dyDescent="0.2">
      <c r="A600" s="22" t="s">
        <v>1322</v>
      </c>
      <c r="B600" s="22" t="s">
        <v>912</v>
      </c>
      <c r="C600" s="23">
        <v>5821.2</v>
      </c>
      <c r="D600" s="23"/>
      <c r="E600" s="23" t="str">
        <f t="shared" si="37"/>
        <v/>
      </c>
      <c r="F600" s="23"/>
      <c r="G600" s="23" t="str">
        <f t="shared" si="36"/>
        <v xml:space="preserve"> </v>
      </c>
      <c r="H600" s="23">
        <v>5821.2</v>
      </c>
      <c r="I600" s="23"/>
      <c r="J600" s="23" t="str">
        <f t="shared" si="38"/>
        <v/>
      </c>
      <c r="K600" s="23"/>
      <c r="L600" s="23" t="str">
        <f t="shared" si="39"/>
        <v xml:space="preserve"> </v>
      </c>
      <c r="M600" s="23"/>
    </row>
    <row r="601" spans="1:13" ht="25.5" x14ac:dyDescent="0.2">
      <c r="A601" s="22" t="s">
        <v>532</v>
      </c>
      <c r="B601" s="22" t="s">
        <v>498</v>
      </c>
      <c r="C601" s="23">
        <v>171707.3</v>
      </c>
      <c r="D601" s="23">
        <v>29418.372510000001</v>
      </c>
      <c r="E601" s="23">
        <f t="shared" si="37"/>
        <v>17.132860693750356</v>
      </c>
      <c r="F601" s="23">
        <v>30827.61362</v>
      </c>
      <c r="G601" s="23">
        <f t="shared" si="36"/>
        <v>95.428640285390998</v>
      </c>
      <c r="H601" s="23">
        <v>171707.3</v>
      </c>
      <c r="I601" s="23">
        <v>29418.372510000001</v>
      </c>
      <c r="J601" s="23">
        <f t="shared" si="38"/>
        <v>17.132860693750356</v>
      </c>
      <c r="K601" s="23">
        <v>30827.61362</v>
      </c>
      <c r="L601" s="23">
        <f t="shared" si="39"/>
        <v>95.428640285390998</v>
      </c>
      <c r="M601" s="23">
        <v>12774.7019</v>
      </c>
    </row>
    <row r="602" spans="1:13" ht="51" x14ac:dyDescent="0.2">
      <c r="A602" s="22" t="s">
        <v>643</v>
      </c>
      <c r="B602" s="22" t="s">
        <v>479</v>
      </c>
      <c r="C602" s="23"/>
      <c r="D602" s="23"/>
      <c r="E602" s="23" t="str">
        <f t="shared" si="37"/>
        <v xml:space="preserve"> </v>
      </c>
      <c r="F602" s="23">
        <v>1254.636</v>
      </c>
      <c r="G602" s="23" t="str">
        <f t="shared" si="36"/>
        <v/>
      </c>
      <c r="H602" s="23"/>
      <c r="I602" s="23"/>
      <c r="J602" s="23" t="str">
        <f t="shared" si="38"/>
        <v xml:space="preserve"> </v>
      </c>
      <c r="K602" s="23">
        <v>1254.636</v>
      </c>
      <c r="L602" s="23" t="str">
        <f t="shared" si="39"/>
        <v/>
      </c>
      <c r="M602" s="23"/>
    </row>
    <row r="603" spans="1:13" ht="51" x14ac:dyDescent="0.2">
      <c r="A603" s="22" t="s">
        <v>643</v>
      </c>
      <c r="B603" s="22" t="s">
        <v>522</v>
      </c>
      <c r="C603" s="23">
        <v>12100.7</v>
      </c>
      <c r="D603" s="23"/>
      <c r="E603" s="23" t="str">
        <f t="shared" si="37"/>
        <v/>
      </c>
      <c r="F603" s="23"/>
      <c r="G603" s="23" t="str">
        <f t="shared" si="36"/>
        <v xml:space="preserve"> </v>
      </c>
      <c r="H603" s="23">
        <v>12100.7</v>
      </c>
      <c r="I603" s="23"/>
      <c r="J603" s="23" t="str">
        <f t="shared" si="38"/>
        <v/>
      </c>
      <c r="K603" s="23"/>
      <c r="L603" s="23" t="str">
        <f t="shared" si="39"/>
        <v xml:space="preserve"> </v>
      </c>
      <c r="M603" s="23"/>
    </row>
    <row r="604" spans="1:13" ht="63.75" x14ac:dyDescent="0.2">
      <c r="A604" s="22" t="s">
        <v>944</v>
      </c>
      <c r="B604" s="22" t="s">
        <v>79</v>
      </c>
      <c r="C604" s="23"/>
      <c r="D604" s="23"/>
      <c r="E604" s="23" t="str">
        <f t="shared" si="37"/>
        <v xml:space="preserve"> </v>
      </c>
      <c r="F604" s="23">
        <v>1254.636</v>
      </c>
      <c r="G604" s="23" t="str">
        <f t="shared" si="36"/>
        <v/>
      </c>
      <c r="H604" s="23"/>
      <c r="I604" s="23"/>
      <c r="J604" s="23" t="str">
        <f t="shared" si="38"/>
        <v xml:space="preserve"> </v>
      </c>
      <c r="K604" s="23">
        <v>1254.636</v>
      </c>
      <c r="L604" s="23" t="str">
        <f t="shared" si="39"/>
        <v/>
      </c>
      <c r="M604" s="23"/>
    </row>
    <row r="605" spans="1:13" ht="63.75" x14ac:dyDescent="0.2">
      <c r="A605" s="22" t="s">
        <v>944</v>
      </c>
      <c r="B605" s="22" t="s">
        <v>129</v>
      </c>
      <c r="C605" s="23">
        <v>12100.7</v>
      </c>
      <c r="D605" s="23"/>
      <c r="E605" s="23" t="str">
        <f t="shared" si="37"/>
        <v/>
      </c>
      <c r="F605" s="23"/>
      <c r="G605" s="23" t="str">
        <f t="shared" si="36"/>
        <v xml:space="preserve"> </v>
      </c>
      <c r="H605" s="23">
        <v>12100.7</v>
      </c>
      <c r="I605" s="23"/>
      <c r="J605" s="23" t="str">
        <f t="shared" si="38"/>
        <v/>
      </c>
      <c r="K605" s="23"/>
      <c r="L605" s="23" t="str">
        <f t="shared" si="39"/>
        <v xml:space="preserve"> </v>
      </c>
      <c r="M605" s="23"/>
    </row>
    <row r="606" spans="1:13" ht="38.25" x14ac:dyDescent="0.2">
      <c r="A606" s="22" t="s">
        <v>1388</v>
      </c>
      <c r="B606" s="22" t="s">
        <v>611</v>
      </c>
      <c r="C606" s="23"/>
      <c r="D606" s="23"/>
      <c r="E606" s="23" t="str">
        <f t="shared" si="37"/>
        <v xml:space="preserve"> </v>
      </c>
      <c r="F606" s="23"/>
      <c r="G606" s="23" t="str">
        <f t="shared" si="36"/>
        <v xml:space="preserve"> </v>
      </c>
      <c r="H606" s="23"/>
      <c r="I606" s="23"/>
      <c r="J606" s="23" t="str">
        <f t="shared" si="38"/>
        <v xml:space="preserve"> </v>
      </c>
      <c r="K606" s="23"/>
      <c r="L606" s="23" t="str">
        <f t="shared" si="39"/>
        <v xml:space="preserve"> </v>
      </c>
      <c r="M606" s="23"/>
    </row>
    <row r="607" spans="1:13" ht="38.25" x14ac:dyDescent="0.2">
      <c r="A607" s="22" t="s">
        <v>1388</v>
      </c>
      <c r="B607" s="22" t="s">
        <v>889</v>
      </c>
      <c r="C607" s="23">
        <v>3179.4</v>
      </c>
      <c r="D607" s="23"/>
      <c r="E607" s="23" t="str">
        <f t="shared" si="37"/>
        <v/>
      </c>
      <c r="F607" s="23"/>
      <c r="G607" s="23" t="str">
        <f t="shared" si="36"/>
        <v xml:space="preserve"> </v>
      </c>
      <c r="H607" s="23">
        <v>3179.4</v>
      </c>
      <c r="I607" s="23"/>
      <c r="J607" s="23" t="str">
        <f t="shared" si="38"/>
        <v/>
      </c>
      <c r="K607" s="23"/>
      <c r="L607" s="23" t="str">
        <f t="shared" si="39"/>
        <v xml:space="preserve"> </v>
      </c>
      <c r="M607" s="23"/>
    </row>
    <row r="608" spans="1:13" ht="38.25" x14ac:dyDescent="0.2">
      <c r="A608" s="22" t="s">
        <v>153</v>
      </c>
      <c r="B608" s="22" t="s">
        <v>94</v>
      </c>
      <c r="C608" s="23"/>
      <c r="D608" s="23"/>
      <c r="E608" s="23" t="str">
        <f t="shared" si="37"/>
        <v xml:space="preserve"> </v>
      </c>
      <c r="F608" s="23"/>
      <c r="G608" s="23" t="str">
        <f t="shared" si="36"/>
        <v xml:space="preserve"> </v>
      </c>
      <c r="H608" s="23"/>
      <c r="I608" s="23"/>
      <c r="J608" s="23" t="str">
        <f t="shared" si="38"/>
        <v xml:space="preserve"> </v>
      </c>
      <c r="K608" s="23"/>
      <c r="L608" s="23" t="str">
        <f t="shared" si="39"/>
        <v xml:space="preserve"> </v>
      </c>
      <c r="M608" s="23"/>
    </row>
    <row r="609" spans="1:13" ht="38.25" x14ac:dyDescent="0.2">
      <c r="A609" s="22" t="s">
        <v>153</v>
      </c>
      <c r="B609" s="22" t="s">
        <v>1041</v>
      </c>
      <c r="C609" s="23">
        <v>3179.4</v>
      </c>
      <c r="D609" s="23"/>
      <c r="E609" s="23" t="str">
        <f t="shared" si="37"/>
        <v/>
      </c>
      <c r="F609" s="23"/>
      <c r="G609" s="23" t="str">
        <f t="shared" si="36"/>
        <v xml:space="preserve"> </v>
      </c>
      <c r="H609" s="23">
        <v>3179.4</v>
      </c>
      <c r="I609" s="23"/>
      <c r="J609" s="23" t="str">
        <f t="shared" si="38"/>
        <v/>
      </c>
      <c r="K609" s="23"/>
      <c r="L609" s="23" t="str">
        <f t="shared" si="39"/>
        <v xml:space="preserve"> </v>
      </c>
      <c r="M609" s="23"/>
    </row>
    <row r="610" spans="1:13" ht="38.25" x14ac:dyDescent="0.2">
      <c r="A610" s="22" t="s">
        <v>1358</v>
      </c>
      <c r="B610" s="22" t="s">
        <v>828</v>
      </c>
      <c r="C610" s="23"/>
      <c r="D610" s="23"/>
      <c r="E610" s="23" t="str">
        <f t="shared" si="37"/>
        <v xml:space="preserve"> </v>
      </c>
      <c r="F610" s="23">
        <v>5290.7884700000004</v>
      </c>
      <c r="G610" s="23" t="str">
        <f t="shared" si="36"/>
        <v/>
      </c>
      <c r="H610" s="23"/>
      <c r="I610" s="23"/>
      <c r="J610" s="23" t="str">
        <f t="shared" si="38"/>
        <v xml:space="preserve"> </v>
      </c>
      <c r="K610" s="23">
        <v>5290.7884700000004</v>
      </c>
      <c r="L610" s="23" t="str">
        <f t="shared" si="39"/>
        <v/>
      </c>
      <c r="M610" s="23"/>
    </row>
    <row r="611" spans="1:13" ht="38.25" x14ac:dyDescent="0.2">
      <c r="A611" s="22" t="s">
        <v>108</v>
      </c>
      <c r="B611" s="22" t="s">
        <v>1222</v>
      </c>
      <c r="C611" s="23"/>
      <c r="D611" s="23"/>
      <c r="E611" s="23" t="str">
        <f t="shared" si="37"/>
        <v xml:space="preserve"> </v>
      </c>
      <c r="F611" s="23">
        <v>5290.7884700000004</v>
      </c>
      <c r="G611" s="23" t="str">
        <f t="shared" si="36"/>
        <v/>
      </c>
      <c r="H611" s="23"/>
      <c r="I611" s="23"/>
      <c r="J611" s="23" t="str">
        <f t="shared" si="38"/>
        <v xml:space="preserve"> </v>
      </c>
      <c r="K611" s="23">
        <v>5290.7884700000004</v>
      </c>
      <c r="L611" s="23" t="str">
        <f t="shared" si="39"/>
        <v/>
      </c>
      <c r="M611" s="23"/>
    </row>
    <row r="612" spans="1:13" ht="38.25" x14ac:dyDescent="0.2">
      <c r="A612" s="22" t="s">
        <v>1024</v>
      </c>
      <c r="B612" s="22" t="s">
        <v>1462</v>
      </c>
      <c r="C612" s="23">
        <v>12935.1</v>
      </c>
      <c r="D612" s="23"/>
      <c r="E612" s="23" t="str">
        <f t="shared" si="37"/>
        <v/>
      </c>
      <c r="F612" s="23"/>
      <c r="G612" s="23" t="str">
        <f t="shared" si="36"/>
        <v xml:space="preserve"> </v>
      </c>
      <c r="H612" s="23">
        <v>12935.1</v>
      </c>
      <c r="I612" s="23"/>
      <c r="J612" s="23" t="str">
        <f t="shared" si="38"/>
        <v/>
      </c>
      <c r="K612" s="23"/>
      <c r="L612" s="23" t="str">
        <f t="shared" si="39"/>
        <v xml:space="preserve"> </v>
      </c>
      <c r="M612" s="23"/>
    </row>
    <row r="613" spans="1:13" ht="38.25" x14ac:dyDescent="0.2">
      <c r="A613" s="22" t="s">
        <v>432</v>
      </c>
      <c r="B613" s="22" t="s">
        <v>1315</v>
      </c>
      <c r="C613" s="23"/>
      <c r="D613" s="23"/>
      <c r="E613" s="23" t="str">
        <f t="shared" si="37"/>
        <v xml:space="preserve"> </v>
      </c>
      <c r="F613" s="23"/>
      <c r="G613" s="23" t="str">
        <f t="shared" si="36"/>
        <v xml:space="preserve"> </v>
      </c>
      <c r="H613" s="23"/>
      <c r="I613" s="23"/>
      <c r="J613" s="23" t="str">
        <f t="shared" si="38"/>
        <v xml:space="preserve"> </v>
      </c>
      <c r="K613" s="23"/>
      <c r="L613" s="23" t="str">
        <f t="shared" si="39"/>
        <v xml:space="preserve"> </v>
      </c>
      <c r="M613" s="23"/>
    </row>
    <row r="614" spans="1:13" ht="38.25" x14ac:dyDescent="0.2">
      <c r="A614" s="22" t="s">
        <v>432</v>
      </c>
      <c r="B614" s="22" t="s">
        <v>692</v>
      </c>
      <c r="C614" s="23">
        <v>12935.1</v>
      </c>
      <c r="D614" s="23"/>
      <c r="E614" s="23" t="str">
        <f t="shared" si="37"/>
        <v/>
      </c>
      <c r="F614" s="23"/>
      <c r="G614" s="23" t="str">
        <f t="shared" si="36"/>
        <v xml:space="preserve"> </v>
      </c>
      <c r="H614" s="23">
        <v>12935.1</v>
      </c>
      <c r="I614" s="23"/>
      <c r="J614" s="23" t="str">
        <f t="shared" si="38"/>
        <v/>
      </c>
      <c r="K614" s="23"/>
      <c r="L614" s="23" t="str">
        <f t="shared" si="39"/>
        <v xml:space="preserve"> </v>
      </c>
      <c r="M614" s="23"/>
    </row>
    <row r="615" spans="1:13" ht="38.25" x14ac:dyDescent="0.2">
      <c r="A615" s="22" t="s">
        <v>1354</v>
      </c>
      <c r="B615" s="22" t="s">
        <v>1485</v>
      </c>
      <c r="C615" s="23">
        <v>176293.6</v>
      </c>
      <c r="D615" s="23">
        <v>168344.92743000001</v>
      </c>
      <c r="E615" s="23">
        <f t="shared" si="37"/>
        <v>95.491230214823446</v>
      </c>
      <c r="F615" s="23">
        <v>163610.90680999999</v>
      </c>
      <c r="G615" s="23">
        <f t="shared" si="36"/>
        <v>102.8934627356461</v>
      </c>
      <c r="H615" s="23">
        <v>176293.6</v>
      </c>
      <c r="I615" s="23">
        <v>168344.92743000001</v>
      </c>
      <c r="J615" s="23">
        <f t="shared" si="38"/>
        <v>95.491230214823446</v>
      </c>
      <c r="K615" s="23">
        <v>163610.90680999999</v>
      </c>
      <c r="L615" s="23">
        <f t="shared" si="39"/>
        <v>102.8934627356461</v>
      </c>
      <c r="M615" s="23">
        <v>833.47920000000158</v>
      </c>
    </row>
    <row r="616" spans="1:13" ht="38.25" x14ac:dyDescent="0.2">
      <c r="A616" s="22" t="s">
        <v>104</v>
      </c>
      <c r="B616" s="22" t="s">
        <v>1228</v>
      </c>
      <c r="C616" s="23">
        <v>176293.6</v>
      </c>
      <c r="D616" s="23">
        <v>168344.92743000001</v>
      </c>
      <c r="E616" s="23">
        <f t="shared" si="37"/>
        <v>95.491230214823446</v>
      </c>
      <c r="F616" s="23">
        <v>163610.90680999999</v>
      </c>
      <c r="G616" s="23">
        <f t="shared" si="36"/>
        <v>102.8934627356461</v>
      </c>
      <c r="H616" s="23">
        <v>176293.6</v>
      </c>
      <c r="I616" s="23">
        <v>168344.92743000001</v>
      </c>
      <c r="J616" s="23">
        <f t="shared" si="38"/>
        <v>95.491230214823446</v>
      </c>
      <c r="K616" s="23">
        <v>163610.90680999999</v>
      </c>
      <c r="L616" s="23">
        <f t="shared" si="39"/>
        <v>102.8934627356461</v>
      </c>
      <c r="M616" s="23">
        <v>833.47920000000158</v>
      </c>
    </row>
    <row r="617" spans="1:13" ht="51" x14ac:dyDescent="0.2">
      <c r="A617" s="22" t="s">
        <v>468</v>
      </c>
      <c r="B617" s="22" t="s">
        <v>409</v>
      </c>
      <c r="C617" s="23">
        <v>54.3</v>
      </c>
      <c r="D617" s="23">
        <v>13.35816</v>
      </c>
      <c r="E617" s="23">
        <f t="shared" si="37"/>
        <v>24.600662983425416</v>
      </c>
      <c r="F617" s="23">
        <v>8.5629000000000008</v>
      </c>
      <c r="G617" s="23">
        <f t="shared" si="36"/>
        <v>156.0004204183162</v>
      </c>
      <c r="H617" s="23">
        <v>54.3</v>
      </c>
      <c r="I617" s="23">
        <v>13.35816</v>
      </c>
      <c r="J617" s="23">
        <f t="shared" si="38"/>
        <v>24.600662983425416</v>
      </c>
      <c r="K617" s="23">
        <v>8.5629000000000008</v>
      </c>
      <c r="L617" s="23">
        <f t="shared" si="39"/>
        <v>156.0004204183162</v>
      </c>
      <c r="M617" s="23">
        <v>5.93696</v>
      </c>
    </row>
    <row r="618" spans="1:13" ht="51" x14ac:dyDescent="0.2">
      <c r="A618" s="22" t="s">
        <v>1419</v>
      </c>
      <c r="B618" s="22" t="s">
        <v>707</v>
      </c>
      <c r="C618" s="23">
        <v>54.3</v>
      </c>
      <c r="D618" s="23">
        <v>13.35816</v>
      </c>
      <c r="E618" s="23">
        <f t="shared" si="37"/>
        <v>24.600662983425416</v>
      </c>
      <c r="F618" s="23">
        <v>8.5629000000000008</v>
      </c>
      <c r="G618" s="23">
        <f t="shared" si="36"/>
        <v>156.0004204183162</v>
      </c>
      <c r="H618" s="23">
        <v>54.3</v>
      </c>
      <c r="I618" s="23">
        <v>13.35816</v>
      </c>
      <c r="J618" s="23">
        <f t="shared" si="38"/>
        <v>24.600662983425416</v>
      </c>
      <c r="K618" s="23">
        <v>8.5629000000000008</v>
      </c>
      <c r="L618" s="23">
        <f t="shared" si="39"/>
        <v>156.0004204183162</v>
      </c>
      <c r="M618" s="23">
        <v>5.93696</v>
      </c>
    </row>
    <row r="619" spans="1:13" ht="25.5" x14ac:dyDescent="0.2">
      <c r="A619" s="22" t="s">
        <v>683</v>
      </c>
      <c r="B619" s="22" t="s">
        <v>1129</v>
      </c>
      <c r="C619" s="23">
        <v>690098.4</v>
      </c>
      <c r="D619" s="23">
        <v>190757.72242999999</v>
      </c>
      <c r="E619" s="23">
        <f t="shared" si="37"/>
        <v>27.642104724485666</v>
      </c>
      <c r="F619" s="23">
        <v>194619.05922</v>
      </c>
      <c r="G619" s="23">
        <f t="shared" si="36"/>
        <v>98.015951363923151</v>
      </c>
      <c r="H619" s="23">
        <v>690098.4</v>
      </c>
      <c r="I619" s="23">
        <v>190757.72242999999</v>
      </c>
      <c r="J619" s="23">
        <f t="shared" si="38"/>
        <v>27.642104724485666</v>
      </c>
      <c r="K619" s="23">
        <v>194619.05922</v>
      </c>
      <c r="L619" s="23">
        <f t="shared" si="39"/>
        <v>98.015951363923151</v>
      </c>
      <c r="M619" s="23">
        <v>63920.659179999988</v>
      </c>
    </row>
    <row r="620" spans="1:13" ht="25.5" x14ac:dyDescent="0.2">
      <c r="A620" s="22" t="s">
        <v>989</v>
      </c>
      <c r="B620" s="22" t="s">
        <v>139</v>
      </c>
      <c r="C620" s="23">
        <v>690098.4</v>
      </c>
      <c r="D620" s="23">
        <v>190757.72242999999</v>
      </c>
      <c r="E620" s="23">
        <f t="shared" si="37"/>
        <v>27.642104724485666</v>
      </c>
      <c r="F620" s="23">
        <v>194619.05922</v>
      </c>
      <c r="G620" s="23">
        <f t="shared" si="36"/>
        <v>98.015951363923151</v>
      </c>
      <c r="H620" s="23">
        <v>690098.4</v>
      </c>
      <c r="I620" s="23">
        <v>190757.72242999999</v>
      </c>
      <c r="J620" s="23">
        <f t="shared" si="38"/>
        <v>27.642104724485666</v>
      </c>
      <c r="K620" s="23">
        <v>194619.05922</v>
      </c>
      <c r="L620" s="23">
        <f t="shared" si="39"/>
        <v>98.015951363923151</v>
      </c>
      <c r="M620" s="23">
        <v>63920.659179999988</v>
      </c>
    </row>
    <row r="621" spans="1:13" ht="25.5" x14ac:dyDescent="0.2">
      <c r="A621" s="22" t="s">
        <v>219</v>
      </c>
      <c r="B621" s="22" t="s">
        <v>888</v>
      </c>
      <c r="C621" s="23"/>
      <c r="D621" s="23"/>
      <c r="E621" s="23" t="str">
        <f t="shared" si="37"/>
        <v xml:space="preserve"> </v>
      </c>
      <c r="F621" s="23">
        <v>1735.8211799999999</v>
      </c>
      <c r="G621" s="23" t="str">
        <f t="shared" si="36"/>
        <v/>
      </c>
      <c r="H621" s="23"/>
      <c r="I621" s="23"/>
      <c r="J621" s="23" t="str">
        <f t="shared" si="38"/>
        <v xml:space="preserve"> </v>
      </c>
      <c r="K621" s="23">
        <v>1735.8211799999999</v>
      </c>
      <c r="L621" s="23" t="str">
        <f t="shared" si="39"/>
        <v/>
      </c>
      <c r="M621" s="23"/>
    </row>
    <row r="622" spans="1:13" ht="25.5" x14ac:dyDescent="0.2">
      <c r="A622" s="22" t="s">
        <v>1205</v>
      </c>
      <c r="B622" s="22" t="s">
        <v>497</v>
      </c>
      <c r="C622" s="23"/>
      <c r="D622" s="23"/>
      <c r="E622" s="23" t="str">
        <f t="shared" si="37"/>
        <v xml:space="preserve"> </v>
      </c>
      <c r="F622" s="23">
        <v>1735.8211799999999</v>
      </c>
      <c r="G622" s="23" t="str">
        <f t="shared" si="36"/>
        <v/>
      </c>
      <c r="H622" s="23"/>
      <c r="I622" s="23"/>
      <c r="J622" s="23" t="str">
        <f t="shared" si="38"/>
        <v xml:space="preserve"> </v>
      </c>
      <c r="K622" s="23">
        <v>1735.8211799999999</v>
      </c>
      <c r="L622" s="23" t="str">
        <f t="shared" si="39"/>
        <v/>
      </c>
      <c r="M622" s="23"/>
    </row>
    <row r="623" spans="1:13" ht="63.75" x14ac:dyDescent="0.2">
      <c r="A623" s="22" t="s">
        <v>1345</v>
      </c>
      <c r="B623" s="22" t="s">
        <v>620</v>
      </c>
      <c r="C623" s="23"/>
      <c r="D623" s="23"/>
      <c r="E623" s="23" t="str">
        <f t="shared" si="37"/>
        <v xml:space="preserve"> </v>
      </c>
      <c r="F623" s="23">
        <v>487.26109000000002</v>
      </c>
      <c r="G623" s="23" t="str">
        <f t="shared" si="36"/>
        <v/>
      </c>
      <c r="H623" s="23"/>
      <c r="I623" s="23"/>
      <c r="J623" s="23" t="str">
        <f t="shared" si="38"/>
        <v xml:space="preserve"> </v>
      </c>
      <c r="K623" s="23">
        <v>487.26109000000002</v>
      </c>
      <c r="L623" s="23" t="str">
        <f t="shared" si="39"/>
        <v/>
      </c>
      <c r="M623" s="23"/>
    </row>
    <row r="624" spans="1:13" ht="63.75" x14ac:dyDescent="0.2">
      <c r="A624" s="22" t="s">
        <v>752</v>
      </c>
      <c r="B624" s="22" t="s">
        <v>71</v>
      </c>
      <c r="C624" s="23"/>
      <c r="D624" s="23"/>
      <c r="E624" s="23" t="str">
        <f t="shared" si="37"/>
        <v xml:space="preserve"> </v>
      </c>
      <c r="F624" s="23">
        <v>487.26109000000002</v>
      </c>
      <c r="G624" s="23" t="str">
        <f t="shared" si="36"/>
        <v/>
      </c>
      <c r="H624" s="23"/>
      <c r="I624" s="23"/>
      <c r="J624" s="23" t="str">
        <f t="shared" si="38"/>
        <v xml:space="preserve"> </v>
      </c>
      <c r="K624" s="23">
        <v>487.26109000000002</v>
      </c>
      <c r="L624" s="23" t="str">
        <f t="shared" si="39"/>
        <v/>
      </c>
      <c r="M624" s="23"/>
    </row>
    <row r="625" spans="1:13" ht="51" x14ac:dyDescent="0.2">
      <c r="A625" s="22" t="s">
        <v>1532</v>
      </c>
      <c r="B625" s="22" t="s">
        <v>858</v>
      </c>
      <c r="C625" s="23"/>
      <c r="D625" s="23"/>
      <c r="E625" s="23" t="str">
        <f t="shared" si="37"/>
        <v xml:space="preserve"> </v>
      </c>
      <c r="F625" s="23">
        <v>71.013409999999993</v>
      </c>
      <c r="G625" s="23" t="str">
        <f t="shared" si="36"/>
        <v/>
      </c>
      <c r="H625" s="23"/>
      <c r="I625" s="23"/>
      <c r="J625" s="23" t="str">
        <f t="shared" si="38"/>
        <v xml:space="preserve"> </v>
      </c>
      <c r="K625" s="23">
        <v>71.013409999999993</v>
      </c>
      <c r="L625" s="23" t="str">
        <f t="shared" si="39"/>
        <v/>
      </c>
      <c r="M625" s="23"/>
    </row>
    <row r="626" spans="1:13" ht="63.75" x14ac:dyDescent="0.2">
      <c r="A626" s="22" t="s">
        <v>284</v>
      </c>
      <c r="B626" s="22" t="s">
        <v>288</v>
      </c>
      <c r="C626" s="23"/>
      <c r="D626" s="23"/>
      <c r="E626" s="23" t="str">
        <f t="shared" si="37"/>
        <v xml:space="preserve"> </v>
      </c>
      <c r="F626" s="23">
        <v>71.013409999999993</v>
      </c>
      <c r="G626" s="23" t="str">
        <f t="shared" si="36"/>
        <v/>
      </c>
      <c r="H626" s="23"/>
      <c r="I626" s="23"/>
      <c r="J626" s="23" t="str">
        <f t="shared" si="38"/>
        <v xml:space="preserve"> </v>
      </c>
      <c r="K626" s="23">
        <v>71.013409999999993</v>
      </c>
      <c r="L626" s="23" t="str">
        <f t="shared" si="39"/>
        <v/>
      </c>
      <c r="M626" s="23"/>
    </row>
    <row r="627" spans="1:13" ht="51" x14ac:dyDescent="0.2">
      <c r="A627" s="22" t="s">
        <v>508</v>
      </c>
      <c r="B627" s="22" t="s">
        <v>984</v>
      </c>
      <c r="C627" s="23">
        <v>344468.1</v>
      </c>
      <c r="D627" s="23">
        <v>59155.285430000004</v>
      </c>
      <c r="E627" s="23">
        <f t="shared" si="37"/>
        <v>17.172935731929897</v>
      </c>
      <c r="F627" s="23">
        <v>121284.00990999999</v>
      </c>
      <c r="G627" s="23">
        <f t="shared" si="36"/>
        <v>48.774183401337709</v>
      </c>
      <c r="H627" s="23">
        <v>344468.1</v>
      </c>
      <c r="I627" s="23">
        <v>59155.285430000004</v>
      </c>
      <c r="J627" s="23">
        <f t="shared" si="38"/>
        <v>17.172935731929897</v>
      </c>
      <c r="K627" s="23">
        <v>121284.00990999999</v>
      </c>
      <c r="L627" s="23">
        <f t="shared" si="39"/>
        <v>48.774183401337709</v>
      </c>
      <c r="M627" s="23">
        <v>19212.525170000001</v>
      </c>
    </row>
    <row r="628" spans="1:13" ht="25.5" x14ac:dyDescent="0.2">
      <c r="A628" s="22" t="s">
        <v>1375</v>
      </c>
      <c r="B628" s="22" t="s">
        <v>471</v>
      </c>
      <c r="C628" s="23">
        <v>18527.900000000001</v>
      </c>
      <c r="D628" s="23">
        <v>18527.900000000001</v>
      </c>
      <c r="E628" s="23">
        <f t="shared" si="37"/>
        <v>100</v>
      </c>
      <c r="F628" s="23"/>
      <c r="G628" s="23" t="str">
        <f t="shared" si="36"/>
        <v xml:space="preserve"> </v>
      </c>
      <c r="H628" s="23">
        <v>18527.900000000001</v>
      </c>
      <c r="I628" s="23">
        <v>18527.900000000001</v>
      </c>
      <c r="J628" s="23">
        <f t="shared" si="38"/>
        <v>100</v>
      </c>
      <c r="K628" s="23"/>
      <c r="L628" s="23" t="str">
        <f t="shared" si="39"/>
        <v xml:space="preserve"> </v>
      </c>
      <c r="M628" s="23">
        <v>18527.900000000001</v>
      </c>
    </row>
    <row r="629" spans="1:13" ht="25.5" x14ac:dyDescent="0.2">
      <c r="A629" s="22" t="s">
        <v>140</v>
      </c>
      <c r="B629" s="22" t="s">
        <v>1155</v>
      </c>
      <c r="C629" s="23">
        <v>18527.900000000001</v>
      </c>
      <c r="D629" s="23">
        <v>18527.900000000001</v>
      </c>
      <c r="E629" s="23">
        <f t="shared" si="37"/>
        <v>100</v>
      </c>
      <c r="F629" s="23"/>
      <c r="G629" s="23" t="str">
        <f t="shared" si="36"/>
        <v xml:space="preserve"> </v>
      </c>
      <c r="H629" s="23">
        <v>18527.900000000001</v>
      </c>
      <c r="I629" s="23">
        <v>18527.900000000001</v>
      </c>
      <c r="J629" s="23">
        <f t="shared" si="38"/>
        <v>100</v>
      </c>
      <c r="K629" s="23"/>
      <c r="L629" s="23" t="str">
        <f t="shared" si="39"/>
        <v xml:space="preserve"> </v>
      </c>
      <c r="M629" s="23">
        <v>18527.900000000001</v>
      </c>
    </row>
    <row r="630" spans="1:13" ht="76.5" x14ac:dyDescent="0.2">
      <c r="A630" s="22" t="s">
        <v>1121</v>
      </c>
      <c r="B630" s="22" t="s">
        <v>1418</v>
      </c>
      <c r="C630" s="23"/>
      <c r="D630" s="23"/>
      <c r="E630" s="23" t="str">
        <f t="shared" si="37"/>
        <v xml:space="preserve"> </v>
      </c>
      <c r="F630" s="23">
        <v>76087.245209999994</v>
      </c>
      <c r="G630" s="23" t="str">
        <f t="shared" si="36"/>
        <v/>
      </c>
      <c r="H630" s="23"/>
      <c r="I630" s="23"/>
      <c r="J630" s="23" t="str">
        <f t="shared" si="38"/>
        <v xml:space="preserve"> </v>
      </c>
      <c r="K630" s="23">
        <v>76087.245209999994</v>
      </c>
      <c r="L630" s="23" t="str">
        <f t="shared" si="39"/>
        <v/>
      </c>
      <c r="M630" s="23"/>
    </row>
    <row r="631" spans="1:13" ht="76.5" x14ac:dyDescent="0.2">
      <c r="A631" s="22" t="s">
        <v>524</v>
      </c>
      <c r="B631" s="22" t="s">
        <v>290</v>
      </c>
      <c r="C631" s="23"/>
      <c r="D631" s="23"/>
      <c r="E631" s="23" t="str">
        <f t="shared" si="37"/>
        <v xml:space="preserve"> </v>
      </c>
      <c r="F631" s="23">
        <v>76087.245209999994</v>
      </c>
      <c r="G631" s="23" t="str">
        <f t="shared" si="36"/>
        <v/>
      </c>
      <c r="H631" s="23"/>
      <c r="I631" s="23"/>
      <c r="J631" s="23" t="str">
        <f t="shared" si="38"/>
        <v xml:space="preserve"> </v>
      </c>
      <c r="K631" s="23">
        <v>76087.245209999994</v>
      </c>
      <c r="L631" s="23" t="str">
        <f t="shared" si="39"/>
        <v/>
      </c>
      <c r="M631" s="23"/>
    </row>
    <row r="632" spans="1:13" x14ac:dyDescent="0.2">
      <c r="A632" s="22" t="s">
        <v>1147</v>
      </c>
      <c r="B632" s="22" t="s">
        <v>730</v>
      </c>
      <c r="C632" s="23">
        <v>3073.9</v>
      </c>
      <c r="D632" s="23"/>
      <c r="E632" s="23" t="str">
        <f t="shared" si="37"/>
        <v/>
      </c>
      <c r="F632" s="23">
        <v>4216.6000000000004</v>
      </c>
      <c r="G632" s="23" t="str">
        <f t="shared" si="36"/>
        <v/>
      </c>
      <c r="H632" s="23">
        <v>3073.9</v>
      </c>
      <c r="I632" s="23"/>
      <c r="J632" s="23" t="str">
        <f t="shared" si="38"/>
        <v/>
      </c>
      <c r="K632" s="23">
        <v>4216.6000000000004</v>
      </c>
      <c r="L632" s="23" t="str">
        <f t="shared" si="39"/>
        <v/>
      </c>
      <c r="M632" s="23"/>
    </row>
    <row r="633" spans="1:13" ht="25.5" x14ac:dyDescent="0.2">
      <c r="A633" s="22" t="s">
        <v>545</v>
      </c>
      <c r="B633" s="22" t="s">
        <v>1014</v>
      </c>
      <c r="C633" s="23">
        <v>3073.9</v>
      </c>
      <c r="D633" s="23"/>
      <c r="E633" s="23" t="str">
        <f t="shared" si="37"/>
        <v/>
      </c>
      <c r="F633" s="23">
        <v>4216.6000000000004</v>
      </c>
      <c r="G633" s="23" t="str">
        <f t="shared" si="36"/>
        <v/>
      </c>
      <c r="H633" s="23">
        <v>3073.9</v>
      </c>
      <c r="I633" s="23"/>
      <c r="J633" s="23" t="str">
        <f t="shared" si="38"/>
        <v/>
      </c>
      <c r="K633" s="23">
        <v>4216.6000000000004</v>
      </c>
      <c r="L633" s="23" t="str">
        <f t="shared" si="39"/>
        <v/>
      </c>
      <c r="M633" s="23"/>
    </row>
    <row r="634" spans="1:13" ht="38.25" x14ac:dyDescent="0.2">
      <c r="A634" s="22" t="s">
        <v>715</v>
      </c>
      <c r="B634" s="22" t="s">
        <v>373</v>
      </c>
      <c r="C634" s="23"/>
      <c r="D634" s="23"/>
      <c r="E634" s="23" t="str">
        <f t="shared" si="37"/>
        <v xml:space="preserve"> </v>
      </c>
      <c r="F634" s="23">
        <v>3760</v>
      </c>
      <c r="G634" s="23" t="str">
        <f t="shared" si="36"/>
        <v/>
      </c>
      <c r="H634" s="23"/>
      <c r="I634" s="23"/>
      <c r="J634" s="23" t="str">
        <f t="shared" si="38"/>
        <v xml:space="preserve"> </v>
      </c>
      <c r="K634" s="23">
        <v>3760</v>
      </c>
      <c r="L634" s="23" t="str">
        <f t="shared" si="39"/>
        <v/>
      </c>
      <c r="M634" s="23"/>
    </row>
    <row r="635" spans="1:13" ht="51" x14ac:dyDescent="0.2">
      <c r="A635" s="22" t="s">
        <v>96</v>
      </c>
      <c r="B635" s="22" t="s">
        <v>1044</v>
      </c>
      <c r="C635" s="23"/>
      <c r="D635" s="23"/>
      <c r="E635" s="23" t="str">
        <f t="shared" si="37"/>
        <v xml:space="preserve"> </v>
      </c>
      <c r="F635" s="23">
        <v>3760</v>
      </c>
      <c r="G635" s="23" t="str">
        <f t="shared" si="36"/>
        <v/>
      </c>
      <c r="H635" s="23"/>
      <c r="I635" s="23"/>
      <c r="J635" s="23" t="str">
        <f t="shared" si="38"/>
        <v xml:space="preserve"> </v>
      </c>
      <c r="K635" s="23">
        <v>3760</v>
      </c>
      <c r="L635" s="23" t="str">
        <f t="shared" si="39"/>
        <v/>
      </c>
      <c r="M635" s="23"/>
    </row>
    <row r="636" spans="1:13" ht="38.25" x14ac:dyDescent="0.2">
      <c r="A636" s="22" t="s">
        <v>684</v>
      </c>
      <c r="B636" s="22" t="s">
        <v>344</v>
      </c>
      <c r="C636" s="23"/>
      <c r="D636" s="23"/>
      <c r="E636" s="23" t="str">
        <f t="shared" si="37"/>
        <v xml:space="preserve"> </v>
      </c>
      <c r="F636" s="23"/>
      <c r="G636" s="23" t="str">
        <f t="shared" si="36"/>
        <v xml:space="preserve"> </v>
      </c>
      <c r="H636" s="23"/>
      <c r="I636" s="23"/>
      <c r="J636" s="23" t="str">
        <f t="shared" si="38"/>
        <v xml:space="preserve"> </v>
      </c>
      <c r="K636" s="23"/>
      <c r="L636" s="23" t="str">
        <f t="shared" si="39"/>
        <v xml:space="preserve"> </v>
      </c>
      <c r="M636" s="23"/>
    </row>
    <row r="637" spans="1:13" ht="51" x14ac:dyDescent="0.2">
      <c r="A637" s="22" t="s">
        <v>59</v>
      </c>
      <c r="B637" s="22" t="s">
        <v>947</v>
      </c>
      <c r="C637" s="23"/>
      <c r="D637" s="23"/>
      <c r="E637" s="23" t="str">
        <f t="shared" si="37"/>
        <v xml:space="preserve"> </v>
      </c>
      <c r="F637" s="23"/>
      <c r="G637" s="23" t="str">
        <f t="shared" si="36"/>
        <v xml:space="preserve"> </v>
      </c>
      <c r="H637" s="23"/>
      <c r="I637" s="23"/>
      <c r="J637" s="23" t="str">
        <f t="shared" si="38"/>
        <v xml:space="preserve"> </v>
      </c>
      <c r="K637" s="23"/>
      <c r="L637" s="23" t="str">
        <f t="shared" si="39"/>
        <v xml:space="preserve"> </v>
      </c>
      <c r="M637" s="23"/>
    </row>
    <row r="638" spans="1:13" ht="51" x14ac:dyDescent="0.2">
      <c r="A638" s="22" t="s">
        <v>1</v>
      </c>
      <c r="B638" s="22" t="s">
        <v>472</v>
      </c>
      <c r="C638" s="23">
        <v>208892.6</v>
      </c>
      <c r="D638" s="23">
        <v>77751.894790000006</v>
      </c>
      <c r="E638" s="23">
        <f t="shared" si="37"/>
        <v>37.220990494636958</v>
      </c>
      <c r="F638" s="23">
        <v>80438.439880000005</v>
      </c>
      <c r="G638" s="23">
        <f t="shared" si="36"/>
        <v>96.660122829324067</v>
      </c>
      <c r="H638" s="23">
        <v>208892.6</v>
      </c>
      <c r="I638" s="23">
        <v>77751.894790000006</v>
      </c>
      <c r="J638" s="23">
        <f t="shared" si="38"/>
        <v>37.220990494636958</v>
      </c>
      <c r="K638" s="23">
        <v>80438.439880000005</v>
      </c>
      <c r="L638" s="23">
        <f t="shared" si="39"/>
        <v>96.660122829324067</v>
      </c>
      <c r="M638" s="23">
        <v>14994.585110000007</v>
      </c>
    </row>
    <row r="639" spans="1:13" ht="63.75" x14ac:dyDescent="0.2">
      <c r="A639" s="22" t="s">
        <v>986</v>
      </c>
      <c r="B639" s="22" t="s">
        <v>1017</v>
      </c>
      <c r="C639" s="23">
        <v>208892.6</v>
      </c>
      <c r="D639" s="23">
        <v>77751.894790000006</v>
      </c>
      <c r="E639" s="23">
        <f t="shared" si="37"/>
        <v>37.220990494636958</v>
      </c>
      <c r="F639" s="23">
        <v>80438.439880000005</v>
      </c>
      <c r="G639" s="23">
        <f t="shared" si="36"/>
        <v>96.660122829324067</v>
      </c>
      <c r="H639" s="23">
        <v>208892.6</v>
      </c>
      <c r="I639" s="23">
        <v>77751.894790000006</v>
      </c>
      <c r="J639" s="23">
        <f t="shared" si="38"/>
        <v>37.220990494636958</v>
      </c>
      <c r="K639" s="23">
        <v>80438.439880000005</v>
      </c>
      <c r="L639" s="23">
        <f t="shared" si="39"/>
        <v>96.660122829324067</v>
      </c>
      <c r="M639" s="23">
        <v>14994.585110000007</v>
      </c>
    </row>
    <row r="640" spans="1:13" x14ac:dyDescent="0.2">
      <c r="A640" s="22" t="s">
        <v>667</v>
      </c>
      <c r="B640" s="22" t="s">
        <v>1390</v>
      </c>
      <c r="C640" s="23"/>
      <c r="D640" s="23"/>
      <c r="E640" s="23" t="str">
        <f t="shared" si="37"/>
        <v xml:space="preserve"> </v>
      </c>
      <c r="F640" s="23"/>
      <c r="G640" s="23" t="str">
        <f t="shared" si="36"/>
        <v xml:space="preserve"> </v>
      </c>
      <c r="H640" s="23"/>
      <c r="I640" s="23"/>
      <c r="J640" s="23" t="str">
        <f t="shared" si="38"/>
        <v xml:space="preserve"> </v>
      </c>
      <c r="K640" s="23"/>
      <c r="L640" s="23" t="str">
        <f t="shared" si="39"/>
        <v xml:space="preserve"> </v>
      </c>
      <c r="M640" s="23"/>
    </row>
    <row r="641" spans="1:13" ht="25.5" x14ac:dyDescent="0.2">
      <c r="A641" s="22" t="s">
        <v>29</v>
      </c>
      <c r="B641" s="22" t="s">
        <v>296</v>
      </c>
      <c r="C641" s="23"/>
      <c r="D641" s="23"/>
      <c r="E641" s="23" t="str">
        <f t="shared" si="37"/>
        <v xml:space="preserve"> </v>
      </c>
      <c r="F641" s="23"/>
      <c r="G641" s="23" t="str">
        <f t="shared" si="36"/>
        <v xml:space="preserve"> </v>
      </c>
      <c r="H641" s="23"/>
      <c r="I641" s="23"/>
      <c r="J641" s="23" t="str">
        <f t="shared" si="38"/>
        <v xml:space="preserve"> </v>
      </c>
      <c r="K641" s="23"/>
      <c r="L641" s="23" t="str">
        <f t="shared" si="39"/>
        <v xml:space="preserve"> </v>
      </c>
      <c r="M641" s="23"/>
    </row>
    <row r="642" spans="1:13" ht="25.5" x14ac:dyDescent="0.2">
      <c r="A642" s="22" t="s">
        <v>528</v>
      </c>
      <c r="B642" s="22" t="s">
        <v>866</v>
      </c>
      <c r="C642" s="23">
        <v>962196.6</v>
      </c>
      <c r="D642" s="23">
        <v>225737.17924999999</v>
      </c>
      <c r="E642" s="23">
        <f t="shared" si="37"/>
        <v>23.460608699926812</v>
      </c>
      <c r="F642" s="23">
        <v>232226.17442</v>
      </c>
      <c r="G642" s="23">
        <f t="shared" si="36"/>
        <v>97.205743415355002</v>
      </c>
      <c r="H642" s="23">
        <v>962196.6</v>
      </c>
      <c r="I642" s="23">
        <v>225737.17924999999</v>
      </c>
      <c r="J642" s="23">
        <f t="shared" si="38"/>
        <v>23.460608699926812</v>
      </c>
      <c r="K642" s="23">
        <v>232226.17442</v>
      </c>
      <c r="L642" s="23">
        <f t="shared" si="39"/>
        <v>97.205743415355002</v>
      </c>
      <c r="M642" s="23">
        <v>78192.071939999994</v>
      </c>
    </row>
    <row r="643" spans="1:13" ht="25.5" x14ac:dyDescent="0.2">
      <c r="A643" s="22" t="s">
        <v>1472</v>
      </c>
      <c r="B643" s="22" t="s">
        <v>805</v>
      </c>
      <c r="C643" s="23">
        <v>962196.6</v>
      </c>
      <c r="D643" s="23">
        <v>225737.17924999999</v>
      </c>
      <c r="E643" s="23">
        <f t="shared" si="37"/>
        <v>23.460608699926812</v>
      </c>
      <c r="F643" s="23">
        <v>232226.17442</v>
      </c>
      <c r="G643" s="23">
        <f t="shared" si="36"/>
        <v>97.205743415355002</v>
      </c>
      <c r="H643" s="23">
        <v>962196.6</v>
      </c>
      <c r="I643" s="23">
        <v>225737.17924999999</v>
      </c>
      <c r="J643" s="23">
        <f t="shared" si="38"/>
        <v>23.460608699926812</v>
      </c>
      <c r="K643" s="23">
        <v>232226.17442</v>
      </c>
      <c r="L643" s="23">
        <f t="shared" si="39"/>
        <v>97.205743415355002</v>
      </c>
      <c r="M643" s="23">
        <v>78192.071939999994</v>
      </c>
    </row>
    <row r="644" spans="1:13" x14ac:dyDescent="0.2">
      <c r="A644" s="22" t="s">
        <v>1254</v>
      </c>
      <c r="B644" s="22" t="s">
        <v>1059</v>
      </c>
      <c r="C644" s="23">
        <v>73513.899999999994</v>
      </c>
      <c r="D644" s="23">
        <v>13755.342629999999</v>
      </c>
      <c r="E644" s="23">
        <f t="shared" si="37"/>
        <v>18.711213294356575</v>
      </c>
      <c r="F644" s="23">
        <v>16338.770699999999</v>
      </c>
      <c r="G644" s="23">
        <f t="shared" si="36"/>
        <v>84.188357144886055</v>
      </c>
      <c r="H644" s="23">
        <v>73513.899999999994</v>
      </c>
      <c r="I644" s="23">
        <v>13755.342629999999</v>
      </c>
      <c r="J644" s="23">
        <f t="shared" si="38"/>
        <v>18.711213294356575</v>
      </c>
      <c r="K644" s="23">
        <v>16338.770699999999</v>
      </c>
      <c r="L644" s="23">
        <f t="shared" si="39"/>
        <v>84.188357144886055</v>
      </c>
      <c r="M644" s="23">
        <v>7241.5537999999988</v>
      </c>
    </row>
    <row r="645" spans="1:13" x14ac:dyDescent="0.2">
      <c r="A645" s="22" t="s">
        <v>799</v>
      </c>
      <c r="B645" s="22" t="s">
        <v>365</v>
      </c>
      <c r="C645" s="23">
        <v>2411133.44447</v>
      </c>
      <c r="D645" s="23">
        <v>304223.51944</v>
      </c>
      <c r="E645" s="23">
        <f t="shared" si="37"/>
        <v>12.617448450965869</v>
      </c>
      <c r="F645" s="23">
        <v>175837.09865</v>
      </c>
      <c r="G645" s="23">
        <f t="shared" si="36"/>
        <v>173.01441036942407</v>
      </c>
      <c r="H645" s="23">
        <v>1663572.42132</v>
      </c>
      <c r="I645" s="23">
        <v>304223.51944</v>
      </c>
      <c r="J645" s="23">
        <f t="shared" si="38"/>
        <v>18.287362518224896</v>
      </c>
      <c r="K645" s="23">
        <v>175837.09865</v>
      </c>
      <c r="L645" s="23">
        <f t="shared" si="39"/>
        <v>173.01441036942407</v>
      </c>
      <c r="M645" s="23">
        <v>82348.971859999991</v>
      </c>
    </row>
    <row r="646" spans="1:13" ht="38.25" x14ac:dyDescent="0.2">
      <c r="A646" s="22" t="s">
        <v>266</v>
      </c>
      <c r="B646" s="22" t="s">
        <v>402</v>
      </c>
      <c r="C646" s="23">
        <v>186.02314999999999</v>
      </c>
      <c r="D646" s="23"/>
      <c r="E646" s="23" t="str">
        <f t="shared" si="37"/>
        <v/>
      </c>
      <c r="F646" s="23"/>
      <c r="G646" s="23" t="str">
        <f t="shared" ref="G646:G709" si="40">IF(F646=0," ",IF(D646/F646*100&gt;200,"свыше 200",IF(D646/F646&gt;0,D646/F646*100,"")))</f>
        <v xml:space="preserve"> </v>
      </c>
      <c r="H646" s="23"/>
      <c r="I646" s="23"/>
      <c r="J646" s="23" t="str">
        <f t="shared" si="38"/>
        <v xml:space="preserve"> </v>
      </c>
      <c r="K646" s="23"/>
      <c r="L646" s="23" t="str">
        <f t="shared" si="39"/>
        <v xml:space="preserve"> </v>
      </c>
      <c r="M646" s="23"/>
    </row>
    <row r="647" spans="1:13" ht="38.25" x14ac:dyDescent="0.2">
      <c r="A647" s="22" t="s">
        <v>470</v>
      </c>
      <c r="B647" s="22" t="s">
        <v>851</v>
      </c>
      <c r="C647" s="23">
        <v>186.02314999999999</v>
      </c>
      <c r="D647" s="23"/>
      <c r="E647" s="23" t="str">
        <f t="shared" ref="E647:E710" si="41">IF(C647=0," ",IF(D647/C647*100&gt;200,"свыше 200",IF(D647/C647&gt;0,D647/C647*100,"")))</f>
        <v/>
      </c>
      <c r="F647" s="23"/>
      <c r="G647" s="23" t="str">
        <f t="shared" si="40"/>
        <v xml:space="preserve"> </v>
      </c>
      <c r="H647" s="23"/>
      <c r="I647" s="23"/>
      <c r="J647" s="23" t="str">
        <f t="shared" ref="J647:J710" si="42">IF(H647=0," ",IF(I647/H647*100&gt;200,"свыше 200",IF(I647/H647&gt;0,I647/H647*100,"")))</f>
        <v xml:space="preserve"> </v>
      </c>
      <c r="K647" s="23"/>
      <c r="L647" s="23" t="str">
        <f t="shared" ref="L647:L710" si="43">IF(K647=0," ",IF(I647/K647*100&gt;200,"свыше 200",IF(I647/K647&gt;0,I647/K647*100,"")))</f>
        <v xml:space="preserve"> </v>
      </c>
      <c r="M647" s="23"/>
    </row>
    <row r="648" spans="1:13" ht="38.25" x14ac:dyDescent="0.2">
      <c r="A648" s="22" t="s">
        <v>848</v>
      </c>
      <c r="B648" s="22" t="s">
        <v>360</v>
      </c>
      <c r="C648" s="23"/>
      <c r="D648" s="23"/>
      <c r="E648" s="23" t="str">
        <f t="shared" si="41"/>
        <v xml:space="preserve"> </v>
      </c>
      <c r="F648" s="23"/>
      <c r="G648" s="23" t="str">
        <f t="shared" si="40"/>
        <v xml:space="preserve"> </v>
      </c>
      <c r="H648" s="23"/>
      <c r="I648" s="23"/>
      <c r="J648" s="23" t="str">
        <f t="shared" si="42"/>
        <v xml:space="preserve"> </v>
      </c>
      <c r="K648" s="23"/>
      <c r="L648" s="23" t="str">
        <f t="shared" si="43"/>
        <v xml:space="preserve"> </v>
      </c>
      <c r="M648" s="23"/>
    </row>
    <row r="649" spans="1:13" ht="38.25" x14ac:dyDescent="0.2">
      <c r="A649" s="22" t="s">
        <v>855</v>
      </c>
      <c r="B649" s="22" t="s">
        <v>1077</v>
      </c>
      <c r="C649" s="23">
        <v>9907.6091199999992</v>
      </c>
      <c r="D649" s="23">
        <v>1436.3827100000001</v>
      </c>
      <c r="E649" s="23">
        <f t="shared" si="41"/>
        <v>14.497773303353739</v>
      </c>
      <c r="F649" s="23">
        <v>1580.7252699999999</v>
      </c>
      <c r="G649" s="23">
        <f t="shared" si="40"/>
        <v>90.868586544453748</v>
      </c>
      <c r="H649" s="23">
        <v>9907.6091199999992</v>
      </c>
      <c r="I649" s="23">
        <v>1436.3827100000001</v>
      </c>
      <c r="J649" s="23">
        <f t="shared" si="42"/>
        <v>14.497773303353739</v>
      </c>
      <c r="K649" s="23">
        <v>1580.7252699999999</v>
      </c>
      <c r="L649" s="23">
        <f t="shared" si="43"/>
        <v>90.868586544453748</v>
      </c>
      <c r="M649" s="23">
        <v>668.94086000000004</v>
      </c>
    </row>
    <row r="650" spans="1:13" ht="38.25" x14ac:dyDescent="0.2">
      <c r="A650" s="22" t="s">
        <v>965</v>
      </c>
      <c r="B650" s="22" t="s">
        <v>876</v>
      </c>
      <c r="C650" s="23">
        <v>5455.2121999999999</v>
      </c>
      <c r="D650" s="23">
        <v>1192.0511799999999</v>
      </c>
      <c r="E650" s="23">
        <f t="shared" si="41"/>
        <v>21.851600566518751</v>
      </c>
      <c r="F650" s="23">
        <v>693.48364000000004</v>
      </c>
      <c r="G650" s="23">
        <f t="shared" si="40"/>
        <v>171.89319419272817</v>
      </c>
      <c r="H650" s="23">
        <v>5455.2121999999999</v>
      </c>
      <c r="I650" s="23">
        <v>1192.0511799999999</v>
      </c>
      <c r="J650" s="23">
        <f t="shared" si="42"/>
        <v>21.851600566518751</v>
      </c>
      <c r="K650" s="23">
        <v>693.48364000000004</v>
      </c>
      <c r="L650" s="23">
        <f t="shared" si="43"/>
        <v>171.89319419272817</v>
      </c>
      <c r="M650" s="23">
        <v>515.93697999999995</v>
      </c>
    </row>
    <row r="651" spans="1:13" ht="25.5" x14ac:dyDescent="0.2">
      <c r="A651" s="22" t="s">
        <v>1219</v>
      </c>
      <c r="B651" s="22" t="s">
        <v>1404</v>
      </c>
      <c r="C651" s="23">
        <v>73464.3</v>
      </c>
      <c r="D651" s="23">
        <v>61247.117660000004</v>
      </c>
      <c r="E651" s="23">
        <f t="shared" si="41"/>
        <v>83.369905736527812</v>
      </c>
      <c r="F651" s="23">
        <v>55854.826289999997</v>
      </c>
      <c r="G651" s="23">
        <f t="shared" si="40"/>
        <v>109.6541189511593</v>
      </c>
      <c r="H651" s="23">
        <v>73464.3</v>
      </c>
      <c r="I651" s="23">
        <v>61247.117660000004</v>
      </c>
      <c r="J651" s="23">
        <f t="shared" si="42"/>
        <v>83.369905736527812</v>
      </c>
      <c r="K651" s="23">
        <v>55854.826289999997</v>
      </c>
      <c r="L651" s="23">
        <f t="shared" si="43"/>
        <v>109.6541189511593</v>
      </c>
      <c r="M651" s="23">
        <v>2024.3127600000007</v>
      </c>
    </row>
    <row r="652" spans="1:13" ht="25.5" x14ac:dyDescent="0.2">
      <c r="A652" s="22" t="s">
        <v>1499</v>
      </c>
      <c r="B652" s="22" t="s">
        <v>400</v>
      </c>
      <c r="C652" s="23">
        <v>73464.3</v>
      </c>
      <c r="D652" s="23">
        <v>61247.117660000004</v>
      </c>
      <c r="E652" s="23">
        <f t="shared" si="41"/>
        <v>83.369905736527812</v>
      </c>
      <c r="F652" s="23">
        <v>55854.826289999997</v>
      </c>
      <c r="G652" s="23">
        <f t="shared" si="40"/>
        <v>109.6541189511593</v>
      </c>
      <c r="H652" s="23">
        <v>73464.3</v>
      </c>
      <c r="I652" s="23">
        <v>61247.117660000004</v>
      </c>
      <c r="J652" s="23">
        <f t="shared" si="42"/>
        <v>83.369905736527812</v>
      </c>
      <c r="K652" s="23">
        <v>55854.826289999997</v>
      </c>
      <c r="L652" s="23">
        <f t="shared" si="43"/>
        <v>109.6541189511593</v>
      </c>
      <c r="M652" s="23">
        <v>2024.3127600000007</v>
      </c>
    </row>
    <row r="653" spans="1:13" ht="38.25" x14ac:dyDescent="0.2">
      <c r="A653" s="22" t="s">
        <v>48</v>
      </c>
      <c r="B653" s="22" t="s">
        <v>840</v>
      </c>
      <c r="C653" s="23">
        <v>204244.6</v>
      </c>
      <c r="D653" s="23">
        <v>61273.38</v>
      </c>
      <c r="E653" s="23">
        <f t="shared" si="41"/>
        <v>30</v>
      </c>
      <c r="F653" s="23"/>
      <c r="G653" s="23" t="str">
        <f t="shared" si="40"/>
        <v xml:space="preserve"> </v>
      </c>
      <c r="H653" s="23">
        <v>204244.6</v>
      </c>
      <c r="I653" s="23">
        <v>61273.38</v>
      </c>
      <c r="J653" s="23">
        <f t="shared" si="42"/>
        <v>30</v>
      </c>
      <c r="K653" s="23"/>
      <c r="L653" s="23" t="str">
        <f t="shared" si="43"/>
        <v xml:space="preserve"> </v>
      </c>
      <c r="M653" s="23"/>
    </row>
    <row r="654" spans="1:13" ht="25.5" x14ac:dyDescent="0.2">
      <c r="A654" s="22" t="s">
        <v>1291</v>
      </c>
      <c r="B654" s="22" t="s">
        <v>1167</v>
      </c>
      <c r="C654" s="23">
        <v>124242.8</v>
      </c>
      <c r="D654" s="23">
        <v>17871.4025</v>
      </c>
      <c r="E654" s="23">
        <f t="shared" si="41"/>
        <v>14.384256069567009</v>
      </c>
      <c r="F654" s="23"/>
      <c r="G654" s="23" t="str">
        <f t="shared" si="40"/>
        <v xml:space="preserve"> </v>
      </c>
      <c r="H654" s="23">
        <v>124242.8</v>
      </c>
      <c r="I654" s="23">
        <v>17871.4025</v>
      </c>
      <c r="J654" s="23">
        <f t="shared" si="42"/>
        <v>14.384256069567009</v>
      </c>
      <c r="K654" s="23"/>
      <c r="L654" s="23" t="str">
        <f t="shared" si="43"/>
        <v xml:space="preserve"> </v>
      </c>
      <c r="M654" s="23">
        <v>17871.4025</v>
      </c>
    </row>
    <row r="655" spans="1:13" ht="38.25" x14ac:dyDescent="0.2">
      <c r="A655" s="22" t="s">
        <v>11</v>
      </c>
      <c r="B655" s="22" t="s">
        <v>1159</v>
      </c>
      <c r="C655" s="23">
        <v>124242.8</v>
      </c>
      <c r="D655" s="23">
        <v>17871.4025</v>
      </c>
      <c r="E655" s="23">
        <f t="shared" si="41"/>
        <v>14.384256069567009</v>
      </c>
      <c r="F655" s="23"/>
      <c r="G655" s="23" t="str">
        <f t="shared" si="40"/>
        <v xml:space="preserve"> </v>
      </c>
      <c r="H655" s="23">
        <v>124242.8</v>
      </c>
      <c r="I655" s="23">
        <v>17871.4025</v>
      </c>
      <c r="J655" s="23">
        <f t="shared" si="42"/>
        <v>14.384256069567009</v>
      </c>
      <c r="K655" s="23"/>
      <c r="L655" s="23" t="str">
        <f t="shared" si="43"/>
        <v xml:space="preserve"> </v>
      </c>
      <c r="M655" s="23">
        <v>17871.4025</v>
      </c>
    </row>
    <row r="656" spans="1:13" ht="38.25" x14ac:dyDescent="0.2">
      <c r="A656" s="22" t="s">
        <v>1483</v>
      </c>
      <c r="B656" s="22" t="s">
        <v>197</v>
      </c>
      <c r="C656" s="23"/>
      <c r="D656" s="23">
        <v>51.526000000000003</v>
      </c>
      <c r="E656" s="23" t="str">
        <f t="shared" si="41"/>
        <v xml:space="preserve"> </v>
      </c>
      <c r="F656" s="23">
        <v>94.278999999999996</v>
      </c>
      <c r="G656" s="23">
        <f t="shared" si="40"/>
        <v>54.652679812047225</v>
      </c>
      <c r="H656" s="23"/>
      <c r="I656" s="23">
        <v>51.526000000000003</v>
      </c>
      <c r="J656" s="23" t="str">
        <f t="shared" si="42"/>
        <v xml:space="preserve"> </v>
      </c>
      <c r="K656" s="23">
        <v>94.278999999999996</v>
      </c>
      <c r="L656" s="23">
        <f t="shared" si="43"/>
        <v>54.652679812047225</v>
      </c>
      <c r="M656" s="23">
        <v>51.526000000000003</v>
      </c>
    </row>
    <row r="657" spans="1:13" ht="114.75" x14ac:dyDescent="0.2">
      <c r="A657" s="22" t="s">
        <v>852</v>
      </c>
      <c r="B657" s="22" t="s">
        <v>178</v>
      </c>
      <c r="C657" s="23">
        <v>3078.2</v>
      </c>
      <c r="D657" s="23">
        <v>378.89100000000002</v>
      </c>
      <c r="E657" s="23">
        <f t="shared" si="41"/>
        <v>12.308849327529076</v>
      </c>
      <c r="F657" s="23">
        <v>506.2</v>
      </c>
      <c r="G657" s="23">
        <f t="shared" si="40"/>
        <v>74.850059265112606</v>
      </c>
      <c r="H657" s="23">
        <v>3078.2</v>
      </c>
      <c r="I657" s="23">
        <v>378.89100000000002</v>
      </c>
      <c r="J657" s="23">
        <f t="shared" si="42"/>
        <v>12.308849327529076</v>
      </c>
      <c r="K657" s="23">
        <v>506.2</v>
      </c>
      <c r="L657" s="23">
        <f t="shared" si="43"/>
        <v>74.850059265112606</v>
      </c>
      <c r="M657" s="23">
        <v>189.44550000000001</v>
      </c>
    </row>
    <row r="658" spans="1:13" ht="114.75" x14ac:dyDescent="0.2">
      <c r="A658" s="22" t="s">
        <v>227</v>
      </c>
      <c r="B658" s="22" t="s">
        <v>401</v>
      </c>
      <c r="C658" s="23">
        <v>3078.2</v>
      </c>
      <c r="D658" s="23">
        <v>378.89100000000002</v>
      </c>
      <c r="E658" s="23">
        <f t="shared" si="41"/>
        <v>12.308849327529076</v>
      </c>
      <c r="F658" s="23">
        <v>506.2</v>
      </c>
      <c r="G658" s="23">
        <f t="shared" si="40"/>
        <v>74.850059265112606</v>
      </c>
      <c r="H658" s="23">
        <v>3078.2</v>
      </c>
      <c r="I658" s="23">
        <v>378.89100000000002</v>
      </c>
      <c r="J658" s="23">
        <f t="shared" si="42"/>
        <v>12.308849327529076</v>
      </c>
      <c r="K658" s="23">
        <v>506.2</v>
      </c>
      <c r="L658" s="23">
        <f t="shared" si="43"/>
        <v>74.850059265112606</v>
      </c>
      <c r="M658" s="23">
        <v>189.44550000000001</v>
      </c>
    </row>
    <row r="659" spans="1:13" ht="38.25" x14ac:dyDescent="0.2">
      <c r="A659" s="22" t="s">
        <v>778</v>
      </c>
      <c r="B659" s="22" t="s">
        <v>1207</v>
      </c>
      <c r="C659" s="23">
        <v>348493.3</v>
      </c>
      <c r="D659" s="23">
        <v>82648.466390000001</v>
      </c>
      <c r="E659" s="23">
        <f t="shared" si="41"/>
        <v>23.715941279215414</v>
      </c>
      <c r="F659" s="23">
        <v>83448.359219999998</v>
      </c>
      <c r="G659" s="23">
        <f t="shared" si="40"/>
        <v>99.041451698419621</v>
      </c>
      <c r="H659" s="23">
        <v>348493.3</v>
      </c>
      <c r="I659" s="23">
        <v>82648.466390000001</v>
      </c>
      <c r="J659" s="23">
        <f t="shared" si="42"/>
        <v>23.715941279215414</v>
      </c>
      <c r="K659" s="23">
        <v>83448.359219999998</v>
      </c>
      <c r="L659" s="23">
        <f t="shared" si="43"/>
        <v>99.041451698419621</v>
      </c>
      <c r="M659" s="23">
        <v>32141.069260000004</v>
      </c>
    </row>
    <row r="660" spans="1:13" ht="38.25" x14ac:dyDescent="0.2">
      <c r="A660" s="22" t="s">
        <v>172</v>
      </c>
      <c r="B660" s="22" t="s">
        <v>1347</v>
      </c>
      <c r="C660" s="23">
        <v>348493.3</v>
      </c>
      <c r="D660" s="23">
        <v>82648.466390000001</v>
      </c>
      <c r="E660" s="23">
        <f t="shared" si="41"/>
        <v>23.715941279215414</v>
      </c>
      <c r="F660" s="23">
        <v>83448.359219999998</v>
      </c>
      <c r="G660" s="23">
        <f t="shared" si="40"/>
        <v>99.041451698419621</v>
      </c>
      <c r="H660" s="23">
        <v>348493.3</v>
      </c>
      <c r="I660" s="23">
        <v>82648.466390000001</v>
      </c>
      <c r="J660" s="23">
        <f t="shared" si="42"/>
        <v>23.715941279215414</v>
      </c>
      <c r="K660" s="23">
        <v>83448.359219999998</v>
      </c>
      <c r="L660" s="23">
        <f t="shared" si="43"/>
        <v>99.041451698419621</v>
      </c>
      <c r="M660" s="23">
        <v>32141.069260000004</v>
      </c>
    </row>
    <row r="661" spans="1:13" ht="38.25" x14ac:dyDescent="0.2">
      <c r="A661" s="22" t="s">
        <v>913</v>
      </c>
      <c r="B661" s="22" t="s">
        <v>1407</v>
      </c>
      <c r="C661" s="23">
        <v>7332.5</v>
      </c>
      <c r="D661" s="23">
        <v>263.83499999999998</v>
      </c>
      <c r="E661" s="23">
        <f t="shared" si="41"/>
        <v>3.5981588816911012</v>
      </c>
      <c r="F661" s="23"/>
      <c r="G661" s="23" t="str">
        <f t="shared" si="40"/>
        <v xml:space="preserve"> </v>
      </c>
      <c r="H661" s="23">
        <v>7332.5</v>
      </c>
      <c r="I661" s="23">
        <v>263.83499999999998</v>
      </c>
      <c r="J661" s="23">
        <f t="shared" si="42"/>
        <v>3.5981588816911012</v>
      </c>
      <c r="K661" s="23"/>
      <c r="L661" s="23" t="str">
        <f t="shared" si="43"/>
        <v xml:space="preserve"> </v>
      </c>
      <c r="M661" s="23">
        <v>263.83499999999998</v>
      </c>
    </row>
    <row r="662" spans="1:13" ht="25.5" x14ac:dyDescent="0.2">
      <c r="A662" s="22" t="s">
        <v>1446</v>
      </c>
      <c r="B662" s="22" t="s">
        <v>484</v>
      </c>
      <c r="C662" s="23">
        <v>15784.2</v>
      </c>
      <c r="D662" s="23"/>
      <c r="E662" s="23" t="str">
        <f t="shared" si="41"/>
        <v/>
      </c>
      <c r="F662" s="23"/>
      <c r="G662" s="23" t="str">
        <f t="shared" si="40"/>
        <v xml:space="preserve"> </v>
      </c>
      <c r="H662" s="23">
        <v>15784.2</v>
      </c>
      <c r="I662" s="23"/>
      <c r="J662" s="23" t="str">
        <f t="shared" si="42"/>
        <v/>
      </c>
      <c r="K662" s="23"/>
      <c r="L662" s="23" t="str">
        <f t="shared" si="43"/>
        <v xml:space="preserve"> </v>
      </c>
      <c r="M662" s="23"/>
    </row>
    <row r="663" spans="1:13" ht="38.25" x14ac:dyDescent="0.2">
      <c r="A663" s="22" t="s">
        <v>868</v>
      </c>
      <c r="B663" s="22" t="s">
        <v>754</v>
      </c>
      <c r="C663" s="23">
        <v>15784.2</v>
      </c>
      <c r="D663" s="23"/>
      <c r="E663" s="23" t="str">
        <f t="shared" si="41"/>
        <v/>
      </c>
      <c r="F663" s="23"/>
      <c r="G663" s="23" t="str">
        <f t="shared" si="40"/>
        <v xml:space="preserve"> </v>
      </c>
      <c r="H663" s="23">
        <v>15784.2</v>
      </c>
      <c r="I663" s="23"/>
      <c r="J663" s="23" t="str">
        <f t="shared" si="42"/>
        <v/>
      </c>
      <c r="K663" s="23"/>
      <c r="L663" s="23" t="str">
        <f t="shared" si="43"/>
        <v xml:space="preserve"> </v>
      </c>
      <c r="M663" s="23"/>
    </row>
    <row r="664" spans="1:13" ht="76.5" x14ac:dyDescent="0.2">
      <c r="A664" s="22" t="s">
        <v>959</v>
      </c>
      <c r="B664" s="22" t="s">
        <v>874</v>
      </c>
      <c r="C664" s="23">
        <v>52366.400000000001</v>
      </c>
      <c r="D664" s="23">
        <v>12983.796</v>
      </c>
      <c r="E664" s="23">
        <f t="shared" si="41"/>
        <v>24.79413517064377</v>
      </c>
      <c r="F664" s="23"/>
      <c r="G664" s="23" t="str">
        <f t="shared" si="40"/>
        <v xml:space="preserve"> </v>
      </c>
      <c r="H664" s="23">
        <v>52366.400000000001</v>
      </c>
      <c r="I664" s="23">
        <v>12983.796</v>
      </c>
      <c r="J664" s="23">
        <f t="shared" si="42"/>
        <v>24.79413517064377</v>
      </c>
      <c r="K664" s="23"/>
      <c r="L664" s="23" t="str">
        <f t="shared" si="43"/>
        <v xml:space="preserve"> </v>
      </c>
      <c r="M664" s="23">
        <v>4327.9320000000007</v>
      </c>
    </row>
    <row r="665" spans="1:13" ht="89.25" x14ac:dyDescent="0.2">
      <c r="A665" s="22" t="s">
        <v>348</v>
      </c>
      <c r="B665" s="22" t="s">
        <v>1003</v>
      </c>
      <c r="C665" s="23">
        <v>52366.400000000001</v>
      </c>
      <c r="D665" s="23">
        <v>12983.796</v>
      </c>
      <c r="E665" s="23">
        <f t="shared" si="41"/>
        <v>24.79413517064377</v>
      </c>
      <c r="F665" s="23"/>
      <c r="G665" s="23" t="str">
        <f t="shared" si="40"/>
        <v xml:space="preserve"> </v>
      </c>
      <c r="H665" s="23">
        <v>52366.400000000001</v>
      </c>
      <c r="I665" s="23">
        <v>12983.796</v>
      </c>
      <c r="J665" s="23">
        <f t="shared" si="42"/>
        <v>24.79413517064377</v>
      </c>
      <c r="K665" s="23"/>
      <c r="L665" s="23" t="str">
        <f t="shared" si="43"/>
        <v xml:space="preserve"> </v>
      </c>
      <c r="M665" s="23">
        <v>4327.9320000000007</v>
      </c>
    </row>
    <row r="666" spans="1:13" ht="25.5" x14ac:dyDescent="0.2">
      <c r="A666" s="22" t="s">
        <v>1516</v>
      </c>
      <c r="B666" s="22" t="s">
        <v>934</v>
      </c>
      <c r="C666" s="23">
        <v>402801</v>
      </c>
      <c r="D666" s="23"/>
      <c r="E666" s="23" t="str">
        <f t="shared" si="41"/>
        <v/>
      </c>
      <c r="F666" s="23"/>
      <c r="G666" s="23" t="str">
        <f t="shared" si="40"/>
        <v xml:space="preserve"> </v>
      </c>
      <c r="H666" s="23">
        <v>402801</v>
      </c>
      <c r="I666" s="23"/>
      <c r="J666" s="23" t="str">
        <f t="shared" si="42"/>
        <v/>
      </c>
      <c r="K666" s="23"/>
      <c r="L666" s="23" t="str">
        <f t="shared" si="43"/>
        <v xml:space="preserve"> </v>
      </c>
      <c r="M666" s="23"/>
    </row>
    <row r="667" spans="1:13" ht="25.5" x14ac:dyDescent="0.2">
      <c r="A667" s="22" t="s">
        <v>928</v>
      </c>
      <c r="B667" s="22" t="s">
        <v>122</v>
      </c>
      <c r="C667" s="23">
        <v>402801</v>
      </c>
      <c r="D667" s="23"/>
      <c r="E667" s="23" t="str">
        <f t="shared" si="41"/>
        <v/>
      </c>
      <c r="F667" s="23"/>
      <c r="G667" s="23" t="str">
        <f t="shared" si="40"/>
        <v xml:space="preserve"> </v>
      </c>
      <c r="H667" s="23">
        <v>402801</v>
      </c>
      <c r="I667" s="23"/>
      <c r="J667" s="23" t="str">
        <f t="shared" si="42"/>
        <v/>
      </c>
      <c r="K667" s="23"/>
      <c r="L667" s="23" t="str">
        <f t="shared" si="43"/>
        <v xml:space="preserve"> </v>
      </c>
      <c r="M667" s="23"/>
    </row>
    <row r="668" spans="1:13" ht="38.25" x14ac:dyDescent="0.2">
      <c r="A668" s="22" t="s">
        <v>264</v>
      </c>
      <c r="B668" s="22" t="s">
        <v>1413</v>
      </c>
      <c r="C668" s="23">
        <v>679295</v>
      </c>
      <c r="D668" s="23"/>
      <c r="E668" s="23" t="str">
        <f t="shared" si="41"/>
        <v/>
      </c>
      <c r="F668" s="23"/>
      <c r="G668" s="23" t="str">
        <f t="shared" si="40"/>
        <v xml:space="preserve"> </v>
      </c>
      <c r="H668" s="23"/>
      <c r="I668" s="23"/>
      <c r="J668" s="23" t="str">
        <f t="shared" si="42"/>
        <v xml:space="preserve"> </v>
      </c>
      <c r="K668" s="23"/>
      <c r="L668" s="23" t="str">
        <f t="shared" si="43"/>
        <v xml:space="preserve"> </v>
      </c>
      <c r="M668" s="23"/>
    </row>
    <row r="669" spans="1:13" ht="38.25" x14ac:dyDescent="0.2">
      <c r="A669" s="22" t="s">
        <v>1539</v>
      </c>
      <c r="B669" s="22" t="s">
        <v>97</v>
      </c>
      <c r="C669" s="23">
        <v>679295</v>
      </c>
      <c r="D669" s="23"/>
      <c r="E669" s="23" t="str">
        <f t="shared" si="41"/>
        <v/>
      </c>
      <c r="F669" s="23"/>
      <c r="G669" s="23" t="str">
        <f t="shared" si="40"/>
        <v xml:space="preserve"> </v>
      </c>
      <c r="H669" s="23"/>
      <c r="I669" s="23"/>
      <c r="J669" s="23" t="str">
        <f t="shared" si="42"/>
        <v xml:space="preserve"> </v>
      </c>
      <c r="K669" s="23"/>
      <c r="L669" s="23" t="str">
        <f t="shared" si="43"/>
        <v xml:space="preserve"> </v>
      </c>
      <c r="M669" s="23"/>
    </row>
    <row r="670" spans="1:13" ht="51" x14ac:dyDescent="0.2">
      <c r="A670" s="22" t="s">
        <v>1257</v>
      </c>
      <c r="B670" s="22" t="s">
        <v>1484</v>
      </c>
      <c r="C670" s="23">
        <v>163493.79999999999</v>
      </c>
      <c r="D670" s="23"/>
      <c r="E670" s="23" t="str">
        <f t="shared" si="41"/>
        <v/>
      </c>
      <c r="F670" s="23">
        <v>7999.7442300000002</v>
      </c>
      <c r="G670" s="23" t="str">
        <f t="shared" si="40"/>
        <v/>
      </c>
      <c r="H670" s="23">
        <v>95413.8</v>
      </c>
      <c r="I670" s="23"/>
      <c r="J670" s="23" t="str">
        <f t="shared" si="42"/>
        <v/>
      </c>
      <c r="K670" s="23">
        <v>7999.7442300000002</v>
      </c>
      <c r="L670" s="23" t="str">
        <f t="shared" si="43"/>
        <v/>
      </c>
      <c r="M670" s="23"/>
    </row>
    <row r="671" spans="1:13" ht="51" x14ac:dyDescent="0.2">
      <c r="A671" s="22" t="s">
        <v>1550</v>
      </c>
      <c r="B671" s="22" t="s">
        <v>234</v>
      </c>
      <c r="C671" s="23">
        <v>95413.8</v>
      </c>
      <c r="D671" s="23"/>
      <c r="E671" s="23" t="str">
        <f t="shared" si="41"/>
        <v/>
      </c>
      <c r="F671" s="23">
        <v>7999.7442300000002</v>
      </c>
      <c r="G671" s="23" t="str">
        <f t="shared" si="40"/>
        <v/>
      </c>
      <c r="H671" s="23">
        <v>95413.8</v>
      </c>
      <c r="I671" s="23"/>
      <c r="J671" s="23" t="str">
        <f t="shared" si="42"/>
        <v/>
      </c>
      <c r="K671" s="23">
        <v>7999.7442300000002</v>
      </c>
      <c r="L671" s="23" t="str">
        <f t="shared" si="43"/>
        <v/>
      </c>
      <c r="M671" s="23"/>
    </row>
    <row r="672" spans="1:13" ht="51" x14ac:dyDescent="0.2">
      <c r="A672" s="22" t="s">
        <v>962</v>
      </c>
      <c r="B672" s="22" t="s">
        <v>88</v>
      </c>
      <c r="C672" s="23">
        <v>68080</v>
      </c>
      <c r="D672" s="23"/>
      <c r="E672" s="23" t="str">
        <f t="shared" si="41"/>
        <v/>
      </c>
      <c r="F672" s="23"/>
      <c r="G672" s="23" t="str">
        <f t="shared" si="40"/>
        <v xml:space="preserve"> </v>
      </c>
      <c r="H672" s="23"/>
      <c r="I672" s="23"/>
      <c r="J672" s="23" t="str">
        <f t="shared" si="42"/>
        <v xml:space="preserve"> </v>
      </c>
      <c r="K672" s="23"/>
      <c r="L672" s="23" t="str">
        <f t="shared" si="43"/>
        <v xml:space="preserve"> </v>
      </c>
      <c r="M672" s="23"/>
    </row>
    <row r="673" spans="1:13" ht="38.25" x14ac:dyDescent="0.2">
      <c r="A673" s="22" t="s">
        <v>875</v>
      </c>
      <c r="B673" s="22" t="s">
        <v>935</v>
      </c>
      <c r="C673" s="23">
        <v>296250</v>
      </c>
      <c r="D673" s="23"/>
      <c r="E673" s="23" t="str">
        <f t="shared" si="41"/>
        <v/>
      </c>
      <c r="F673" s="23"/>
      <c r="G673" s="23" t="str">
        <f t="shared" si="40"/>
        <v xml:space="preserve"> </v>
      </c>
      <c r="H673" s="23">
        <v>296250</v>
      </c>
      <c r="I673" s="23"/>
      <c r="J673" s="23" t="str">
        <f t="shared" si="42"/>
        <v/>
      </c>
      <c r="K673" s="23"/>
      <c r="L673" s="23" t="str">
        <f t="shared" si="43"/>
        <v xml:space="preserve"> </v>
      </c>
      <c r="M673" s="23"/>
    </row>
    <row r="674" spans="1:13" ht="51" x14ac:dyDescent="0.2">
      <c r="A674" s="22" t="s">
        <v>255</v>
      </c>
      <c r="B674" s="22" t="s">
        <v>1529</v>
      </c>
      <c r="C674" s="23">
        <v>296250</v>
      </c>
      <c r="D674" s="23"/>
      <c r="E674" s="23" t="str">
        <f t="shared" si="41"/>
        <v/>
      </c>
      <c r="F674" s="23"/>
      <c r="G674" s="23" t="str">
        <f t="shared" si="40"/>
        <v xml:space="preserve"> </v>
      </c>
      <c r="H674" s="23">
        <v>296250</v>
      </c>
      <c r="I674" s="23"/>
      <c r="J674" s="23" t="str">
        <f t="shared" si="42"/>
        <v/>
      </c>
      <c r="K674" s="23"/>
      <c r="L674" s="23" t="str">
        <f t="shared" si="43"/>
        <v xml:space="preserve"> </v>
      </c>
      <c r="M674" s="23"/>
    </row>
    <row r="675" spans="1:13" ht="25.5" x14ac:dyDescent="0.2">
      <c r="A675" s="22" t="s">
        <v>285</v>
      </c>
      <c r="B675" s="22" t="s">
        <v>1401</v>
      </c>
      <c r="C675" s="23">
        <v>7300</v>
      </c>
      <c r="D675" s="23">
        <v>2303.6950000000002</v>
      </c>
      <c r="E675" s="23">
        <f t="shared" si="41"/>
        <v>31.557465753424658</v>
      </c>
      <c r="F675" s="23">
        <v>1578.481</v>
      </c>
      <c r="G675" s="23">
        <f t="shared" si="40"/>
        <v>145.94379026418437</v>
      </c>
      <c r="H675" s="23">
        <v>7300</v>
      </c>
      <c r="I675" s="23">
        <v>2303.6950000000002</v>
      </c>
      <c r="J675" s="23">
        <f t="shared" si="42"/>
        <v>31.557465753424658</v>
      </c>
      <c r="K675" s="23">
        <v>1578.481</v>
      </c>
      <c r="L675" s="23">
        <f t="shared" si="43"/>
        <v>145.94379026418437</v>
      </c>
      <c r="M675" s="23">
        <v>2303.6950000000002</v>
      </c>
    </row>
    <row r="676" spans="1:13" ht="38.25" x14ac:dyDescent="0.2">
      <c r="A676" s="22" t="s">
        <v>634</v>
      </c>
      <c r="B676" s="22" t="s">
        <v>1475</v>
      </c>
      <c r="C676" s="23">
        <v>7300</v>
      </c>
      <c r="D676" s="23">
        <v>2303.6950000000002</v>
      </c>
      <c r="E676" s="23">
        <f t="shared" si="41"/>
        <v>31.557465753424658</v>
      </c>
      <c r="F676" s="23">
        <v>1578.481</v>
      </c>
      <c r="G676" s="23">
        <f t="shared" si="40"/>
        <v>145.94379026418437</v>
      </c>
      <c r="H676" s="23">
        <v>7300</v>
      </c>
      <c r="I676" s="23">
        <v>2303.6950000000002</v>
      </c>
      <c r="J676" s="23">
        <f t="shared" si="42"/>
        <v>31.557465753424658</v>
      </c>
      <c r="K676" s="23">
        <v>1578.481</v>
      </c>
      <c r="L676" s="23">
        <f t="shared" si="43"/>
        <v>145.94379026418437</v>
      </c>
      <c r="M676" s="23">
        <v>2303.6950000000002</v>
      </c>
    </row>
    <row r="677" spans="1:13" ht="25.5" x14ac:dyDescent="0.2">
      <c r="A677" s="22" t="s">
        <v>979</v>
      </c>
      <c r="B677" s="22" t="s">
        <v>474</v>
      </c>
      <c r="C677" s="23">
        <v>2000</v>
      </c>
      <c r="D677" s="23"/>
      <c r="E677" s="23" t="str">
        <f t="shared" si="41"/>
        <v/>
      </c>
      <c r="F677" s="23"/>
      <c r="G677" s="23" t="str">
        <f t="shared" si="40"/>
        <v xml:space="preserve"> </v>
      </c>
      <c r="H677" s="23">
        <v>2000</v>
      </c>
      <c r="I677" s="23"/>
      <c r="J677" s="23" t="str">
        <f t="shared" si="42"/>
        <v/>
      </c>
      <c r="K677" s="23"/>
      <c r="L677" s="23" t="str">
        <f t="shared" si="43"/>
        <v xml:space="preserve"> </v>
      </c>
      <c r="M677" s="23"/>
    </row>
    <row r="678" spans="1:13" ht="25.5" x14ac:dyDescent="0.2">
      <c r="A678" s="22" t="s">
        <v>366</v>
      </c>
      <c r="B678" s="22" t="s">
        <v>145</v>
      </c>
      <c r="C678" s="23">
        <v>2000</v>
      </c>
      <c r="D678" s="23"/>
      <c r="E678" s="23" t="str">
        <f t="shared" si="41"/>
        <v/>
      </c>
      <c r="F678" s="23"/>
      <c r="G678" s="23" t="str">
        <f t="shared" si="40"/>
        <v xml:space="preserve"> </v>
      </c>
      <c r="H678" s="23">
        <v>2000</v>
      </c>
      <c r="I678" s="23"/>
      <c r="J678" s="23" t="str">
        <f t="shared" si="42"/>
        <v/>
      </c>
      <c r="K678" s="23"/>
      <c r="L678" s="23" t="str">
        <f t="shared" si="43"/>
        <v xml:space="preserve"> </v>
      </c>
      <c r="M678" s="23"/>
    </row>
    <row r="679" spans="1:13" ht="25.5" x14ac:dyDescent="0.2">
      <c r="A679" s="22" t="s">
        <v>182</v>
      </c>
      <c r="B679" s="22" t="s">
        <v>641</v>
      </c>
      <c r="C679" s="23">
        <v>15000</v>
      </c>
      <c r="D679" s="23"/>
      <c r="E679" s="23" t="str">
        <f t="shared" si="41"/>
        <v/>
      </c>
      <c r="F679" s="23"/>
      <c r="G679" s="23" t="str">
        <f t="shared" si="40"/>
        <v xml:space="preserve"> </v>
      </c>
      <c r="H679" s="23">
        <v>15000</v>
      </c>
      <c r="I679" s="23"/>
      <c r="J679" s="23" t="str">
        <f t="shared" si="42"/>
        <v/>
      </c>
      <c r="K679" s="23"/>
      <c r="L679" s="23" t="str">
        <f t="shared" si="43"/>
        <v xml:space="preserve"> </v>
      </c>
      <c r="M679" s="23"/>
    </row>
    <row r="680" spans="1:13" ht="25.5" x14ac:dyDescent="0.2">
      <c r="A680" s="22" t="s">
        <v>1152</v>
      </c>
      <c r="B680" s="22" t="s">
        <v>209</v>
      </c>
      <c r="C680" s="23">
        <v>15000</v>
      </c>
      <c r="D680" s="23"/>
      <c r="E680" s="23" t="str">
        <f t="shared" si="41"/>
        <v/>
      </c>
      <c r="F680" s="23"/>
      <c r="G680" s="23" t="str">
        <f t="shared" si="40"/>
        <v xml:space="preserve"> </v>
      </c>
      <c r="H680" s="23">
        <v>15000</v>
      </c>
      <c r="I680" s="23"/>
      <c r="J680" s="23" t="str">
        <f t="shared" si="42"/>
        <v/>
      </c>
      <c r="K680" s="23"/>
      <c r="L680" s="23" t="str">
        <f t="shared" si="43"/>
        <v xml:space="preserve"> </v>
      </c>
      <c r="M680" s="23"/>
    </row>
    <row r="681" spans="1:13" ht="38.25" x14ac:dyDescent="0.2">
      <c r="A681" s="22" t="s">
        <v>297</v>
      </c>
      <c r="B681" s="22" t="s">
        <v>416</v>
      </c>
      <c r="C681" s="23">
        <v>438.5</v>
      </c>
      <c r="D681" s="23"/>
      <c r="E681" s="23" t="str">
        <f t="shared" si="41"/>
        <v/>
      </c>
      <c r="F681" s="23"/>
      <c r="G681" s="23" t="str">
        <f t="shared" si="40"/>
        <v xml:space="preserve"> </v>
      </c>
      <c r="H681" s="23">
        <v>438.5</v>
      </c>
      <c r="I681" s="23"/>
      <c r="J681" s="23" t="str">
        <f t="shared" si="42"/>
        <v/>
      </c>
      <c r="K681" s="23"/>
      <c r="L681" s="23" t="str">
        <f t="shared" si="43"/>
        <v xml:space="preserve"> </v>
      </c>
      <c r="M681" s="23"/>
    </row>
    <row r="682" spans="1:13" ht="51" x14ac:dyDescent="0.2">
      <c r="A682" s="22" t="s">
        <v>646</v>
      </c>
      <c r="B682" s="22" t="s">
        <v>1540</v>
      </c>
      <c r="C682" s="23">
        <v>438.5</v>
      </c>
      <c r="D682" s="23"/>
      <c r="E682" s="23" t="str">
        <f t="shared" si="41"/>
        <v/>
      </c>
      <c r="F682" s="23"/>
      <c r="G682" s="23" t="str">
        <f t="shared" si="40"/>
        <v xml:space="preserve"> </v>
      </c>
      <c r="H682" s="23">
        <v>438.5</v>
      </c>
      <c r="I682" s="23"/>
      <c r="J682" s="23" t="str">
        <f t="shared" si="42"/>
        <v/>
      </c>
      <c r="K682" s="23"/>
      <c r="L682" s="23" t="str">
        <f t="shared" si="43"/>
        <v xml:space="preserve"> </v>
      </c>
      <c r="M682" s="23"/>
    </row>
    <row r="683" spans="1:13" ht="25.5" x14ac:dyDescent="0.2">
      <c r="A683" s="22" t="s">
        <v>564</v>
      </c>
      <c r="B683" s="22" t="s">
        <v>27</v>
      </c>
      <c r="C683" s="23"/>
      <c r="D683" s="23">
        <v>62572.976000000002</v>
      </c>
      <c r="E683" s="23" t="str">
        <f t="shared" si="41"/>
        <v xml:space="preserve"> </v>
      </c>
      <c r="F683" s="23">
        <v>24081</v>
      </c>
      <c r="G683" s="23" t="str">
        <f t="shared" si="40"/>
        <v>свыше 200</v>
      </c>
      <c r="H683" s="23"/>
      <c r="I683" s="23">
        <v>62572.976000000002</v>
      </c>
      <c r="J683" s="23" t="str">
        <f t="shared" si="42"/>
        <v xml:space="preserve"> </v>
      </c>
      <c r="K683" s="23">
        <v>24081</v>
      </c>
      <c r="L683" s="23" t="str">
        <f t="shared" si="43"/>
        <v>свыше 200</v>
      </c>
      <c r="M683" s="23">
        <v>21990.876000000004</v>
      </c>
    </row>
    <row r="684" spans="1:13" ht="25.5" x14ac:dyDescent="0.2">
      <c r="A684" s="22" t="s">
        <v>1500</v>
      </c>
      <c r="B684" s="22" t="s">
        <v>251</v>
      </c>
      <c r="C684" s="23"/>
      <c r="D684" s="23">
        <v>62572.976000000002</v>
      </c>
      <c r="E684" s="23" t="str">
        <f t="shared" si="41"/>
        <v xml:space="preserve"> </v>
      </c>
      <c r="F684" s="23">
        <v>24081</v>
      </c>
      <c r="G684" s="23" t="str">
        <f t="shared" si="40"/>
        <v>свыше 200</v>
      </c>
      <c r="H684" s="23"/>
      <c r="I684" s="23">
        <v>62572.976000000002</v>
      </c>
      <c r="J684" s="23" t="str">
        <f t="shared" si="42"/>
        <v xml:space="preserve"> </v>
      </c>
      <c r="K684" s="23">
        <v>24081</v>
      </c>
      <c r="L684" s="23" t="str">
        <f t="shared" si="43"/>
        <v>свыше 200</v>
      </c>
      <c r="M684" s="23">
        <v>21990.876000000004</v>
      </c>
    </row>
    <row r="685" spans="1:13" x14ac:dyDescent="0.2">
      <c r="A685" s="22" t="s">
        <v>624</v>
      </c>
      <c r="B685" s="22" t="s">
        <v>1100</v>
      </c>
      <c r="C685" s="23"/>
      <c r="D685" s="23"/>
      <c r="E685" s="23" t="str">
        <f t="shared" si="41"/>
        <v xml:space="preserve"> </v>
      </c>
      <c r="F685" s="23"/>
      <c r="G685" s="23" t="str">
        <f t="shared" si="40"/>
        <v xml:space="preserve"> </v>
      </c>
      <c r="H685" s="23"/>
      <c r="I685" s="23"/>
      <c r="J685" s="23" t="str">
        <f t="shared" si="42"/>
        <v xml:space="preserve"> </v>
      </c>
      <c r="K685" s="23"/>
      <c r="L685" s="23" t="str">
        <f t="shared" si="43"/>
        <v xml:space="preserve"> </v>
      </c>
      <c r="M685" s="23"/>
    </row>
    <row r="686" spans="1:13" x14ac:dyDescent="0.2">
      <c r="A686" s="22" t="s">
        <v>816</v>
      </c>
      <c r="B686" s="22" t="s">
        <v>1224</v>
      </c>
      <c r="C686" s="23"/>
      <c r="D686" s="23"/>
      <c r="E686" s="23" t="str">
        <f t="shared" si="41"/>
        <v xml:space="preserve"> </v>
      </c>
      <c r="F686" s="23"/>
      <c r="G686" s="23" t="str">
        <f t="shared" si="40"/>
        <v xml:space="preserve"> </v>
      </c>
      <c r="H686" s="23"/>
      <c r="I686" s="23"/>
      <c r="J686" s="23" t="str">
        <f t="shared" si="42"/>
        <v xml:space="preserve"> </v>
      </c>
      <c r="K686" s="23"/>
      <c r="L686" s="23" t="str">
        <f t="shared" si="43"/>
        <v xml:space="preserve"> </v>
      </c>
      <c r="M686" s="23"/>
    </row>
    <row r="687" spans="1:13" ht="25.5" x14ac:dyDescent="0.2">
      <c r="A687" s="22" t="s">
        <v>583</v>
      </c>
      <c r="B687" s="22" t="s">
        <v>1414</v>
      </c>
      <c r="C687" s="23">
        <v>415159.47869999998</v>
      </c>
      <c r="D687" s="23"/>
      <c r="E687" s="23" t="str">
        <f t="shared" si="41"/>
        <v/>
      </c>
      <c r="F687" s="23">
        <v>-1327.002</v>
      </c>
      <c r="G687" s="23" t="str">
        <f t="shared" si="40"/>
        <v/>
      </c>
      <c r="H687" s="23">
        <v>415159.47869999998</v>
      </c>
      <c r="I687" s="23"/>
      <c r="J687" s="23" t="str">
        <f t="shared" si="42"/>
        <v/>
      </c>
      <c r="K687" s="23">
        <v>-1327.002</v>
      </c>
      <c r="L687" s="23" t="str">
        <f t="shared" si="43"/>
        <v/>
      </c>
      <c r="M687" s="23"/>
    </row>
    <row r="688" spans="1:13" ht="25.5" x14ac:dyDescent="0.2">
      <c r="A688" s="22" t="s">
        <v>644</v>
      </c>
      <c r="B688" s="22" t="s">
        <v>1527</v>
      </c>
      <c r="C688" s="23">
        <v>415159.47869999998</v>
      </c>
      <c r="D688" s="23"/>
      <c r="E688" s="23" t="str">
        <f t="shared" si="41"/>
        <v/>
      </c>
      <c r="F688" s="23">
        <v>-1327.002</v>
      </c>
      <c r="G688" s="23" t="str">
        <f t="shared" si="40"/>
        <v/>
      </c>
      <c r="H688" s="23">
        <v>415159.47869999998</v>
      </c>
      <c r="I688" s="23"/>
      <c r="J688" s="23" t="str">
        <f t="shared" si="42"/>
        <v/>
      </c>
      <c r="K688" s="23">
        <v>-1327.002</v>
      </c>
      <c r="L688" s="23" t="str">
        <f t="shared" si="43"/>
        <v/>
      </c>
      <c r="M688" s="23"/>
    </row>
    <row r="689" spans="1:13" ht="51" x14ac:dyDescent="0.2">
      <c r="A689" s="22" t="s">
        <v>1488</v>
      </c>
      <c r="B689" s="22" t="s">
        <v>152</v>
      </c>
      <c r="C689" s="23"/>
      <c r="D689" s="23"/>
      <c r="E689" s="23" t="str">
        <f t="shared" si="41"/>
        <v xml:space="preserve"> </v>
      </c>
      <c r="F689" s="23"/>
      <c r="G689" s="23" t="str">
        <f t="shared" si="40"/>
        <v xml:space="preserve"> </v>
      </c>
      <c r="H689" s="23"/>
      <c r="I689" s="23"/>
      <c r="J689" s="23" t="str">
        <f t="shared" si="42"/>
        <v xml:space="preserve"> </v>
      </c>
      <c r="K689" s="23"/>
      <c r="L689" s="23" t="str">
        <f t="shared" si="43"/>
        <v xml:space="preserve"> </v>
      </c>
      <c r="M689" s="23"/>
    </row>
    <row r="690" spans="1:13" ht="63.75" x14ac:dyDescent="0.2">
      <c r="A690" s="22" t="s">
        <v>1062</v>
      </c>
      <c r="B690" s="22" t="s">
        <v>716</v>
      </c>
      <c r="C690" s="23">
        <v>415159.47869999998</v>
      </c>
      <c r="D690" s="23"/>
      <c r="E690" s="23" t="str">
        <f t="shared" si="41"/>
        <v/>
      </c>
      <c r="F690" s="23">
        <v>-1327.002</v>
      </c>
      <c r="G690" s="23" t="str">
        <f t="shared" si="40"/>
        <v/>
      </c>
      <c r="H690" s="23">
        <v>415159.47869999998</v>
      </c>
      <c r="I690" s="23"/>
      <c r="J690" s="23" t="str">
        <f t="shared" si="42"/>
        <v/>
      </c>
      <c r="K690" s="23">
        <v>-1327.002</v>
      </c>
      <c r="L690" s="23" t="str">
        <f t="shared" si="43"/>
        <v/>
      </c>
      <c r="M690" s="23"/>
    </row>
    <row r="691" spans="1:13" x14ac:dyDescent="0.2">
      <c r="A691" s="22" t="s">
        <v>1533</v>
      </c>
      <c r="B691" s="22" t="s">
        <v>514</v>
      </c>
      <c r="C691" s="23">
        <v>142</v>
      </c>
      <c r="D691" s="23">
        <v>84.218410000000006</v>
      </c>
      <c r="E691" s="23">
        <f t="shared" si="41"/>
        <v>59.308739436619717</v>
      </c>
      <c r="F691" s="23"/>
      <c r="G691" s="23" t="str">
        <f t="shared" si="40"/>
        <v xml:space="preserve"> </v>
      </c>
      <c r="H691" s="23"/>
      <c r="I691" s="23"/>
      <c r="J691" s="23" t="str">
        <f t="shared" si="42"/>
        <v xml:space="preserve"> </v>
      </c>
      <c r="K691" s="23"/>
      <c r="L691" s="23" t="str">
        <f t="shared" si="43"/>
        <v xml:space="preserve"> </v>
      </c>
      <c r="M691" s="23"/>
    </row>
    <row r="692" spans="1:13" ht="25.5" x14ac:dyDescent="0.2">
      <c r="A692" s="22" t="s">
        <v>207</v>
      </c>
      <c r="B692" s="22" t="s">
        <v>800</v>
      </c>
      <c r="C692" s="23">
        <v>50</v>
      </c>
      <c r="D692" s="23">
        <v>50</v>
      </c>
      <c r="E692" s="23">
        <f t="shared" si="41"/>
        <v>100</v>
      </c>
      <c r="F692" s="23"/>
      <c r="G692" s="23" t="str">
        <f t="shared" si="40"/>
        <v xml:space="preserve"> </v>
      </c>
      <c r="H692" s="23"/>
      <c r="I692" s="23"/>
      <c r="J692" s="23" t="str">
        <f t="shared" si="42"/>
        <v xml:space="preserve"> </v>
      </c>
      <c r="K692" s="23"/>
      <c r="L692" s="23" t="str">
        <f t="shared" si="43"/>
        <v xml:space="preserve"> </v>
      </c>
      <c r="M692" s="23"/>
    </row>
    <row r="693" spans="1:13" ht="25.5" x14ac:dyDescent="0.2">
      <c r="A693" s="22" t="s">
        <v>590</v>
      </c>
      <c r="B693" s="22" t="s">
        <v>829</v>
      </c>
      <c r="C693" s="23">
        <v>52</v>
      </c>
      <c r="D693" s="23">
        <v>34.218409999999999</v>
      </c>
      <c r="E693" s="23">
        <f t="shared" si="41"/>
        <v>65.804634615384614</v>
      </c>
      <c r="F693" s="23"/>
      <c r="G693" s="23" t="str">
        <f t="shared" si="40"/>
        <v xml:space="preserve"> </v>
      </c>
      <c r="H693" s="23"/>
      <c r="I693" s="23"/>
      <c r="J693" s="23" t="str">
        <f t="shared" si="42"/>
        <v xml:space="preserve"> </v>
      </c>
      <c r="K693" s="23"/>
      <c r="L693" s="23" t="str">
        <f t="shared" si="43"/>
        <v xml:space="preserve"> </v>
      </c>
      <c r="M693" s="23"/>
    </row>
    <row r="694" spans="1:13" ht="25.5" x14ac:dyDescent="0.2">
      <c r="A694" s="22" t="s">
        <v>1367</v>
      </c>
      <c r="B694" s="22" t="s">
        <v>464</v>
      </c>
      <c r="C694" s="23">
        <v>40</v>
      </c>
      <c r="D694" s="23"/>
      <c r="E694" s="23" t="str">
        <f t="shared" si="41"/>
        <v/>
      </c>
      <c r="F694" s="23"/>
      <c r="G694" s="23" t="str">
        <f t="shared" si="40"/>
        <v xml:space="preserve"> </v>
      </c>
      <c r="H694" s="23"/>
      <c r="I694" s="23"/>
      <c r="J694" s="23" t="str">
        <f t="shared" si="42"/>
        <v xml:space="preserve"> </v>
      </c>
      <c r="K694" s="23"/>
      <c r="L694" s="23" t="str">
        <f t="shared" si="43"/>
        <v xml:space="preserve"> </v>
      </c>
      <c r="M694" s="23"/>
    </row>
    <row r="695" spans="1:13" ht="25.5" x14ac:dyDescent="0.2">
      <c r="A695" s="22" t="s">
        <v>1511</v>
      </c>
      <c r="B695" s="22" t="s">
        <v>1218</v>
      </c>
      <c r="C695" s="23">
        <v>50</v>
      </c>
      <c r="D695" s="23">
        <v>50</v>
      </c>
      <c r="E695" s="23">
        <f t="shared" si="41"/>
        <v>100</v>
      </c>
      <c r="F695" s="23"/>
      <c r="G695" s="23" t="str">
        <f t="shared" si="40"/>
        <v xml:space="preserve"> </v>
      </c>
      <c r="H695" s="23"/>
      <c r="I695" s="23"/>
      <c r="J695" s="23" t="str">
        <f t="shared" si="42"/>
        <v xml:space="preserve"> </v>
      </c>
      <c r="K695" s="23"/>
      <c r="L695" s="23" t="str">
        <f t="shared" si="43"/>
        <v xml:space="preserve"> </v>
      </c>
      <c r="M695" s="23"/>
    </row>
    <row r="696" spans="1:13" ht="25.5" x14ac:dyDescent="0.2">
      <c r="A696" s="22" t="s">
        <v>317</v>
      </c>
      <c r="B696" s="22" t="s">
        <v>1249</v>
      </c>
      <c r="C696" s="23">
        <v>1</v>
      </c>
      <c r="D696" s="23">
        <v>4.2184100000000004</v>
      </c>
      <c r="E696" s="23" t="str">
        <f t="shared" si="41"/>
        <v>свыше 200</v>
      </c>
      <c r="F696" s="23"/>
      <c r="G696" s="23" t="str">
        <f t="shared" si="40"/>
        <v xml:space="preserve"> </v>
      </c>
      <c r="H696" s="23"/>
      <c r="I696" s="23"/>
      <c r="J696" s="23" t="str">
        <f t="shared" si="42"/>
        <v xml:space="preserve"> </v>
      </c>
      <c r="K696" s="23"/>
      <c r="L696" s="23" t="str">
        <f t="shared" si="43"/>
        <v xml:space="preserve"> </v>
      </c>
      <c r="M696" s="23"/>
    </row>
    <row r="697" spans="1:13" ht="25.5" x14ac:dyDescent="0.2">
      <c r="A697" s="22" t="s">
        <v>723</v>
      </c>
      <c r="B697" s="22" t="s">
        <v>1479</v>
      </c>
      <c r="C697" s="23">
        <v>51</v>
      </c>
      <c r="D697" s="23">
        <v>30</v>
      </c>
      <c r="E697" s="23">
        <f t="shared" si="41"/>
        <v>58.82352941176471</v>
      </c>
      <c r="F697" s="23"/>
      <c r="G697" s="23" t="str">
        <f t="shared" si="40"/>
        <v xml:space="preserve"> </v>
      </c>
      <c r="H697" s="23"/>
      <c r="I697" s="23"/>
      <c r="J697" s="23" t="str">
        <f t="shared" si="42"/>
        <v xml:space="preserve"> </v>
      </c>
      <c r="K697" s="23"/>
      <c r="L697" s="23" t="str">
        <f t="shared" si="43"/>
        <v xml:space="preserve"> </v>
      </c>
      <c r="M697" s="23"/>
    </row>
    <row r="698" spans="1:13" ht="25.5" x14ac:dyDescent="0.2">
      <c r="A698" s="22" t="s">
        <v>1491</v>
      </c>
      <c r="B698" s="22" t="s">
        <v>1518</v>
      </c>
      <c r="C698" s="23">
        <v>40</v>
      </c>
      <c r="D698" s="23"/>
      <c r="E698" s="23" t="str">
        <f t="shared" si="41"/>
        <v/>
      </c>
      <c r="F698" s="23"/>
      <c r="G698" s="23" t="str">
        <f t="shared" si="40"/>
        <v xml:space="preserve"> </v>
      </c>
      <c r="H698" s="23"/>
      <c r="I698" s="23"/>
      <c r="J698" s="23" t="str">
        <f t="shared" si="42"/>
        <v xml:space="preserve"> </v>
      </c>
      <c r="K698" s="23"/>
      <c r="L698" s="23" t="str">
        <f t="shared" si="43"/>
        <v xml:space="preserve"> </v>
      </c>
      <c r="M698" s="23"/>
    </row>
    <row r="699" spans="1:13" x14ac:dyDescent="0.2">
      <c r="A699" s="22" t="s">
        <v>1362</v>
      </c>
      <c r="B699" s="22" t="s">
        <v>672</v>
      </c>
      <c r="C699" s="23">
        <v>1884.8708099999999</v>
      </c>
      <c r="D699" s="23">
        <v>318.80023</v>
      </c>
      <c r="E699" s="23">
        <f t="shared" si="41"/>
        <v>16.913638234972719</v>
      </c>
      <c r="F699" s="23">
        <v>376.78680000000003</v>
      </c>
      <c r="G699" s="23">
        <f t="shared" si="40"/>
        <v>84.610243777117461</v>
      </c>
      <c r="H699" s="23"/>
      <c r="I699" s="23">
        <v>52</v>
      </c>
      <c r="J699" s="23" t="str">
        <f t="shared" si="42"/>
        <v xml:space="preserve"> </v>
      </c>
      <c r="K699" s="23">
        <v>103.5</v>
      </c>
      <c r="L699" s="23">
        <f t="shared" si="43"/>
        <v>50.24154589371981</v>
      </c>
      <c r="M699" s="23">
        <v>42.5</v>
      </c>
    </row>
    <row r="700" spans="1:13" x14ac:dyDescent="0.2">
      <c r="A700" s="22" t="s">
        <v>1417</v>
      </c>
      <c r="B700" s="22" t="s">
        <v>631</v>
      </c>
      <c r="C700" s="23"/>
      <c r="D700" s="23">
        <v>52</v>
      </c>
      <c r="E700" s="23" t="str">
        <f t="shared" si="41"/>
        <v xml:space="preserve"> </v>
      </c>
      <c r="F700" s="23">
        <v>103.5</v>
      </c>
      <c r="G700" s="23">
        <f t="shared" si="40"/>
        <v>50.24154589371981</v>
      </c>
      <c r="H700" s="23"/>
      <c r="I700" s="23">
        <v>52</v>
      </c>
      <c r="J700" s="23" t="str">
        <f t="shared" si="42"/>
        <v xml:space="preserve"> </v>
      </c>
      <c r="K700" s="23">
        <v>103.5</v>
      </c>
      <c r="L700" s="23">
        <f t="shared" si="43"/>
        <v>50.24154589371981</v>
      </c>
      <c r="M700" s="23">
        <v>42.5</v>
      </c>
    </row>
    <row r="701" spans="1:13" x14ac:dyDescent="0.2">
      <c r="A701" s="22" t="s">
        <v>1376</v>
      </c>
      <c r="B701" s="22" t="s">
        <v>631</v>
      </c>
      <c r="C701" s="23"/>
      <c r="D701" s="23">
        <v>52</v>
      </c>
      <c r="E701" s="23" t="str">
        <f t="shared" si="41"/>
        <v xml:space="preserve"> </v>
      </c>
      <c r="F701" s="23">
        <v>103.5</v>
      </c>
      <c r="G701" s="23">
        <f t="shared" si="40"/>
        <v>50.24154589371981</v>
      </c>
      <c r="H701" s="23"/>
      <c r="I701" s="23">
        <v>52</v>
      </c>
      <c r="J701" s="23" t="str">
        <f t="shared" si="42"/>
        <v xml:space="preserve"> </v>
      </c>
      <c r="K701" s="23">
        <v>103.5</v>
      </c>
      <c r="L701" s="23">
        <f t="shared" si="43"/>
        <v>50.24154589371981</v>
      </c>
      <c r="M701" s="23">
        <v>42.5</v>
      </c>
    </row>
    <row r="702" spans="1:13" x14ac:dyDescent="0.2">
      <c r="A702" s="22" t="s">
        <v>720</v>
      </c>
      <c r="B702" s="22" t="s">
        <v>315</v>
      </c>
      <c r="C702" s="23"/>
      <c r="D702" s="23"/>
      <c r="E702" s="23" t="str">
        <f t="shared" si="41"/>
        <v xml:space="preserve"> </v>
      </c>
      <c r="F702" s="23">
        <v>-2.57565</v>
      </c>
      <c r="G702" s="23" t="str">
        <f t="shared" si="40"/>
        <v/>
      </c>
      <c r="H702" s="23"/>
      <c r="I702" s="23"/>
      <c r="J702" s="23" t="str">
        <f t="shared" si="42"/>
        <v xml:space="preserve"> </v>
      </c>
      <c r="K702" s="23"/>
      <c r="L702" s="23" t="str">
        <f t="shared" si="43"/>
        <v xml:space="preserve"> </v>
      </c>
      <c r="M702" s="23"/>
    </row>
    <row r="703" spans="1:13" ht="25.5" x14ac:dyDescent="0.2">
      <c r="A703" s="22" t="s">
        <v>466</v>
      </c>
      <c r="B703" s="22" t="s">
        <v>387</v>
      </c>
      <c r="C703" s="23"/>
      <c r="D703" s="23"/>
      <c r="E703" s="23" t="str">
        <f t="shared" si="41"/>
        <v xml:space="preserve"> </v>
      </c>
      <c r="F703" s="23">
        <v>-2.57565</v>
      </c>
      <c r="G703" s="23" t="str">
        <f t="shared" si="40"/>
        <v/>
      </c>
      <c r="H703" s="23"/>
      <c r="I703" s="23"/>
      <c r="J703" s="23" t="str">
        <f t="shared" si="42"/>
        <v xml:space="preserve"> </v>
      </c>
      <c r="K703" s="23"/>
      <c r="L703" s="23" t="str">
        <f t="shared" si="43"/>
        <v xml:space="preserve"> </v>
      </c>
      <c r="M703" s="23"/>
    </row>
    <row r="704" spans="1:13" x14ac:dyDescent="0.2">
      <c r="A704" s="22" t="s">
        <v>1342</v>
      </c>
      <c r="B704" s="22" t="s">
        <v>315</v>
      </c>
      <c r="C704" s="23"/>
      <c r="D704" s="23"/>
      <c r="E704" s="23" t="str">
        <f t="shared" si="41"/>
        <v xml:space="preserve"> </v>
      </c>
      <c r="F704" s="23"/>
      <c r="G704" s="23" t="str">
        <f t="shared" si="40"/>
        <v xml:space="preserve"> </v>
      </c>
      <c r="H704" s="23"/>
      <c r="I704" s="23"/>
      <c r="J704" s="23" t="str">
        <f t="shared" si="42"/>
        <v xml:space="preserve"> </v>
      </c>
      <c r="K704" s="23"/>
      <c r="L704" s="23" t="str">
        <f t="shared" si="43"/>
        <v xml:space="preserve"> </v>
      </c>
      <c r="M704" s="23"/>
    </row>
    <row r="705" spans="1:13" x14ac:dyDescent="0.2">
      <c r="A705" s="22" t="s">
        <v>686</v>
      </c>
      <c r="B705" s="22" t="s">
        <v>280</v>
      </c>
      <c r="C705" s="23">
        <v>717.21007999999995</v>
      </c>
      <c r="D705" s="23">
        <v>196.745</v>
      </c>
      <c r="E705" s="23">
        <f t="shared" si="41"/>
        <v>27.431990359086981</v>
      </c>
      <c r="F705" s="23">
        <v>169.2</v>
      </c>
      <c r="G705" s="23">
        <f t="shared" si="40"/>
        <v>116.27955082742318</v>
      </c>
      <c r="H705" s="23"/>
      <c r="I705" s="23"/>
      <c r="J705" s="23" t="str">
        <f t="shared" si="42"/>
        <v xml:space="preserve"> </v>
      </c>
      <c r="K705" s="23"/>
      <c r="L705" s="23" t="str">
        <f t="shared" si="43"/>
        <v xml:space="preserve"> </v>
      </c>
      <c r="M705" s="23"/>
    </row>
    <row r="706" spans="1:13" x14ac:dyDescent="0.2">
      <c r="A706" s="22" t="s">
        <v>1036</v>
      </c>
      <c r="B706" s="22" t="s">
        <v>1288</v>
      </c>
      <c r="C706" s="23">
        <v>1049.01917</v>
      </c>
      <c r="D706" s="23">
        <v>70.055229999999995</v>
      </c>
      <c r="E706" s="23">
        <f t="shared" si="41"/>
        <v>6.6781648995032183</v>
      </c>
      <c r="F706" s="23">
        <v>106.66245000000001</v>
      </c>
      <c r="G706" s="23">
        <f t="shared" si="40"/>
        <v>65.679374512773705</v>
      </c>
      <c r="H706" s="23"/>
      <c r="I706" s="23"/>
      <c r="J706" s="23" t="str">
        <f t="shared" si="42"/>
        <v xml:space="preserve"> </v>
      </c>
      <c r="K706" s="23"/>
      <c r="L706" s="23" t="str">
        <f t="shared" si="43"/>
        <v xml:space="preserve"> </v>
      </c>
      <c r="M706" s="23"/>
    </row>
    <row r="707" spans="1:13" x14ac:dyDescent="0.2">
      <c r="A707" s="22" t="s">
        <v>267</v>
      </c>
      <c r="B707" s="22" t="s">
        <v>228</v>
      </c>
      <c r="C707" s="23">
        <v>118.64156</v>
      </c>
      <c r="D707" s="23"/>
      <c r="E707" s="23" t="str">
        <f t="shared" si="41"/>
        <v/>
      </c>
      <c r="F707" s="23"/>
      <c r="G707" s="23" t="str">
        <f t="shared" si="40"/>
        <v xml:space="preserve"> </v>
      </c>
      <c r="H707" s="23"/>
      <c r="I707" s="23"/>
      <c r="J707" s="23" t="str">
        <f t="shared" si="42"/>
        <v xml:space="preserve"> </v>
      </c>
      <c r="K707" s="23"/>
      <c r="L707" s="23" t="str">
        <f t="shared" si="43"/>
        <v xml:space="preserve"> </v>
      </c>
      <c r="M707" s="23"/>
    </row>
    <row r="708" spans="1:13" ht="25.5" x14ac:dyDescent="0.2">
      <c r="A708" s="22" t="s">
        <v>1346</v>
      </c>
      <c r="B708" s="22" t="s">
        <v>551</v>
      </c>
      <c r="C708" s="23">
        <v>610</v>
      </c>
      <c r="D708" s="23">
        <v>178.79499999999999</v>
      </c>
      <c r="E708" s="23">
        <f t="shared" si="41"/>
        <v>29.310655737704916</v>
      </c>
      <c r="F708" s="23">
        <v>168.85</v>
      </c>
      <c r="G708" s="23">
        <f t="shared" si="40"/>
        <v>105.88984305596682</v>
      </c>
      <c r="H708" s="23"/>
      <c r="I708" s="23"/>
      <c r="J708" s="23" t="str">
        <f t="shared" si="42"/>
        <v xml:space="preserve"> </v>
      </c>
      <c r="K708" s="23"/>
      <c r="L708" s="23" t="str">
        <f t="shared" si="43"/>
        <v xml:space="preserve"> </v>
      </c>
      <c r="M708" s="23"/>
    </row>
    <row r="709" spans="1:13" ht="25.5" x14ac:dyDescent="0.2">
      <c r="A709" s="22" t="s">
        <v>156</v>
      </c>
      <c r="B709" s="22" t="s">
        <v>63</v>
      </c>
      <c r="C709" s="23"/>
      <c r="D709" s="23">
        <v>12.65523</v>
      </c>
      <c r="E709" s="23" t="str">
        <f t="shared" si="41"/>
        <v xml:space="preserve"> </v>
      </c>
      <c r="F709" s="23">
        <v>50</v>
      </c>
      <c r="G709" s="23">
        <f t="shared" si="40"/>
        <v>25.310460000000003</v>
      </c>
      <c r="H709" s="23"/>
      <c r="I709" s="23"/>
      <c r="J709" s="23" t="str">
        <f t="shared" si="42"/>
        <v xml:space="preserve"> </v>
      </c>
      <c r="K709" s="23"/>
      <c r="L709" s="23" t="str">
        <f t="shared" si="43"/>
        <v xml:space="preserve"> </v>
      </c>
      <c r="M709" s="23"/>
    </row>
    <row r="710" spans="1:13" ht="25.5" x14ac:dyDescent="0.2">
      <c r="A710" s="22" t="s">
        <v>1536</v>
      </c>
      <c r="B710" s="22" t="s">
        <v>280</v>
      </c>
      <c r="C710" s="23">
        <v>107.21008</v>
      </c>
      <c r="D710" s="23">
        <v>17.95</v>
      </c>
      <c r="E710" s="23">
        <f t="shared" si="41"/>
        <v>16.742828659394711</v>
      </c>
      <c r="F710" s="23">
        <v>0.35</v>
      </c>
      <c r="G710" s="23" t="str">
        <f t="shared" ref="G710:G773" si="44">IF(F710=0," ",IF(D710/F710*100&gt;200,"свыше 200",IF(D710/F710&gt;0,D710/F710*100,"")))</f>
        <v>свыше 200</v>
      </c>
      <c r="H710" s="23"/>
      <c r="I710" s="23"/>
      <c r="J710" s="23" t="str">
        <f t="shared" si="42"/>
        <v xml:space="preserve"> </v>
      </c>
      <c r="K710" s="23"/>
      <c r="L710" s="23" t="str">
        <f t="shared" si="43"/>
        <v xml:space="preserve"> </v>
      </c>
      <c r="M710" s="23"/>
    </row>
    <row r="711" spans="1:13" x14ac:dyDescent="0.2">
      <c r="A711" s="22" t="s">
        <v>338</v>
      </c>
      <c r="B711" s="22" t="s">
        <v>1288</v>
      </c>
      <c r="C711" s="23">
        <v>1049.01917</v>
      </c>
      <c r="D711" s="23">
        <v>57.4</v>
      </c>
      <c r="E711" s="23">
        <f t="shared" ref="E711:E774" si="45">IF(C711=0," ",IF(D711/C711*100&gt;200,"свыше 200",IF(D711/C711&gt;0,D711/C711*100,"")))</f>
        <v>5.471777984762662</v>
      </c>
      <c r="F711" s="23">
        <v>56.66245</v>
      </c>
      <c r="G711" s="23">
        <f t="shared" si="44"/>
        <v>101.30165568202575</v>
      </c>
      <c r="H711" s="23"/>
      <c r="I711" s="23"/>
      <c r="J711" s="23" t="str">
        <f t="shared" ref="J711:J774" si="46">IF(H711=0," ",IF(I711/H711*100&gt;200,"свыше 200",IF(I711/H711&gt;0,I711/H711*100,"")))</f>
        <v xml:space="preserve"> </v>
      </c>
      <c r="K711" s="23"/>
      <c r="L711" s="23" t="str">
        <f t="shared" ref="L711:L774" si="47">IF(K711=0," ",IF(I711/K711*100&gt;200,"свыше 200",IF(I711/K711&gt;0,I711/K711*100,"")))</f>
        <v xml:space="preserve"> </v>
      </c>
      <c r="M711" s="23"/>
    </row>
    <row r="712" spans="1:13" x14ac:dyDescent="0.2">
      <c r="A712" s="22" t="s">
        <v>1162</v>
      </c>
      <c r="B712" s="22" t="s">
        <v>228</v>
      </c>
      <c r="C712" s="23">
        <v>118.64156</v>
      </c>
      <c r="D712" s="23"/>
      <c r="E712" s="23" t="str">
        <f t="shared" si="45"/>
        <v/>
      </c>
      <c r="F712" s="23"/>
      <c r="G712" s="23" t="str">
        <f t="shared" si="44"/>
        <v xml:space="preserve"> </v>
      </c>
      <c r="H712" s="23"/>
      <c r="I712" s="23"/>
      <c r="J712" s="23" t="str">
        <f t="shared" si="46"/>
        <v xml:space="preserve"> </v>
      </c>
      <c r="K712" s="23"/>
      <c r="L712" s="23" t="str">
        <f t="shared" si="47"/>
        <v xml:space="preserve"> </v>
      </c>
      <c r="M712" s="23"/>
    </row>
    <row r="713" spans="1:13" ht="38.25" x14ac:dyDescent="0.2">
      <c r="A713" s="22" t="s">
        <v>469</v>
      </c>
      <c r="B713" s="22" t="s">
        <v>747</v>
      </c>
      <c r="C713" s="23">
        <v>364.63065999999998</v>
      </c>
      <c r="D713" s="23">
        <v>386790.06371000002</v>
      </c>
      <c r="E713" s="23" t="str">
        <f t="shared" si="45"/>
        <v>свыше 200</v>
      </c>
      <c r="F713" s="23">
        <v>60416.43477</v>
      </c>
      <c r="G713" s="23" t="str">
        <f t="shared" si="44"/>
        <v>свыше 200</v>
      </c>
      <c r="H713" s="23"/>
      <c r="I713" s="23">
        <v>494069.08156000002</v>
      </c>
      <c r="J713" s="23" t="str">
        <f t="shared" si="46"/>
        <v xml:space="preserve"> </v>
      </c>
      <c r="K713" s="23">
        <v>92949.558040000004</v>
      </c>
      <c r="L713" s="23" t="str">
        <f t="shared" si="47"/>
        <v>свыше 200</v>
      </c>
      <c r="M713" s="23">
        <v>19766.402910000004</v>
      </c>
    </row>
    <row r="714" spans="1:13" ht="51" x14ac:dyDescent="0.2">
      <c r="A714" s="22" t="s">
        <v>1268</v>
      </c>
      <c r="B714" s="22" t="s">
        <v>1210</v>
      </c>
      <c r="C714" s="23">
        <v>364.63065999999998</v>
      </c>
      <c r="D714" s="23">
        <v>386790.06371000002</v>
      </c>
      <c r="E714" s="23" t="str">
        <f t="shared" si="45"/>
        <v>свыше 200</v>
      </c>
      <c r="F714" s="23">
        <v>60416.43477</v>
      </c>
      <c r="G714" s="23" t="str">
        <f t="shared" si="44"/>
        <v>свыше 200</v>
      </c>
      <c r="H714" s="23"/>
      <c r="I714" s="23">
        <v>494069.08156000002</v>
      </c>
      <c r="J714" s="23" t="str">
        <f t="shared" si="46"/>
        <v xml:space="preserve"> </v>
      </c>
      <c r="K714" s="23">
        <v>92949.558040000004</v>
      </c>
      <c r="L714" s="23" t="str">
        <f t="shared" si="47"/>
        <v>свыше 200</v>
      </c>
      <c r="M714" s="23">
        <v>19766.402910000004</v>
      </c>
    </row>
    <row r="715" spans="1:13" ht="51" x14ac:dyDescent="0.2">
      <c r="A715" s="22" t="s">
        <v>670</v>
      </c>
      <c r="B715" s="22" t="s">
        <v>339</v>
      </c>
      <c r="C715" s="23"/>
      <c r="D715" s="23">
        <v>384655.48703000002</v>
      </c>
      <c r="E715" s="23" t="str">
        <f t="shared" si="45"/>
        <v xml:space="preserve"> </v>
      </c>
      <c r="F715" s="23">
        <v>58103.656900000002</v>
      </c>
      <c r="G715" s="23" t="str">
        <f t="shared" si="44"/>
        <v>свыше 200</v>
      </c>
      <c r="H715" s="23"/>
      <c r="I715" s="23">
        <v>494069.08156000002</v>
      </c>
      <c r="J715" s="23" t="str">
        <f t="shared" si="46"/>
        <v xml:space="preserve"> </v>
      </c>
      <c r="K715" s="23">
        <v>92949.558040000004</v>
      </c>
      <c r="L715" s="23" t="str">
        <f t="shared" si="47"/>
        <v>свыше 200</v>
      </c>
      <c r="M715" s="23">
        <v>19766.402910000004</v>
      </c>
    </row>
    <row r="716" spans="1:13" ht="51" x14ac:dyDescent="0.2">
      <c r="A716" s="22" t="s">
        <v>30</v>
      </c>
      <c r="B716" s="22" t="s">
        <v>167</v>
      </c>
      <c r="C716" s="23"/>
      <c r="D716" s="23">
        <v>2134.57447</v>
      </c>
      <c r="E716" s="23" t="str">
        <f t="shared" si="45"/>
        <v xml:space="preserve"> </v>
      </c>
      <c r="F716" s="23">
        <v>2306.86582</v>
      </c>
      <c r="G716" s="23">
        <f t="shared" si="44"/>
        <v>92.53136664879797</v>
      </c>
      <c r="H716" s="23"/>
      <c r="I716" s="23"/>
      <c r="J716" s="23" t="str">
        <f t="shared" si="46"/>
        <v xml:space="preserve"> </v>
      </c>
      <c r="K716" s="23"/>
      <c r="L716" s="23" t="str">
        <f t="shared" si="47"/>
        <v xml:space="preserve"> </v>
      </c>
      <c r="M716" s="23"/>
    </row>
    <row r="717" spans="1:13" ht="51" x14ac:dyDescent="0.2">
      <c r="A717" s="22" t="s">
        <v>1436</v>
      </c>
      <c r="B717" s="22" t="s">
        <v>85</v>
      </c>
      <c r="C717" s="23">
        <v>364.63065999999998</v>
      </c>
      <c r="D717" s="23"/>
      <c r="E717" s="23" t="str">
        <f t="shared" si="45"/>
        <v/>
      </c>
      <c r="F717" s="23">
        <v>5.9120499999999998</v>
      </c>
      <c r="G717" s="23" t="str">
        <f t="shared" si="44"/>
        <v/>
      </c>
      <c r="H717" s="23"/>
      <c r="I717" s="23"/>
      <c r="J717" s="23" t="str">
        <f t="shared" si="46"/>
        <v xml:space="preserve"> </v>
      </c>
      <c r="K717" s="23"/>
      <c r="L717" s="23" t="str">
        <f t="shared" si="47"/>
        <v xml:space="preserve"> </v>
      </c>
      <c r="M717" s="23"/>
    </row>
    <row r="718" spans="1:13" ht="51" x14ac:dyDescent="0.2">
      <c r="A718" s="22" t="s">
        <v>242</v>
      </c>
      <c r="B718" s="22" t="s">
        <v>291</v>
      </c>
      <c r="C718" s="23"/>
      <c r="D718" s="23"/>
      <c r="E718" s="23" t="str">
        <f t="shared" si="45"/>
        <v xml:space="preserve"> </v>
      </c>
      <c r="F718" s="23"/>
      <c r="G718" s="23" t="str">
        <f t="shared" si="44"/>
        <v xml:space="preserve"> </v>
      </c>
      <c r="H718" s="23"/>
      <c r="I718" s="23"/>
      <c r="J718" s="23" t="str">
        <f t="shared" si="46"/>
        <v xml:space="preserve"> </v>
      </c>
      <c r="K718" s="23"/>
      <c r="L718" s="23" t="str">
        <f t="shared" si="47"/>
        <v xml:space="preserve"> </v>
      </c>
      <c r="M718" s="23"/>
    </row>
    <row r="719" spans="1:13" ht="51" x14ac:dyDescent="0.2">
      <c r="A719" s="22" t="s">
        <v>131</v>
      </c>
      <c r="B719" s="22" t="s">
        <v>783</v>
      </c>
      <c r="C719" s="23"/>
      <c r="D719" s="23"/>
      <c r="E719" s="23" t="str">
        <f t="shared" si="45"/>
        <v xml:space="preserve"> </v>
      </c>
      <c r="F719" s="23"/>
      <c r="G719" s="23" t="str">
        <f t="shared" si="44"/>
        <v xml:space="preserve"> </v>
      </c>
      <c r="H719" s="23"/>
      <c r="I719" s="23"/>
      <c r="J719" s="23" t="str">
        <f t="shared" si="46"/>
        <v xml:space="preserve"> </v>
      </c>
      <c r="K719" s="23"/>
      <c r="L719" s="23" t="str">
        <f t="shared" si="47"/>
        <v xml:space="preserve"> </v>
      </c>
      <c r="M719" s="23"/>
    </row>
    <row r="720" spans="1:13" ht="25.5" x14ac:dyDescent="0.2">
      <c r="A720" s="22" t="s">
        <v>537</v>
      </c>
      <c r="B720" s="22" t="s">
        <v>330</v>
      </c>
      <c r="C720" s="23"/>
      <c r="D720" s="23">
        <v>368056.88965000003</v>
      </c>
      <c r="E720" s="23" t="str">
        <f t="shared" si="45"/>
        <v xml:space="preserve"> </v>
      </c>
      <c r="F720" s="23">
        <v>52047.275999999998</v>
      </c>
      <c r="G720" s="23" t="str">
        <f t="shared" si="44"/>
        <v>свыше 200</v>
      </c>
      <c r="H720" s="23"/>
      <c r="I720" s="23">
        <v>368056.88965000003</v>
      </c>
      <c r="J720" s="23" t="str">
        <f t="shared" si="46"/>
        <v xml:space="preserve"> </v>
      </c>
      <c r="K720" s="23">
        <v>52047.275999999998</v>
      </c>
      <c r="L720" s="23" t="str">
        <f t="shared" si="47"/>
        <v>свыше 200</v>
      </c>
      <c r="M720" s="23">
        <v>32655.183640000003</v>
      </c>
    </row>
    <row r="721" spans="1:13" ht="25.5" x14ac:dyDescent="0.2">
      <c r="A721" s="22" t="s">
        <v>74</v>
      </c>
      <c r="B721" s="22" t="s">
        <v>675</v>
      </c>
      <c r="C721" s="23"/>
      <c r="D721" s="23">
        <v>340140.95069999999</v>
      </c>
      <c r="E721" s="23" t="str">
        <f t="shared" si="45"/>
        <v xml:space="preserve"> </v>
      </c>
      <c r="F721" s="23">
        <v>31360.562549999999</v>
      </c>
      <c r="G721" s="23" t="str">
        <f t="shared" si="44"/>
        <v>свыше 200</v>
      </c>
      <c r="H721" s="23"/>
      <c r="I721" s="23">
        <v>340140.95069999999</v>
      </c>
      <c r="J721" s="23" t="str">
        <f t="shared" si="46"/>
        <v xml:space="preserve"> </v>
      </c>
      <c r="K721" s="23">
        <v>31360.562549999999</v>
      </c>
      <c r="L721" s="23" t="str">
        <f t="shared" si="47"/>
        <v>свыше 200</v>
      </c>
      <c r="M721" s="23">
        <v>26560.89598999999</v>
      </c>
    </row>
    <row r="722" spans="1:13" ht="25.5" x14ac:dyDescent="0.2">
      <c r="A722" s="22" t="s">
        <v>276</v>
      </c>
      <c r="B722" s="22" t="s">
        <v>1120</v>
      </c>
      <c r="C722" s="23"/>
      <c r="D722" s="23">
        <v>4153.8232600000001</v>
      </c>
      <c r="E722" s="23" t="str">
        <f t="shared" si="45"/>
        <v xml:space="preserve"> </v>
      </c>
      <c r="F722" s="23">
        <v>132.5949</v>
      </c>
      <c r="G722" s="23" t="str">
        <f t="shared" si="44"/>
        <v>свыше 200</v>
      </c>
      <c r="H722" s="23"/>
      <c r="I722" s="23">
        <v>4153.8232600000001</v>
      </c>
      <c r="J722" s="23" t="str">
        <f t="shared" si="46"/>
        <v xml:space="preserve"> </v>
      </c>
      <c r="K722" s="23">
        <v>132.5949</v>
      </c>
      <c r="L722" s="23" t="str">
        <f t="shared" si="47"/>
        <v>свыше 200</v>
      </c>
      <c r="M722" s="23"/>
    </row>
    <row r="723" spans="1:13" ht="25.5" x14ac:dyDescent="0.2">
      <c r="A723" s="22" t="s">
        <v>1402</v>
      </c>
      <c r="B723" s="22" t="s">
        <v>603</v>
      </c>
      <c r="C723" s="23"/>
      <c r="D723" s="23">
        <v>23762.115689999999</v>
      </c>
      <c r="E723" s="23" t="str">
        <f t="shared" si="45"/>
        <v xml:space="preserve"> </v>
      </c>
      <c r="F723" s="23">
        <v>20554.118549999999</v>
      </c>
      <c r="G723" s="23">
        <f t="shared" si="44"/>
        <v>115.60756367243974</v>
      </c>
      <c r="H723" s="23"/>
      <c r="I723" s="23">
        <v>23762.115689999999</v>
      </c>
      <c r="J723" s="23" t="str">
        <f t="shared" si="46"/>
        <v xml:space="preserve"> </v>
      </c>
      <c r="K723" s="23">
        <v>20554.118549999999</v>
      </c>
      <c r="L723" s="23">
        <f t="shared" si="47"/>
        <v>115.60756367243974</v>
      </c>
      <c r="M723" s="23">
        <v>6094.2876499999984</v>
      </c>
    </row>
    <row r="724" spans="1:13" ht="25.5" x14ac:dyDescent="0.2">
      <c r="A724" s="22" t="s">
        <v>1371</v>
      </c>
      <c r="B724" s="22" t="s">
        <v>1143</v>
      </c>
      <c r="C724" s="23"/>
      <c r="D724" s="23">
        <v>2134.57447</v>
      </c>
      <c r="E724" s="23" t="str">
        <f t="shared" si="45"/>
        <v xml:space="preserve"> </v>
      </c>
      <c r="F724" s="23">
        <v>2306.86582</v>
      </c>
      <c r="G724" s="23">
        <f t="shared" si="44"/>
        <v>92.53136664879797</v>
      </c>
      <c r="H724" s="23"/>
      <c r="I724" s="23"/>
      <c r="J724" s="23" t="str">
        <f t="shared" si="46"/>
        <v xml:space="preserve"> </v>
      </c>
      <c r="K724" s="23"/>
      <c r="L724" s="23" t="str">
        <f t="shared" si="47"/>
        <v xml:space="preserve"> </v>
      </c>
      <c r="M724" s="23"/>
    </row>
    <row r="725" spans="1:13" ht="25.5" x14ac:dyDescent="0.2">
      <c r="A725" s="22" t="s">
        <v>925</v>
      </c>
      <c r="B725" s="22" t="s">
        <v>247</v>
      </c>
      <c r="C725" s="23"/>
      <c r="D725" s="23">
        <v>1294.9893099999999</v>
      </c>
      <c r="E725" s="23" t="str">
        <f t="shared" si="45"/>
        <v xml:space="preserve"> </v>
      </c>
      <c r="F725" s="23">
        <v>1258.90248</v>
      </c>
      <c r="G725" s="23">
        <f t="shared" si="44"/>
        <v>102.86653101199705</v>
      </c>
      <c r="H725" s="23"/>
      <c r="I725" s="23"/>
      <c r="J725" s="23" t="str">
        <f t="shared" si="46"/>
        <v xml:space="preserve"> </v>
      </c>
      <c r="K725" s="23"/>
      <c r="L725" s="23" t="str">
        <f t="shared" si="47"/>
        <v xml:space="preserve"> </v>
      </c>
      <c r="M725" s="23"/>
    </row>
    <row r="726" spans="1:13" ht="25.5" x14ac:dyDescent="0.2">
      <c r="A726" s="22" t="s">
        <v>491</v>
      </c>
      <c r="B726" s="22" t="s">
        <v>1522</v>
      </c>
      <c r="C726" s="23"/>
      <c r="D726" s="23"/>
      <c r="E726" s="23" t="str">
        <f t="shared" si="45"/>
        <v xml:space="preserve"> </v>
      </c>
      <c r="F726" s="23">
        <v>831.70812000000001</v>
      </c>
      <c r="G726" s="23" t="str">
        <f t="shared" si="44"/>
        <v/>
      </c>
      <c r="H726" s="23"/>
      <c r="I726" s="23"/>
      <c r="J726" s="23" t="str">
        <f t="shared" si="46"/>
        <v xml:space="preserve"> </v>
      </c>
      <c r="K726" s="23"/>
      <c r="L726" s="23" t="str">
        <f t="shared" si="47"/>
        <v xml:space="preserve"> </v>
      </c>
      <c r="M726" s="23"/>
    </row>
    <row r="727" spans="1:13" ht="25.5" x14ac:dyDescent="0.2">
      <c r="A727" s="22" t="s">
        <v>699</v>
      </c>
      <c r="B727" s="22" t="s">
        <v>630</v>
      </c>
      <c r="C727" s="23"/>
      <c r="D727" s="23">
        <v>839.58515999999997</v>
      </c>
      <c r="E727" s="23" t="str">
        <f t="shared" si="45"/>
        <v xml:space="preserve"> </v>
      </c>
      <c r="F727" s="23">
        <v>216.25522000000001</v>
      </c>
      <c r="G727" s="23" t="str">
        <f t="shared" si="44"/>
        <v>свыше 200</v>
      </c>
      <c r="H727" s="23"/>
      <c r="I727" s="23"/>
      <c r="J727" s="23" t="str">
        <f t="shared" si="46"/>
        <v xml:space="preserve"> </v>
      </c>
      <c r="K727" s="23"/>
      <c r="L727" s="23" t="str">
        <f t="shared" si="47"/>
        <v xml:space="preserve"> </v>
      </c>
      <c r="M727" s="23"/>
    </row>
    <row r="728" spans="1:13" ht="25.5" x14ac:dyDescent="0.2">
      <c r="A728" s="22" t="s">
        <v>703</v>
      </c>
      <c r="B728" s="22" t="s">
        <v>770</v>
      </c>
      <c r="C728" s="23">
        <v>306.41000000000003</v>
      </c>
      <c r="D728" s="23"/>
      <c r="E728" s="23" t="str">
        <f t="shared" si="45"/>
        <v/>
      </c>
      <c r="F728" s="23">
        <v>5.9120499999999998</v>
      </c>
      <c r="G728" s="23" t="str">
        <f t="shared" si="44"/>
        <v/>
      </c>
      <c r="H728" s="23"/>
      <c r="I728" s="23"/>
      <c r="J728" s="23" t="str">
        <f t="shared" si="46"/>
        <v xml:space="preserve"> </v>
      </c>
      <c r="K728" s="23"/>
      <c r="L728" s="23" t="str">
        <f t="shared" si="47"/>
        <v xml:space="preserve"> </v>
      </c>
      <c r="M728" s="23"/>
    </row>
    <row r="729" spans="1:13" ht="25.5" x14ac:dyDescent="0.2">
      <c r="A729" s="22" t="s">
        <v>239</v>
      </c>
      <c r="B729" s="22" t="s">
        <v>625</v>
      </c>
      <c r="C729" s="23">
        <v>306.41000000000003</v>
      </c>
      <c r="D729" s="23"/>
      <c r="E729" s="23" t="str">
        <f t="shared" si="45"/>
        <v/>
      </c>
      <c r="F729" s="23"/>
      <c r="G729" s="23" t="str">
        <f t="shared" si="44"/>
        <v xml:space="preserve"> </v>
      </c>
      <c r="H729" s="23"/>
      <c r="I729" s="23"/>
      <c r="J729" s="23" t="str">
        <f t="shared" si="46"/>
        <v xml:space="preserve"> </v>
      </c>
      <c r="K729" s="23"/>
      <c r="L729" s="23" t="str">
        <f t="shared" si="47"/>
        <v xml:space="preserve"> </v>
      </c>
      <c r="M729" s="23"/>
    </row>
    <row r="730" spans="1:13" ht="25.5" x14ac:dyDescent="0.2">
      <c r="A730" s="22" t="s">
        <v>1559</v>
      </c>
      <c r="B730" s="22" t="s">
        <v>306</v>
      </c>
      <c r="C730" s="23"/>
      <c r="D730" s="23"/>
      <c r="E730" s="23" t="str">
        <f t="shared" si="45"/>
        <v xml:space="preserve"> </v>
      </c>
      <c r="F730" s="23">
        <v>5.9120499999999998</v>
      </c>
      <c r="G730" s="23" t="str">
        <f t="shared" si="44"/>
        <v/>
      </c>
      <c r="H730" s="23"/>
      <c r="I730" s="23"/>
      <c r="J730" s="23" t="str">
        <f t="shared" si="46"/>
        <v xml:space="preserve"> </v>
      </c>
      <c r="K730" s="23"/>
      <c r="L730" s="23" t="str">
        <f t="shared" si="47"/>
        <v xml:space="preserve"> </v>
      </c>
      <c r="M730" s="23"/>
    </row>
    <row r="731" spans="1:13" ht="63.75" x14ac:dyDescent="0.2">
      <c r="A731" s="22" t="s">
        <v>506</v>
      </c>
      <c r="B731" s="22" t="s">
        <v>256</v>
      </c>
      <c r="C731" s="23"/>
      <c r="D731" s="23"/>
      <c r="E731" s="23" t="str">
        <f t="shared" si="45"/>
        <v xml:space="preserve"> </v>
      </c>
      <c r="F731" s="23"/>
      <c r="G731" s="23" t="str">
        <f t="shared" si="44"/>
        <v xml:space="preserve"> </v>
      </c>
      <c r="H731" s="23"/>
      <c r="I731" s="23"/>
      <c r="J731" s="23" t="str">
        <f t="shared" si="46"/>
        <v xml:space="preserve"> </v>
      </c>
      <c r="K731" s="23">
        <v>320.64812999999998</v>
      </c>
      <c r="L731" s="23" t="str">
        <f t="shared" si="47"/>
        <v/>
      </c>
      <c r="M731" s="23"/>
    </row>
    <row r="732" spans="1:13" ht="51" x14ac:dyDescent="0.2">
      <c r="A732" s="22" t="s">
        <v>506</v>
      </c>
      <c r="B732" s="22" t="s">
        <v>688</v>
      </c>
      <c r="C732" s="23"/>
      <c r="D732" s="23"/>
      <c r="E732" s="23" t="str">
        <f t="shared" si="45"/>
        <v xml:space="preserve"> </v>
      </c>
      <c r="F732" s="23"/>
      <c r="G732" s="23" t="str">
        <f t="shared" si="44"/>
        <v xml:space="preserve"> </v>
      </c>
      <c r="H732" s="23"/>
      <c r="I732" s="23">
        <v>37.052999999999997</v>
      </c>
      <c r="J732" s="23" t="str">
        <f t="shared" si="46"/>
        <v xml:space="preserve"> </v>
      </c>
      <c r="K732" s="23"/>
      <c r="L732" s="23" t="str">
        <f t="shared" si="47"/>
        <v xml:space="preserve"> </v>
      </c>
      <c r="M732" s="23"/>
    </row>
    <row r="733" spans="1:13" ht="25.5" x14ac:dyDescent="0.2">
      <c r="A733" s="22" t="s">
        <v>818</v>
      </c>
      <c r="B733" s="22" t="s">
        <v>750</v>
      </c>
      <c r="C733" s="23"/>
      <c r="D733" s="23"/>
      <c r="E733" s="23" t="str">
        <f t="shared" si="45"/>
        <v xml:space="preserve"> </v>
      </c>
      <c r="F733" s="23"/>
      <c r="G733" s="23" t="str">
        <f t="shared" si="44"/>
        <v xml:space="preserve"> </v>
      </c>
      <c r="H733" s="23"/>
      <c r="I733" s="23">
        <v>23.5869</v>
      </c>
      <c r="J733" s="23" t="str">
        <f t="shared" si="46"/>
        <v xml:space="preserve"> </v>
      </c>
      <c r="K733" s="23"/>
      <c r="L733" s="23" t="str">
        <f t="shared" si="47"/>
        <v xml:space="preserve"> </v>
      </c>
      <c r="M733" s="23"/>
    </row>
    <row r="734" spans="1:13" ht="38.25" x14ac:dyDescent="0.2">
      <c r="A734" s="22" t="s">
        <v>89</v>
      </c>
      <c r="B734" s="22" t="s">
        <v>124</v>
      </c>
      <c r="C734" s="23"/>
      <c r="D734" s="23"/>
      <c r="E734" s="23" t="str">
        <f t="shared" si="45"/>
        <v xml:space="preserve"> </v>
      </c>
      <c r="F734" s="23"/>
      <c r="G734" s="23" t="str">
        <f t="shared" si="44"/>
        <v xml:space="preserve"> </v>
      </c>
      <c r="H734" s="23"/>
      <c r="I734" s="23">
        <v>176.02594999999999</v>
      </c>
      <c r="J734" s="23" t="str">
        <f t="shared" si="46"/>
        <v xml:space="preserve"> </v>
      </c>
      <c r="K734" s="23"/>
      <c r="L734" s="23" t="str">
        <f t="shared" si="47"/>
        <v xml:space="preserve"> </v>
      </c>
      <c r="M734" s="23"/>
    </row>
    <row r="735" spans="1:13" ht="38.25" x14ac:dyDescent="0.2">
      <c r="A735" s="22" t="s">
        <v>439</v>
      </c>
      <c r="B735" s="22" t="s">
        <v>1012</v>
      </c>
      <c r="C735" s="23"/>
      <c r="D735" s="23"/>
      <c r="E735" s="23" t="str">
        <f t="shared" si="45"/>
        <v xml:space="preserve"> </v>
      </c>
      <c r="F735" s="23"/>
      <c r="G735" s="23" t="str">
        <f t="shared" si="44"/>
        <v xml:space="preserve"> </v>
      </c>
      <c r="H735" s="23"/>
      <c r="I735" s="23">
        <v>1.1990000000000001E-2</v>
      </c>
      <c r="J735" s="23" t="str">
        <f t="shared" si="46"/>
        <v xml:space="preserve"> </v>
      </c>
      <c r="K735" s="23"/>
      <c r="L735" s="23" t="str">
        <f t="shared" si="47"/>
        <v xml:space="preserve"> </v>
      </c>
      <c r="M735" s="23"/>
    </row>
    <row r="736" spans="1:13" ht="51" x14ac:dyDescent="0.2">
      <c r="A736" s="22" t="s">
        <v>22</v>
      </c>
      <c r="B736" s="22" t="s">
        <v>693</v>
      </c>
      <c r="C736" s="23"/>
      <c r="D736" s="23"/>
      <c r="E736" s="23" t="str">
        <f t="shared" si="45"/>
        <v xml:space="preserve"> </v>
      </c>
      <c r="F736" s="23"/>
      <c r="G736" s="23" t="str">
        <f t="shared" si="44"/>
        <v xml:space="preserve"> </v>
      </c>
      <c r="H736" s="23"/>
      <c r="I736" s="23">
        <v>42122.747759999998</v>
      </c>
      <c r="J736" s="23" t="str">
        <f t="shared" si="46"/>
        <v xml:space="preserve"> </v>
      </c>
      <c r="K736" s="23"/>
      <c r="L736" s="23" t="str">
        <f t="shared" si="47"/>
        <v xml:space="preserve"> </v>
      </c>
      <c r="M736" s="23"/>
    </row>
    <row r="737" spans="1:13" ht="38.25" x14ac:dyDescent="0.2">
      <c r="A737" s="22" t="s">
        <v>1255</v>
      </c>
      <c r="B737" s="22" t="s">
        <v>404</v>
      </c>
      <c r="C737" s="23"/>
      <c r="D737" s="23"/>
      <c r="E737" s="23" t="str">
        <f t="shared" si="45"/>
        <v xml:space="preserve"> </v>
      </c>
      <c r="F737" s="23"/>
      <c r="G737" s="23" t="str">
        <f t="shared" si="44"/>
        <v xml:space="preserve"> </v>
      </c>
      <c r="H737" s="23"/>
      <c r="I737" s="23">
        <v>188.69233</v>
      </c>
      <c r="J737" s="23" t="str">
        <f t="shared" si="46"/>
        <v xml:space="preserve"> </v>
      </c>
      <c r="K737" s="23"/>
      <c r="L737" s="23" t="str">
        <f t="shared" si="47"/>
        <v xml:space="preserve"> </v>
      </c>
      <c r="M737" s="23">
        <v>188.69233</v>
      </c>
    </row>
    <row r="738" spans="1:13" ht="38.25" x14ac:dyDescent="0.2">
      <c r="A738" s="22" t="s">
        <v>932</v>
      </c>
      <c r="B738" s="22" t="s">
        <v>372</v>
      </c>
      <c r="C738" s="23"/>
      <c r="D738" s="23"/>
      <c r="E738" s="23" t="str">
        <f t="shared" si="45"/>
        <v xml:space="preserve"> </v>
      </c>
      <c r="F738" s="23"/>
      <c r="G738" s="23" t="str">
        <f t="shared" si="44"/>
        <v xml:space="preserve"> </v>
      </c>
      <c r="H738" s="23"/>
      <c r="I738" s="23">
        <v>20.539899999999999</v>
      </c>
      <c r="J738" s="23" t="str">
        <f t="shared" si="46"/>
        <v xml:space="preserve"> </v>
      </c>
      <c r="K738" s="23"/>
      <c r="L738" s="23" t="str">
        <f t="shared" si="47"/>
        <v xml:space="preserve"> </v>
      </c>
      <c r="M738" s="23"/>
    </row>
    <row r="739" spans="1:13" ht="51" x14ac:dyDescent="0.2">
      <c r="A739" s="22" t="s">
        <v>1056</v>
      </c>
      <c r="B739" s="22" t="s">
        <v>1079</v>
      </c>
      <c r="C739" s="23"/>
      <c r="D739" s="23"/>
      <c r="E739" s="23" t="str">
        <f t="shared" si="45"/>
        <v xml:space="preserve"> </v>
      </c>
      <c r="F739" s="23"/>
      <c r="G739" s="23" t="str">
        <f t="shared" si="44"/>
        <v xml:space="preserve"> </v>
      </c>
      <c r="H739" s="23"/>
      <c r="I739" s="23">
        <v>21204.895250000001</v>
      </c>
      <c r="J739" s="23" t="str">
        <f t="shared" si="46"/>
        <v xml:space="preserve"> </v>
      </c>
      <c r="K739" s="23"/>
      <c r="L739" s="23" t="str">
        <f t="shared" si="47"/>
        <v xml:space="preserve"> </v>
      </c>
      <c r="M739" s="23"/>
    </row>
    <row r="740" spans="1:13" ht="51" x14ac:dyDescent="0.2">
      <c r="A740" s="22" t="s">
        <v>492</v>
      </c>
      <c r="B740" s="22" t="s">
        <v>740</v>
      </c>
      <c r="C740" s="23"/>
      <c r="D740" s="23">
        <v>0.82892999999999994</v>
      </c>
      <c r="E740" s="23" t="str">
        <f t="shared" si="45"/>
        <v xml:space="preserve"> </v>
      </c>
      <c r="F740" s="23"/>
      <c r="G740" s="23" t="str">
        <f t="shared" si="44"/>
        <v xml:space="preserve"> </v>
      </c>
      <c r="H740" s="23"/>
      <c r="I740" s="23">
        <v>0.82892999999999994</v>
      </c>
      <c r="J740" s="23" t="str">
        <f t="shared" si="46"/>
        <v xml:space="preserve"> </v>
      </c>
      <c r="K740" s="23"/>
      <c r="L740" s="23" t="str">
        <f t="shared" si="47"/>
        <v xml:space="preserve"> </v>
      </c>
      <c r="M740" s="23"/>
    </row>
    <row r="741" spans="1:13" ht="127.5" x14ac:dyDescent="0.2">
      <c r="A741" s="22" t="s">
        <v>488</v>
      </c>
      <c r="B741" s="22" t="s">
        <v>419</v>
      </c>
      <c r="C741" s="23"/>
      <c r="D741" s="23">
        <v>12728.588400000001</v>
      </c>
      <c r="E741" s="23" t="str">
        <f t="shared" si="45"/>
        <v xml:space="preserve"> </v>
      </c>
      <c r="F741" s="23"/>
      <c r="G741" s="23" t="str">
        <f t="shared" si="44"/>
        <v xml:space="preserve"> </v>
      </c>
      <c r="H741" s="23"/>
      <c r="I741" s="23">
        <v>12728.588400000001</v>
      </c>
      <c r="J741" s="23" t="str">
        <f t="shared" si="46"/>
        <v xml:space="preserve"> </v>
      </c>
      <c r="K741" s="23"/>
      <c r="L741" s="23" t="str">
        <f t="shared" si="47"/>
        <v xml:space="preserve"> </v>
      </c>
      <c r="M741" s="23"/>
    </row>
    <row r="742" spans="1:13" ht="38.25" x14ac:dyDescent="0.2">
      <c r="A742" s="22" t="s">
        <v>844</v>
      </c>
      <c r="B742" s="22" t="s">
        <v>477</v>
      </c>
      <c r="C742" s="23"/>
      <c r="D742" s="23"/>
      <c r="E742" s="23" t="str">
        <f t="shared" si="45"/>
        <v xml:space="preserve"> </v>
      </c>
      <c r="F742" s="23"/>
      <c r="G742" s="23" t="str">
        <f t="shared" si="44"/>
        <v xml:space="preserve"> </v>
      </c>
      <c r="H742" s="23"/>
      <c r="I742" s="23">
        <v>45640.041449999997</v>
      </c>
      <c r="J742" s="23" t="str">
        <f t="shared" si="46"/>
        <v xml:space="preserve"> </v>
      </c>
      <c r="K742" s="23">
        <v>34525.25301</v>
      </c>
      <c r="L742" s="23">
        <f t="shared" si="47"/>
        <v>132.19321357842239</v>
      </c>
      <c r="M742" s="23">
        <v>581.88444999999774</v>
      </c>
    </row>
    <row r="743" spans="1:13" ht="38.25" x14ac:dyDescent="0.2">
      <c r="A743" s="22" t="s">
        <v>727</v>
      </c>
      <c r="B743" s="22" t="s">
        <v>93</v>
      </c>
      <c r="C743" s="23">
        <v>58.220660000000002</v>
      </c>
      <c r="D743" s="23"/>
      <c r="E743" s="23" t="str">
        <f t="shared" si="45"/>
        <v/>
      </c>
      <c r="F743" s="23"/>
      <c r="G743" s="23" t="str">
        <f t="shared" si="44"/>
        <v xml:space="preserve"> </v>
      </c>
      <c r="H743" s="23"/>
      <c r="I743" s="23"/>
      <c r="J743" s="23" t="str">
        <f t="shared" si="46"/>
        <v xml:space="preserve"> </v>
      </c>
      <c r="K743" s="23"/>
      <c r="L743" s="23" t="str">
        <f t="shared" si="47"/>
        <v xml:space="preserve"> </v>
      </c>
      <c r="M743" s="23"/>
    </row>
    <row r="744" spans="1:13" ht="38.25" x14ac:dyDescent="0.2">
      <c r="A744" s="22" t="s">
        <v>1084</v>
      </c>
      <c r="B744" s="22" t="s">
        <v>240</v>
      </c>
      <c r="C744" s="23"/>
      <c r="D744" s="23"/>
      <c r="E744" s="23" t="str">
        <f t="shared" si="45"/>
        <v xml:space="preserve"> </v>
      </c>
      <c r="F744" s="23"/>
      <c r="G744" s="23" t="str">
        <f t="shared" si="44"/>
        <v xml:space="preserve"> </v>
      </c>
      <c r="H744" s="23"/>
      <c r="I744" s="23"/>
      <c r="J744" s="23" t="str">
        <f t="shared" si="46"/>
        <v xml:space="preserve"> </v>
      </c>
      <c r="K744" s="23"/>
      <c r="L744" s="23" t="str">
        <f t="shared" si="47"/>
        <v xml:space="preserve"> </v>
      </c>
      <c r="M744" s="23"/>
    </row>
    <row r="745" spans="1:13" ht="38.25" x14ac:dyDescent="0.2">
      <c r="A745" s="22" t="s">
        <v>298</v>
      </c>
      <c r="B745" s="22" t="s">
        <v>963</v>
      </c>
      <c r="C745" s="23"/>
      <c r="D745" s="23"/>
      <c r="E745" s="23" t="str">
        <f t="shared" si="45"/>
        <v xml:space="preserve"> </v>
      </c>
      <c r="F745" s="23"/>
      <c r="G745" s="23" t="str">
        <f t="shared" si="44"/>
        <v xml:space="preserve"> </v>
      </c>
      <c r="H745" s="23"/>
      <c r="I745" s="23"/>
      <c r="J745" s="23" t="str">
        <f t="shared" si="46"/>
        <v xml:space="preserve"> </v>
      </c>
      <c r="K745" s="23"/>
      <c r="L745" s="23" t="str">
        <f t="shared" si="47"/>
        <v xml:space="preserve"> </v>
      </c>
      <c r="M745" s="23"/>
    </row>
    <row r="746" spans="1:13" ht="38.25" x14ac:dyDescent="0.2">
      <c r="A746" s="22" t="s">
        <v>1409</v>
      </c>
      <c r="B746" s="22" t="s">
        <v>695</v>
      </c>
      <c r="C746" s="23"/>
      <c r="D746" s="23">
        <v>3869.1800499999999</v>
      </c>
      <c r="E746" s="23" t="str">
        <f t="shared" si="45"/>
        <v xml:space="preserve"> </v>
      </c>
      <c r="F746" s="23">
        <v>6056.3809000000001</v>
      </c>
      <c r="G746" s="23">
        <f t="shared" si="44"/>
        <v>63.88600905203964</v>
      </c>
      <c r="H746" s="23"/>
      <c r="I746" s="23">
        <v>3869.1800499999999</v>
      </c>
      <c r="J746" s="23" t="str">
        <f t="shared" si="46"/>
        <v xml:space="preserve"> </v>
      </c>
      <c r="K746" s="23">
        <v>6056.3809000000001</v>
      </c>
      <c r="L746" s="23">
        <f t="shared" si="47"/>
        <v>63.88600905203964</v>
      </c>
      <c r="M746" s="23">
        <v>-13659.357510000002</v>
      </c>
    </row>
    <row r="747" spans="1:13" ht="25.5" x14ac:dyDescent="0.2">
      <c r="A747" s="22" t="s">
        <v>1437</v>
      </c>
      <c r="B747" s="22" t="s">
        <v>1350</v>
      </c>
      <c r="C747" s="23">
        <v>-29705.490989999998</v>
      </c>
      <c r="D747" s="23">
        <v>-270501.72593000002</v>
      </c>
      <c r="E747" s="23" t="str">
        <f t="shared" si="45"/>
        <v>свыше 200</v>
      </c>
      <c r="F747" s="23">
        <v>-46334.215629999999</v>
      </c>
      <c r="G747" s="23" t="str">
        <f t="shared" si="44"/>
        <v>свыше 200</v>
      </c>
      <c r="H747" s="23"/>
      <c r="I747" s="23">
        <v>-270501.72593000002</v>
      </c>
      <c r="J747" s="23" t="str">
        <f t="shared" si="46"/>
        <v xml:space="preserve"> </v>
      </c>
      <c r="K747" s="23">
        <v>-46334.215629999999</v>
      </c>
      <c r="L747" s="23" t="str">
        <f t="shared" si="47"/>
        <v>свыше 200</v>
      </c>
      <c r="M747" s="23">
        <v>-194703.11812</v>
      </c>
    </row>
    <row r="748" spans="1:13" ht="25.5" x14ac:dyDescent="0.2">
      <c r="A748" s="22" t="s">
        <v>57</v>
      </c>
      <c r="B748" s="22" t="s">
        <v>83</v>
      </c>
      <c r="C748" s="23"/>
      <c r="D748" s="23">
        <v>-270501.72593000002</v>
      </c>
      <c r="E748" s="23" t="str">
        <f t="shared" si="45"/>
        <v xml:space="preserve"> </v>
      </c>
      <c r="F748" s="23">
        <v>-46334.215629999999</v>
      </c>
      <c r="G748" s="23" t="str">
        <f t="shared" si="44"/>
        <v>свыше 200</v>
      </c>
      <c r="H748" s="23"/>
      <c r="I748" s="23">
        <v>-270501.72593000002</v>
      </c>
      <c r="J748" s="23" t="str">
        <f t="shared" si="46"/>
        <v xml:space="preserve"> </v>
      </c>
      <c r="K748" s="23">
        <v>-46334.215629999999</v>
      </c>
      <c r="L748" s="23" t="str">
        <f t="shared" si="47"/>
        <v>свыше 200</v>
      </c>
      <c r="M748" s="23">
        <v>-194703.11812</v>
      </c>
    </row>
    <row r="749" spans="1:13" ht="25.5" x14ac:dyDescent="0.2">
      <c r="A749" s="22" t="s">
        <v>1029</v>
      </c>
      <c r="B749" s="22" t="s">
        <v>1229</v>
      </c>
      <c r="C749" s="23">
        <v>-10833.35132</v>
      </c>
      <c r="D749" s="23"/>
      <c r="E749" s="23" t="str">
        <f t="shared" si="45"/>
        <v/>
      </c>
      <c r="F749" s="23"/>
      <c r="G749" s="23" t="str">
        <f t="shared" si="44"/>
        <v xml:space="preserve"> </v>
      </c>
      <c r="H749" s="23"/>
      <c r="I749" s="23"/>
      <c r="J749" s="23" t="str">
        <f t="shared" si="46"/>
        <v xml:space="preserve"> </v>
      </c>
      <c r="K749" s="23"/>
      <c r="L749" s="23" t="str">
        <f t="shared" si="47"/>
        <v xml:space="preserve"> </v>
      </c>
      <c r="M749" s="23"/>
    </row>
    <row r="750" spans="1:13" ht="25.5" x14ac:dyDescent="0.2">
      <c r="A750" s="22" t="s">
        <v>882</v>
      </c>
      <c r="B750" s="22" t="s">
        <v>1439</v>
      </c>
      <c r="C750" s="23">
        <v>-12491.622230000001</v>
      </c>
      <c r="D750" s="23"/>
      <c r="E750" s="23" t="str">
        <f t="shared" si="45"/>
        <v/>
      </c>
      <c r="F750" s="23"/>
      <c r="G750" s="23" t="str">
        <f t="shared" si="44"/>
        <v xml:space="preserve"> </v>
      </c>
      <c r="H750" s="23"/>
      <c r="I750" s="23"/>
      <c r="J750" s="23" t="str">
        <f t="shared" si="46"/>
        <v xml:space="preserve"> </v>
      </c>
      <c r="K750" s="23"/>
      <c r="L750" s="23" t="str">
        <f t="shared" si="47"/>
        <v xml:space="preserve"> </v>
      </c>
      <c r="M750" s="23"/>
    </row>
    <row r="751" spans="1:13" ht="25.5" x14ac:dyDescent="0.2">
      <c r="A751" s="22" t="s">
        <v>1248</v>
      </c>
      <c r="B751" s="22" t="s">
        <v>629</v>
      </c>
      <c r="C751" s="23">
        <v>-298.06225999999998</v>
      </c>
      <c r="D751" s="23"/>
      <c r="E751" s="23" t="str">
        <f t="shared" si="45"/>
        <v/>
      </c>
      <c r="F751" s="23"/>
      <c r="G751" s="23" t="str">
        <f t="shared" si="44"/>
        <v xml:space="preserve"> </v>
      </c>
      <c r="H751" s="23"/>
      <c r="I751" s="23"/>
      <c r="J751" s="23" t="str">
        <f t="shared" si="46"/>
        <v xml:space="preserve"> </v>
      </c>
      <c r="K751" s="23"/>
      <c r="L751" s="23" t="str">
        <f t="shared" si="47"/>
        <v xml:space="preserve"> </v>
      </c>
      <c r="M751" s="23"/>
    </row>
    <row r="752" spans="1:13" ht="25.5" x14ac:dyDescent="0.2">
      <c r="A752" s="22" t="s">
        <v>1115</v>
      </c>
      <c r="B752" s="22" t="s">
        <v>1223</v>
      </c>
      <c r="C752" s="23">
        <v>-6082.4551799999999</v>
      </c>
      <c r="D752" s="23"/>
      <c r="E752" s="23" t="str">
        <f t="shared" si="45"/>
        <v/>
      </c>
      <c r="F752" s="23"/>
      <c r="G752" s="23" t="str">
        <f t="shared" si="44"/>
        <v xml:space="preserve"> </v>
      </c>
      <c r="H752" s="23"/>
      <c r="I752" s="23"/>
      <c r="J752" s="23" t="str">
        <f t="shared" si="46"/>
        <v xml:space="preserve"> </v>
      </c>
      <c r="K752" s="23"/>
      <c r="L752" s="23" t="str">
        <f t="shared" si="47"/>
        <v xml:space="preserve"> </v>
      </c>
      <c r="M752" s="23"/>
    </row>
    <row r="753" spans="1:13" ht="38.25" x14ac:dyDescent="0.2">
      <c r="A753" s="22" t="s">
        <v>308</v>
      </c>
      <c r="B753" s="22" t="s">
        <v>1098</v>
      </c>
      <c r="C753" s="23"/>
      <c r="D753" s="23">
        <v>-1.85999</v>
      </c>
      <c r="E753" s="23" t="str">
        <f t="shared" si="45"/>
        <v xml:space="preserve"> </v>
      </c>
      <c r="F753" s="23">
        <v>-41.536000000000001</v>
      </c>
      <c r="G753" s="23">
        <f t="shared" si="44"/>
        <v>4.4780190677966107</v>
      </c>
      <c r="H753" s="23"/>
      <c r="I753" s="23">
        <v>-1.85999</v>
      </c>
      <c r="J753" s="23" t="str">
        <f t="shared" si="46"/>
        <v xml:space="preserve"> </v>
      </c>
      <c r="K753" s="23">
        <v>-41.536000000000001</v>
      </c>
      <c r="L753" s="23">
        <f t="shared" si="47"/>
        <v>4.4780190677966107</v>
      </c>
      <c r="M753" s="23"/>
    </row>
    <row r="754" spans="1:13" ht="51" x14ac:dyDescent="0.2">
      <c r="A754" s="22" t="s">
        <v>811</v>
      </c>
      <c r="B754" s="22" t="s">
        <v>1328</v>
      </c>
      <c r="C754" s="23"/>
      <c r="D754" s="23">
        <v>-639.80478000000005</v>
      </c>
      <c r="E754" s="23" t="str">
        <f t="shared" si="45"/>
        <v xml:space="preserve"> </v>
      </c>
      <c r="F754" s="23">
        <v>-180.54069000000001</v>
      </c>
      <c r="G754" s="23" t="str">
        <f t="shared" si="44"/>
        <v>свыше 200</v>
      </c>
      <c r="H754" s="23"/>
      <c r="I754" s="23">
        <v>-639.80478000000005</v>
      </c>
      <c r="J754" s="23" t="str">
        <f t="shared" si="46"/>
        <v xml:space="preserve"> </v>
      </c>
      <c r="K754" s="23">
        <v>-180.54069000000001</v>
      </c>
      <c r="L754" s="23" t="str">
        <f t="shared" si="47"/>
        <v>свыше 200</v>
      </c>
      <c r="M754" s="23">
        <v>-639.80478000000005</v>
      </c>
    </row>
    <row r="755" spans="1:13" ht="51" x14ac:dyDescent="0.2">
      <c r="A755" s="22" t="s">
        <v>1397</v>
      </c>
      <c r="B755" s="22" t="s">
        <v>789</v>
      </c>
      <c r="C755" s="23"/>
      <c r="D755" s="23"/>
      <c r="E755" s="23" t="str">
        <f t="shared" si="45"/>
        <v xml:space="preserve"> </v>
      </c>
      <c r="F755" s="23">
        <v>-328.62729000000002</v>
      </c>
      <c r="G755" s="23" t="str">
        <f t="shared" si="44"/>
        <v/>
      </c>
      <c r="H755" s="23"/>
      <c r="I755" s="23"/>
      <c r="J755" s="23" t="str">
        <f t="shared" si="46"/>
        <v xml:space="preserve"> </v>
      </c>
      <c r="K755" s="23">
        <v>-328.62729000000002</v>
      </c>
      <c r="L755" s="23" t="str">
        <f t="shared" si="47"/>
        <v/>
      </c>
      <c r="M755" s="23"/>
    </row>
    <row r="756" spans="1:13" ht="63.75" x14ac:dyDescent="0.2">
      <c r="A756" s="22" t="s">
        <v>1397</v>
      </c>
      <c r="B756" s="22" t="s">
        <v>1037</v>
      </c>
      <c r="C756" s="23"/>
      <c r="D756" s="23">
        <v>-387.52051999999998</v>
      </c>
      <c r="E756" s="23" t="str">
        <f t="shared" si="45"/>
        <v xml:space="preserve"> </v>
      </c>
      <c r="F756" s="23"/>
      <c r="G756" s="23" t="str">
        <f t="shared" si="44"/>
        <v xml:space="preserve"> </v>
      </c>
      <c r="H756" s="23"/>
      <c r="I756" s="23">
        <v>-387.52051999999998</v>
      </c>
      <c r="J756" s="23" t="str">
        <f t="shared" si="46"/>
        <v xml:space="preserve"> </v>
      </c>
      <c r="K756" s="23"/>
      <c r="L756" s="23" t="str">
        <f t="shared" si="47"/>
        <v xml:space="preserve"> </v>
      </c>
      <c r="M756" s="23">
        <v>-387.52051999999998</v>
      </c>
    </row>
    <row r="757" spans="1:13" ht="51" x14ac:dyDescent="0.2">
      <c r="A757" s="22" t="s">
        <v>1463</v>
      </c>
      <c r="B757" s="22" t="s">
        <v>183</v>
      </c>
      <c r="C757" s="23"/>
      <c r="D757" s="23"/>
      <c r="E757" s="23" t="str">
        <f t="shared" si="45"/>
        <v xml:space="preserve"> </v>
      </c>
      <c r="F757" s="23">
        <v>-317.44164999999998</v>
      </c>
      <c r="G757" s="23" t="str">
        <f t="shared" si="44"/>
        <v/>
      </c>
      <c r="H757" s="23"/>
      <c r="I757" s="23"/>
      <c r="J757" s="23" t="str">
        <f t="shared" si="46"/>
        <v xml:space="preserve"> </v>
      </c>
      <c r="K757" s="23">
        <v>-317.44164999999998</v>
      </c>
      <c r="L757" s="23" t="str">
        <f t="shared" si="47"/>
        <v/>
      </c>
      <c r="M757" s="23"/>
    </row>
    <row r="758" spans="1:13" ht="51" x14ac:dyDescent="0.2">
      <c r="A758" s="22" t="s">
        <v>1463</v>
      </c>
      <c r="B758" s="22" t="s">
        <v>1111</v>
      </c>
      <c r="C758" s="23"/>
      <c r="D758" s="23">
        <v>-36.68253</v>
      </c>
      <c r="E758" s="23" t="str">
        <f t="shared" si="45"/>
        <v xml:space="preserve"> </v>
      </c>
      <c r="F758" s="23"/>
      <c r="G758" s="23" t="str">
        <f t="shared" si="44"/>
        <v xml:space="preserve"> </v>
      </c>
      <c r="H758" s="23"/>
      <c r="I758" s="23">
        <v>-36.68253</v>
      </c>
      <c r="J758" s="23" t="str">
        <f t="shared" si="46"/>
        <v xml:space="preserve"> </v>
      </c>
      <c r="K758" s="23"/>
      <c r="L758" s="23" t="str">
        <f t="shared" si="47"/>
        <v xml:space="preserve"> </v>
      </c>
      <c r="M758" s="23"/>
    </row>
    <row r="759" spans="1:13" ht="51" x14ac:dyDescent="0.2">
      <c r="A759" s="22" t="s">
        <v>1360</v>
      </c>
      <c r="B759" s="22" t="s">
        <v>386</v>
      </c>
      <c r="C759" s="23">
        <v>-24.730799999999999</v>
      </c>
      <c r="D759" s="23"/>
      <c r="E759" s="23" t="str">
        <f t="shared" si="45"/>
        <v/>
      </c>
      <c r="F759" s="23"/>
      <c r="G759" s="23" t="str">
        <f t="shared" si="44"/>
        <v xml:space="preserve"> </v>
      </c>
      <c r="H759" s="23"/>
      <c r="I759" s="23"/>
      <c r="J759" s="23" t="str">
        <f t="shared" si="46"/>
        <v xml:space="preserve"> </v>
      </c>
      <c r="K759" s="23"/>
      <c r="L759" s="23" t="str">
        <f t="shared" si="47"/>
        <v xml:space="preserve"> </v>
      </c>
      <c r="M759" s="23"/>
    </row>
    <row r="760" spans="1:13" ht="25.5" x14ac:dyDescent="0.2">
      <c r="A760" s="22" t="s">
        <v>215</v>
      </c>
      <c r="B760" s="22" t="s">
        <v>218</v>
      </c>
      <c r="C760" s="23"/>
      <c r="D760" s="23">
        <v>-23.351030000000002</v>
      </c>
      <c r="E760" s="23" t="str">
        <f t="shared" si="45"/>
        <v xml:space="preserve"> </v>
      </c>
      <c r="F760" s="23"/>
      <c r="G760" s="23" t="str">
        <f t="shared" si="44"/>
        <v xml:space="preserve"> </v>
      </c>
      <c r="H760" s="23"/>
      <c r="I760" s="23">
        <v>-23.351030000000002</v>
      </c>
      <c r="J760" s="23" t="str">
        <f t="shared" si="46"/>
        <v xml:space="preserve"> </v>
      </c>
      <c r="K760" s="23"/>
      <c r="L760" s="23" t="str">
        <f t="shared" si="47"/>
        <v xml:space="preserve"> </v>
      </c>
      <c r="M760" s="23"/>
    </row>
    <row r="761" spans="1:13" ht="25.5" x14ac:dyDescent="0.2">
      <c r="A761" s="22" t="s">
        <v>1196</v>
      </c>
      <c r="B761" s="22" t="s">
        <v>1429</v>
      </c>
      <c r="C761" s="23">
        <v>-23.5869</v>
      </c>
      <c r="D761" s="23"/>
      <c r="E761" s="23" t="str">
        <f t="shared" si="45"/>
        <v/>
      </c>
      <c r="F761" s="23"/>
      <c r="G761" s="23" t="str">
        <f t="shared" si="44"/>
        <v xml:space="preserve"> </v>
      </c>
      <c r="H761" s="23"/>
      <c r="I761" s="23"/>
      <c r="J761" s="23" t="str">
        <f t="shared" si="46"/>
        <v xml:space="preserve"> </v>
      </c>
      <c r="K761" s="23"/>
      <c r="L761" s="23" t="str">
        <f t="shared" si="47"/>
        <v xml:space="preserve"> </v>
      </c>
      <c r="M761" s="23"/>
    </row>
    <row r="762" spans="1:13" ht="25.5" x14ac:dyDescent="0.2">
      <c r="A762" s="22" t="s">
        <v>66</v>
      </c>
      <c r="B762" s="22" t="s">
        <v>1071</v>
      </c>
      <c r="C762" s="23"/>
      <c r="D762" s="23">
        <v>-148.70699999999999</v>
      </c>
      <c r="E762" s="23" t="str">
        <f t="shared" si="45"/>
        <v xml:space="preserve"> </v>
      </c>
      <c r="F762" s="23"/>
      <c r="G762" s="23" t="str">
        <f t="shared" si="44"/>
        <v xml:space="preserve"> </v>
      </c>
      <c r="H762" s="23"/>
      <c r="I762" s="23">
        <v>-148.70699999999999</v>
      </c>
      <c r="J762" s="23" t="str">
        <f t="shared" si="46"/>
        <v xml:space="preserve"> </v>
      </c>
      <c r="K762" s="23"/>
      <c r="L762" s="23" t="str">
        <f t="shared" si="47"/>
        <v xml:space="preserve"> </v>
      </c>
      <c r="M762" s="23">
        <v>-148.70699999999999</v>
      </c>
    </row>
    <row r="763" spans="1:13" ht="38.25" x14ac:dyDescent="0.2">
      <c r="A763" s="22" t="s">
        <v>1085</v>
      </c>
      <c r="B763" s="22" t="s">
        <v>573</v>
      </c>
      <c r="C763" s="23"/>
      <c r="D763" s="23"/>
      <c r="E763" s="23" t="str">
        <f t="shared" si="45"/>
        <v xml:space="preserve"> </v>
      </c>
      <c r="F763" s="23">
        <v>-507.41930000000002</v>
      </c>
      <c r="G763" s="23" t="str">
        <f t="shared" si="44"/>
        <v/>
      </c>
      <c r="H763" s="23"/>
      <c r="I763" s="23"/>
      <c r="J763" s="23" t="str">
        <f t="shared" si="46"/>
        <v xml:space="preserve"> </v>
      </c>
      <c r="K763" s="23">
        <v>-507.41930000000002</v>
      </c>
      <c r="L763" s="23" t="str">
        <f t="shared" si="47"/>
        <v/>
      </c>
      <c r="M763" s="23"/>
    </row>
    <row r="764" spans="1:13" ht="38.25" x14ac:dyDescent="0.2">
      <c r="A764" s="22" t="s">
        <v>1085</v>
      </c>
      <c r="B764" s="22" t="s">
        <v>656</v>
      </c>
      <c r="C764" s="23"/>
      <c r="D764" s="23">
        <v>-174.26571000000001</v>
      </c>
      <c r="E764" s="23" t="str">
        <f t="shared" si="45"/>
        <v xml:space="preserve"> </v>
      </c>
      <c r="F764" s="23"/>
      <c r="G764" s="23" t="str">
        <f t="shared" si="44"/>
        <v xml:space="preserve"> </v>
      </c>
      <c r="H764" s="23"/>
      <c r="I764" s="23">
        <v>-174.26571000000001</v>
      </c>
      <c r="J764" s="23" t="str">
        <f t="shared" si="46"/>
        <v xml:space="preserve"> </v>
      </c>
      <c r="K764" s="23"/>
      <c r="L764" s="23" t="str">
        <f t="shared" si="47"/>
        <v xml:space="preserve"> </v>
      </c>
      <c r="M764" s="23"/>
    </row>
    <row r="765" spans="1:13" ht="38.25" x14ac:dyDescent="0.2">
      <c r="A765" s="22" t="s">
        <v>299</v>
      </c>
      <c r="B765" s="22" t="s">
        <v>281</v>
      </c>
      <c r="C765" s="23">
        <v>-74.627030000000005</v>
      </c>
      <c r="D765" s="23"/>
      <c r="E765" s="23" t="str">
        <f t="shared" si="45"/>
        <v/>
      </c>
      <c r="F765" s="23"/>
      <c r="G765" s="23" t="str">
        <f t="shared" si="44"/>
        <v xml:space="preserve"> </v>
      </c>
      <c r="H765" s="23"/>
      <c r="I765" s="23"/>
      <c r="J765" s="23" t="str">
        <f t="shared" si="46"/>
        <v xml:space="preserve"> </v>
      </c>
      <c r="K765" s="23"/>
      <c r="L765" s="23" t="str">
        <f t="shared" si="47"/>
        <v xml:space="preserve"> </v>
      </c>
      <c r="M765" s="23"/>
    </row>
    <row r="766" spans="1:13" ht="25.5" x14ac:dyDescent="0.2">
      <c r="A766" s="22" t="s">
        <v>1070</v>
      </c>
      <c r="B766" s="22" t="s">
        <v>489</v>
      </c>
      <c r="C766" s="23"/>
      <c r="D766" s="23"/>
      <c r="E766" s="23" t="str">
        <f t="shared" si="45"/>
        <v xml:space="preserve"> </v>
      </c>
      <c r="F766" s="23">
        <v>-539.25478999999996</v>
      </c>
      <c r="G766" s="23" t="str">
        <f t="shared" si="44"/>
        <v/>
      </c>
      <c r="H766" s="23"/>
      <c r="I766" s="23"/>
      <c r="J766" s="23" t="str">
        <f t="shared" si="46"/>
        <v xml:space="preserve"> </v>
      </c>
      <c r="K766" s="23">
        <v>-539.25478999999996</v>
      </c>
      <c r="L766" s="23" t="str">
        <f t="shared" si="47"/>
        <v/>
      </c>
      <c r="M766" s="23"/>
    </row>
    <row r="767" spans="1:13" ht="25.5" x14ac:dyDescent="0.2">
      <c r="A767" s="22" t="s">
        <v>509</v>
      </c>
      <c r="B767" s="22" t="s">
        <v>996</v>
      </c>
      <c r="C767" s="23"/>
      <c r="D767" s="23">
        <v>-1.187E-2</v>
      </c>
      <c r="E767" s="23" t="str">
        <f t="shared" si="45"/>
        <v xml:space="preserve"> </v>
      </c>
      <c r="F767" s="23">
        <v>-10901.904270000001</v>
      </c>
      <c r="G767" s="23">
        <f t="shared" si="44"/>
        <v>1.0888006082262176E-4</v>
      </c>
      <c r="H767" s="23"/>
      <c r="I767" s="23">
        <v>-1.187E-2</v>
      </c>
      <c r="J767" s="23" t="str">
        <f t="shared" si="46"/>
        <v xml:space="preserve"> </v>
      </c>
      <c r="K767" s="23">
        <v>-10901.904270000001</v>
      </c>
      <c r="L767" s="23">
        <f t="shared" si="47"/>
        <v>1.0888006082262176E-4</v>
      </c>
      <c r="M767" s="23"/>
    </row>
    <row r="768" spans="1:13" ht="25.5" x14ac:dyDescent="0.2">
      <c r="A768" s="22" t="s">
        <v>1065</v>
      </c>
      <c r="B768" s="22" t="s">
        <v>1415</v>
      </c>
      <c r="C768" s="23"/>
      <c r="D768" s="23">
        <v>-141.46090000000001</v>
      </c>
      <c r="E768" s="23" t="str">
        <f t="shared" si="45"/>
        <v xml:space="preserve"> </v>
      </c>
      <c r="F768" s="23">
        <v>-256.78564999999998</v>
      </c>
      <c r="G768" s="23">
        <f t="shared" si="44"/>
        <v>55.089098631485065</v>
      </c>
      <c r="H768" s="23"/>
      <c r="I768" s="23">
        <v>-141.46090000000001</v>
      </c>
      <c r="J768" s="23" t="str">
        <f t="shared" si="46"/>
        <v xml:space="preserve"> </v>
      </c>
      <c r="K768" s="23">
        <v>-256.78564999999998</v>
      </c>
      <c r="L768" s="23">
        <f t="shared" si="47"/>
        <v>55.089098631485065</v>
      </c>
      <c r="M768" s="23">
        <v>-4.6499900000000025</v>
      </c>
    </row>
    <row r="769" spans="1:13" ht="38.25" x14ac:dyDescent="0.2">
      <c r="A769" s="22" t="s">
        <v>1025</v>
      </c>
      <c r="B769" s="22" t="s">
        <v>807</v>
      </c>
      <c r="C769" s="23"/>
      <c r="D769" s="23">
        <v>-39174.155769999998</v>
      </c>
      <c r="E769" s="23" t="str">
        <f t="shared" si="45"/>
        <v xml:space="preserve"> </v>
      </c>
      <c r="F769" s="23">
        <v>-8499.07143</v>
      </c>
      <c r="G769" s="23" t="str">
        <f t="shared" si="44"/>
        <v>свыше 200</v>
      </c>
      <c r="H769" s="23"/>
      <c r="I769" s="23">
        <v>-39174.155769999998</v>
      </c>
      <c r="J769" s="23" t="str">
        <f t="shared" si="46"/>
        <v xml:space="preserve"> </v>
      </c>
      <c r="K769" s="23">
        <v>-8499.07143</v>
      </c>
      <c r="L769" s="23" t="str">
        <f t="shared" si="47"/>
        <v>свыше 200</v>
      </c>
      <c r="M769" s="23"/>
    </row>
    <row r="770" spans="1:13" ht="38.25" x14ac:dyDescent="0.2">
      <c r="A770" s="22" t="s">
        <v>434</v>
      </c>
      <c r="B770" s="22" t="s">
        <v>39</v>
      </c>
      <c r="C770" s="23">
        <v>-275.36137000000002</v>
      </c>
      <c r="D770" s="23"/>
      <c r="E770" s="23" t="str">
        <f t="shared" si="45"/>
        <v/>
      </c>
      <c r="F770" s="23"/>
      <c r="G770" s="23" t="str">
        <f t="shared" si="44"/>
        <v xml:space="preserve"> </v>
      </c>
      <c r="H770" s="23"/>
      <c r="I770" s="23"/>
      <c r="J770" s="23" t="str">
        <f t="shared" si="46"/>
        <v xml:space="preserve"> </v>
      </c>
      <c r="K770" s="23"/>
      <c r="L770" s="23" t="str">
        <f t="shared" si="47"/>
        <v xml:space="preserve"> </v>
      </c>
      <c r="M770" s="23"/>
    </row>
    <row r="771" spans="1:13" ht="38.25" x14ac:dyDescent="0.2">
      <c r="A771" s="22" t="s">
        <v>257</v>
      </c>
      <c r="B771" s="22" t="s">
        <v>70</v>
      </c>
      <c r="C771" s="23">
        <v>-17.597860000000001</v>
      </c>
      <c r="D771" s="23"/>
      <c r="E771" s="23" t="str">
        <f t="shared" si="45"/>
        <v/>
      </c>
      <c r="F771" s="23"/>
      <c r="G771" s="23" t="str">
        <f t="shared" si="44"/>
        <v xml:space="preserve"> </v>
      </c>
      <c r="H771" s="23"/>
      <c r="I771" s="23"/>
      <c r="J771" s="23" t="str">
        <f t="shared" si="46"/>
        <v xml:space="preserve"> </v>
      </c>
      <c r="K771" s="23"/>
      <c r="L771" s="23" t="str">
        <f t="shared" si="47"/>
        <v xml:space="preserve"> </v>
      </c>
      <c r="M771" s="23"/>
    </row>
    <row r="772" spans="1:13" ht="51" x14ac:dyDescent="0.2">
      <c r="A772" s="22" t="s">
        <v>424</v>
      </c>
      <c r="B772" s="22" t="s">
        <v>1530</v>
      </c>
      <c r="C772" s="23"/>
      <c r="D772" s="23">
        <v>-172757.95332</v>
      </c>
      <c r="E772" s="23" t="str">
        <f t="shared" si="45"/>
        <v xml:space="preserve"> </v>
      </c>
      <c r="F772" s="23"/>
      <c r="G772" s="23" t="str">
        <f t="shared" si="44"/>
        <v xml:space="preserve"> </v>
      </c>
      <c r="H772" s="23"/>
      <c r="I772" s="23">
        <v>-172757.95332</v>
      </c>
      <c r="J772" s="23" t="str">
        <f t="shared" si="46"/>
        <v xml:space="preserve"> </v>
      </c>
      <c r="K772" s="23"/>
      <c r="L772" s="23" t="str">
        <f t="shared" si="47"/>
        <v xml:space="preserve"> </v>
      </c>
      <c r="M772" s="23">
        <v>-172302.2077</v>
      </c>
    </row>
    <row r="773" spans="1:13" ht="51" x14ac:dyDescent="0.2">
      <c r="A773" s="22" t="s">
        <v>1292</v>
      </c>
      <c r="B773" s="22" t="s">
        <v>658</v>
      </c>
      <c r="C773" s="23"/>
      <c r="D773" s="23">
        <v>-6.2549099999999997</v>
      </c>
      <c r="E773" s="23" t="str">
        <f t="shared" si="45"/>
        <v xml:space="preserve"> </v>
      </c>
      <c r="F773" s="23">
        <v>-172.45916</v>
      </c>
      <c r="G773" s="23">
        <f t="shared" si="44"/>
        <v>3.6268934627769265</v>
      </c>
      <c r="H773" s="23"/>
      <c r="I773" s="23">
        <v>-6.2549099999999997</v>
      </c>
      <c r="J773" s="23" t="str">
        <f t="shared" si="46"/>
        <v xml:space="preserve"> </v>
      </c>
      <c r="K773" s="23">
        <v>-172.45916</v>
      </c>
      <c r="L773" s="23">
        <f t="shared" si="47"/>
        <v>3.6268934627769265</v>
      </c>
      <c r="M773" s="23"/>
    </row>
    <row r="774" spans="1:13" ht="38.25" x14ac:dyDescent="0.2">
      <c r="A774" s="22" t="s">
        <v>112</v>
      </c>
      <c r="B774" s="22" t="s">
        <v>862</v>
      </c>
      <c r="C774" s="23"/>
      <c r="D774" s="23"/>
      <c r="E774" s="23" t="str">
        <f t="shared" si="45"/>
        <v xml:space="preserve"> </v>
      </c>
      <c r="F774" s="23">
        <v>-23.918790000000001</v>
      </c>
      <c r="G774" s="23" t="str">
        <f t="shared" ref="G774:G807" si="48">IF(F774=0," ",IF(D774/F774*100&gt;200,"свыше 200",IF(D774/F774&gt;0,D774/F774*100,"")))</f>
        <v/>
      </c>
      <c r="H774" s="23"/>
      <c r="I774" s="23"/>
      <c r="J774" s="23" t="str">
        <f t="shared" si="46"/>
        <v xml:space="preserve"> </v>
      </c>
      <c r="K774" s="23">
        <v>-23.918790000000001</v>
      </c>
      <c r="L774" s="23" t="str">
        <f t="shared" si="47"/>
        <v/>
      </c>
      <c r="M774" s="23"/>
    </row>
    <row r="775" spans="1:13" ht="38.25" x14ac:dyDescent="0.2">
      <c r="A775" s="22" t="s">
        <v>1455</v>
      </c>
      <c r="B775" s="22" t="s">
        <v>109</v>
      </c>
      <c r="C775" s="23"/>
      <c r="D775" s="23">
        <v>-5.9837999999999996</v>
      </c>
      <c r="E775" s="23" t="str">
        <f t="shared" ref="E775:E807" si="49">IF(C775=0," ",IF(D775/C775*100&gt;200,"свыше 200",IF(D775/C775&gt;0,D775/C775*100,"")))</f>
        <v xml:space="preserve"> </v>
      </c>
      <c r="F775" s="23">
        <v>-4.3052799999999998</v>
      </c>
      <c r="G775" s="23">
        <f t="shared" si="48"/>
        <v>138.98747584361527</v>
      </c>
      <c r="H775" s="23"/>
      <c r="I775" s="23">
        <v>-5.9837999999999996</v>
      </c>
      <c r="J775" s="23" t="str">
        <f t="shared" ref="J775:J807" si="50">IF(H775=0," ",IF(I775/H775*100&gt;200,"свыше 200",IF(I775/H775&gt;0,I775/H775*100,"")))</f>
        <v xml:space="preserve"> </v>
      </c>
      <c r="K775" s="23">
        <v>-4.3052799999999998</v>
      </c>
      <c r="L775" s="23">
        <f t="shared" ref="L775:L807" si="51">IF(K775=0," ",IF(I775/K775*100&gt;200,"свыше 200",IF(I775/K775&gt;0,I775/K775*100,"")))</f>
        <v>138.98747584361527</v>
      </c>
      <c r="M775" s="23">
        <v>-0.29771999999999998</v>
      </c>
    </row>
    <row r="776" spans="1:13" ht="38.25" x14ac:dyDescent="0.2">
      <c r="A776" s="22" t="s">
        <v>628</v>
      </c>
      <c r="B776" s="22" t="s">
        <v>638</v>
      </c>
      <c r="C776" s="23"/>
      <c r="D776" s="23">
        <v>-3.9460899999999999</v>
      </c>
      <c r="E776" s="23" t="str">
        <f t="shared" si="49"/>
        <v xml:space="preserve"> </v>
      </c>
      <c r="F776" s="23"/>
      <c r="G776" s="23" t="str">
        <f t="shared" si="48"/>
        <v xml:space="preserve"> </v>
      </c>
      <c r="H776" s="23"/>
      <c r="I776" s="23">
        <v>-3.9460899999999999</v>
      </c>
      <c r="J776" s="23" t="str">
        <f t="shared" si="50"/>
        <v xml:space="preserve"> </v>
      </c>
      <c r="K776" s="23"/>
      <c r="L776" s="23" t="str">
        <f t="shared" si="51"/>
        <v xml:space="preserve"> </v>
      </c>
      <c r="M776" s="23"/>
    </row>
    <row r="777" spans="1:13" ht="25.5" x14ac:dyDescent="0.2">
      <c r="A777" s="22" t="s">
        <v>1279</v>
      </c>
      <c r="B777" s="22" t="s">
        <v>1297</v>
      </c>
      <c r="C777" s="23"/>
      <c r="D777" s="23"/>
      <c r="E777" s="23" t="str">
        <f t="shared" si="49"/>
        <v xml:space="preserve"> </v>
      </c>
      <c r="F777" s="23">
        <v>-1081.8085699999999</v>
      </c>
      <c r="G777" s="23" t="str">
        <f t="shared" si="48"/>
        <v/>
      </c>
      <c r="H777" s="23"/>
      <c r="I777" s="23"/>
      <c r="J777" s="23" t="str">
        <f t="shared" si="50"/>
        <v xml:space="preserve"> </v>
      </c>
      <c r="K777" s="23">
        <v>-1081.8085699999999</v>
      </c>
      <c r="L777" s="23" t="str">
        <f t="shared" si="51"/>
        <v/>
      </c>
      <c r="M777" s="23"/>
    </row>
    <row r="778" spans="1:13" ht="38.25" x14ac:dyDescent="0.2">
      <c r="A778" s="22" t="s">
        <v>1144</v>
      </c>
      <c r="B778" s="22" t="s">
        <v>9</v>
      </c>
      <c r="C778" s="23"/>
      <c r="D778" s="23"/>
      <c r="E778" s="23" t="str">
        <f t="shared" si="49"/>
        <v xml:space="preserve"> </v>
      </c>
      <c r="F778" s="23">
        <v>-6.0099999999999997E-3</v>
      </c>
      <c r="G778" s="23" t="str">
        <f t="shared" si="48"/>
        <v/>
      </c>
      <c r="H778" s="23"/>
      <c r="I778" s="23"/>
      <c r="J778" s="23" t="str">
        <f t="shared" si="50"/>
        <v xml:space="preserve"> </v>
      </c>
      <c r="K778" s="23">
        <v>-6.0099999999999997E-3</v>
      </c>
      <c r="L778" s="23" t="str">
        <f t="shared" si="51"/>
        <v/>
      </c>
      <c r="M778" s="23"/>
    </row>
    <row r="779" spans="1:13" ht="25.5" x14ac:dyDescent="0.2">
      <c r="A779" s="22" t="s">
        <v>1444</v>
      </c>
      <c r="B779" s="22" t="s">
        <v>972</v>
      </c>
      <c r="C779" s="23"/>
      <c r="D779" s="23">
        <v>-15401.362940000001</v>
      </c>
      <c r="E779" s="23" t="str">
        <f t="shared" si="49"/>
        <v xml:space="preserve"> </v>
      </c>
      <c r="F779" s="23"/>
      <c r="G779" s="23" t="str">
        <f t="shared" si="48"/>
        <v xml:space="preserve"> </v>
      </c>
      <c r="H779" s="23"/>
      <c r="I779" s="23">
        <v>-15401.362940000001</v>
      </c>
      <c r="J779" s="23" t="str">
        <f t="shared" si="50"/>
        <v xml:space="preserve"> </v>
      </c>
      <c r="K779" s="23"/>
      <c r="L779" s="23" t="str">
        <f t="shared" si="51"/>
        <v xml:space="preserve"> </v>
      </c>
      <c r="M779" s="23">
        <v>-15401.336730000001</v>
      </c>
    </row>
    <row r="780" spans="1:13" ht="38.25" x14ac:dyDescent="0.2">
      <c r="A780" s="22" t="s">
        <v>35</v>
      </c>
      <c r="B780" s="22" t="s">
        <v>1125</v>
      </c>
      <c r="C780" s="23"/>
      <c r="D780" s="23"/>
      <c r="E780" s="23" t="str">
        <f t="shared" si="49"/>
        <v xml:space="preserve"> </v>
      </c>
      <c r="F780" s="23"/>
      <c r="G780" s="23" t="str">
        <f t="shared" si="48"/>
        <v xml:space="preserve"> </v>
      </c>
      <c r="H780" s="23"/>
      <c r="I780" s="23"/>
      <c r="J780" s="23" t="str">
        <f t="shared" si="50"/>
        <v xml:space="preserve"> </v>
      </c>
      <c r="K780" s="23"/>
      <c r="L780" s="23" t="str">
        <f t="shared" si="51"/>
        <v xml:space="preserve"> </v>
      </c>
      <c r="M780" s="23"/>
    </row>
    <row r="781" spans="1:13" ht="25.5" x14ac:dyDescent="0.2">
      <c r="A781" s="22" t="s">
        <v>138</v>
      </c>
      <c r="B781" s="22" t="s">
        <v>685</v>
      </c>
      <c r="C781" s="23">
        <v>-188.69233</v>
      </c>
      <c r="D781" s="23"/>
      <c r="E781" s="23" t="str">
        <f t="shared" si="49"/>
        <v/>
      </c>
      <c r="F781" s="23"/>
      <c r="G781" s="23" t="str">
        <f t="shared" si="48"/>
        <v xml:space="preserve"> </v>
      </c>
      <c r="H781" s="23"/>
      <c r="I781" s="23"/>
      <c r="J781" s="23" t="str">
        <f t="shared" si="50"/>
        <v xml:space="preserve"> </v>
      </c>
      <c r="K781" s="23"/>
      <c r="L781" s="23" t="str">
        <f t="shared" si="51"/>
        <v xml:space="preserve"> </v>
      </c>
      <c r="M781" s="23"/>
    </row>
    <row r="782" spans="1:13" ht="25.5" x14ac:dyDescent="0.2">
      <c r="A782" s="22" t="s">
        <v>1195</v>
      </c>
      <c r="B782" s="22" t="s">
        <v>1377</v>
      </c>
      <c r="C782" s="23"/>
      <c r="D782" s="23"/>
      <c r="E782" s="23" t="str">
        <f t="shared" si="49"/>
        <v xml:space="preserve"> </v>
      </c>
      <c r="F782" s="23"/>
      <c r="G782" s="23" t="str">
        <f t="shared" si="48"/>
        <v xml:space="preserve"> </v>
      </c>
      <c r="H782" s="23"/>
      <c r="I782" s="23"/>
      <c r="J782" s="23" t="str">
        <f t="shared" si="50"/>
        <v xml:space="preserve"> </v>
      </c>
      <c r="K782" s="23"/>
      <c r="L782" s="23" t="str">
        <f t="shared" si="51"/>
        <v xml:space="preserve"> </v>
      </c>
      <c r="M782" s="23"/>
    </row>
    <row r="783" spans="1:13" ht="25.5" x14ac:dyDescent="0.2">
      <c r="A783" s="22" t="s">
        <v>842</v>
      </c>
      <c r="B783" s="22" t="s">
        <v>1465</v>
      </c>
      <c r="C783" s="23"/>
      <c r="D783" s="23">
        <v>-15.92069</v>
      </c>
      <c r="E783" s="23" t="str">
        <f t="shared" si="49"/>
        <v xml:space="preserve"> </v>
      </c>
      <c r="F783" s="23">
        <v>-33.782620000000001</v>
      </c>
      <c r="G783" s="23">
        <f t="shared" si="48"/>
        <v>47.126865826273985</v>
      </c>
      <c r="H783" s="23"/>
      <c r="I783" s="23">
        <v>-15.92069</v>
      </c>
      <c r="J783" s="23" t="str">
        <f t="shared" si="50"/>
        <v xml:space="preserve"> </v>
      </c>
      <c r="K783" s="23">
        <v>-33.782620000000001</v>
      </c>
      <c r="L783" s="23">
        <f t="shared" si="51"/>
        <v>47.126865826273985</v>
      </c>
      <c r="M783" s="23">
        <v>-10.30372</v>
      </c>
    </row>
    <row r="784" spans="1:13" ht="38.25" x14ac:dyDescent="0.2">
      <c r="A784" s="22" t="s">
        <v>1069</v>
      </c>
      <c r="B784" s="22" t="s">
        <v>742</v>
      </c>
      <c r="C784" s="23"/>
      <c r="D784" s="23">
        <v>-2.9625400000000002</v>
      </c>
      <c r="E784" s="23" t="str">
        <f t="shared" si="49"/>
        <v xml:space="preserve"> </v>
      </c>
      <c r="F784" s="23">
        <v>-7.1185799999999997</v>
      </c>
      <c r="G784" s="23">
        <f t="shared" si="48"/>
        <v>41.617007886404316</v>
      </c>
      <c r="H784" s="23"/>
      <c r="I784" s="23">
        <v>-2.9625400000000002</v>
      </c>
      <c r="J784" s="23" t="str">
        <f t="shared" si="50"/>
        <v xml:space="preserve"> </v>
      </c>
      <c r="K784" s="23">
        <v>-7.1185799999999997</v>
      </c>
      <c r="L784" s="23">
        <f t="shared" si="51"/>
        <v>41.617007886404316</v>
      </c>
      <c r="M784" s="23">
        <v>-5.400000000000027E-2</v>
      </c>
    </row>
    <row r="785" spans="1:13" ht="25.5" x14ac:dyDescent="0.2">
      <c r="A785" s="22" t="s">
        <v>364</v>
      </c>
      <c r="B785" s="22" t="s">
        <v>1118</v>
      </c>
      <c r="C785" s="23"/>
      <c r="D785" s="23">
        <v>-133.06710000000001</v>
      </c>
      <c r="E785" s="23" t="str">
        <f t="shared" si="49"/>
        <v xml:space="preserve"> </v>
      </c>
      <c r="F785" s="23">
        <v>-25.452870000000001</v>
      </c>
      <c r="G785" s="23" t="str">
        <f t="shared" si="48"/>
        <v>свыше 200</v>
      </c>
      <c r="H785" s="23"/>
      <c r="I785" s="23">
        <v>-133.06710000000001</v>
      </c>
      <c r="J785" s="23" t="str">
        <f t="shared" si="50"/>
        <v xml:space="preserve"> </v>
      </c>
      <c r="K785" s="23">
        <v>-25.452870000000001</v>
      </c>
      <c r="L785" s="23" t="str">
        <f t="shared" si="51"/>
        <v>свыше 200</v>
      </c>
      <c r="M785" s="23">
        <v>-87.783200000000008</v>
      </c>
    </row>
    <row r="786" spans="1:13" ht="38.25" x14ac:dyDescent="0.2">
      <c r="A786" s="22" t="s">
        <v>825</v>
      </c>
      <c r="B786" s="22" t="s">
        <v>1246</v>
      </c>
      <c r="C786" s="23"/>
      <c r="D786" s="23">
        <v>-279.52589999999998</v>
      </c>
      <c r="E786" s="23" t="str">
        <f t="shared" si="49"/>
        <v xml:space="preserve"> </v>
      </c>
      <c r="F786" s="23">
        <v>-1989.0153399999999</v>
      </c>
      <c r="G786" s="23">
        <f t="shared" si="48"/>
        <v>14.053481357262934</v>
      </c>
      <c r="H786" s="23"/>
      <c r="I786" s="23">
        <v>-279.52589999999998</v>
      </c>
      <c r="J786" s="23" t="str">
        <f t="shared" si="50"/>
        <v xml:space="preserve"> </v>
      </c>
      <c r="K786" s="23">
        <v>-1989.0153399999999</v>
      </c>
      <c r="L786" s="23">
        <f t="shared" si="51"/>
        <v>14.053481357262934</v>
      </c>
      <c r="M786" s="23">
        <v>-270.27842999999996</v>
      </c>
    </row>
    <row r="787" spans="1:13" ht="76.5" x14ac:dyDescent="0.2">
      <c r="A787" s="22" t="s">
        <v>1452</v>
      </c>
      <c r="B787" s="22" t="s">
        <v>58</v>
      </c>
      <c r="C787" s="23"/>
      <c r="D787" s="23"/>
      <c r="E787" s="23" t="str">
        <f t="shared" si="49"/>
        <v xml:space="preserve"> </v>
      </c>
      <c r="F787" s="23">
        <v>-66.295559999999995</v>
      </c>
      <c r="G787" s="23" t="str">
        <f t="shared" si="48"/>
        <v/>
      </c>
      <c r="H787" s="23"/>
      <c r="I787" s="23"/>
      <c r="J787" s="23" t="str">
        <f t="shared" si="50"/>
        <v xml:space="preserve"> </v>
      </c>
      <c r="K787" s="23">
        <v>-66.295559999999995</v>
      </c>
      <c r="L787" s="23" t="str">
        <f t="shared" si="51"/>
        <v/>
      </c>
      <c r="M787" s="23"/>
    </row>
    <row r="788" spans="1:13" ht="76.5" x14ac:dyDescent="0.2">
      <c r="A788" s="22" t="s">
        <v>1452</v>
      </c>
      <c r="B788" s="22" t="s">
        <v>1466</v>
      </c>
      <c r="C788" s="23"/>
      <c r="D788" s="23">
        <v>-76.758210000000005</v>
      </c>
      <c r="E788" s="23" t="str">
        <f t="shared" si="49"/>
        <v xml:space="preserve"> </v>
      </c>
      <c r="F788" s="23"/>
      <c r="G788" s="23" t="str">
        <f t="shared" si="48"/>
        <v xml:space="preserve"> </v>
      </c>
      <c r="H788" s="23"/>
      <c r="I788" s="23">
        <v>-76.758210000000005</v>
      </c>
      <c r="J788" s="23" t="str">
        <f t="shared" si="50"/>
        <v xml:space="preserve"> </v>
      </c>
      <c r="K788" s="23"/>
      <c r="L788" s="23" t="str">
        <f t="shared" si="51"/>
        <v xml:space="preserve"> </v>
      </c>
      <c r="M788" s="23">
        <v>-63.362800000000007</v>
      </c>
    </row>
    <row r="789" spans="1:13" ht="51" x14ac:dyDescent="0.2">
      <c r="A789" s="22" t="s">
        <v>367</v>
      </c>
      <c r="B789" s="22" t="s">
        <v>521</v>
      </c>
      <c r="C789" s="23"/>
      <c r="D789" s="23"/>
      <c r="E789" s="23" t="str">
        <f t="shared" si="49"/>
        <v xml:space="preserve"> </v>
      </c>
      <c r="F789" s="23"/>
      <c r="G789" s="23" t="str">
        <f t="shared" si="48"/>
        <v xml:space="preserve"> </v>
      </c>
      <c r="H789" s="23"/>
      <c r="I789" s="23"/>
      <c r="J789" s="23" t="str">
        <f t="shared" si="50"/>
        <v xml:space="preserve"> </v>
      </c>
      <c r="K789" s="23"/>
      <c r="L789" s="23" t="str">
        <f t="shared" si="51"/>
        <v xml:space="preserve"> </v>
      </c>
      <c r="M789" s="23"/>
    </row>
    <row r="790" spans="1:13" ht="25.5" x14ac:dyDescent="0.2">
      <c r="A790" s="22" t="s">
        <v>347</v>
      </c>
      <c r="B790" s="22" t="s">
        <v>1490</v>
      </c>
      <c r="C790" s="23"/>
      <c r="D790" s="23">
        <v>-20.539899999999999</v>
      </c>
      <c r="E790" s="23" t="str">
        <f t="shared" si="49"/>
        <v xml:space="preserve"> </v>
      </c>
      <c r="F790" s="23"/>
      <c r="G790" s="23" t="str">
        <f t="shared" si="48"/>
        <v xml:space="preserve"> </v>
      </c>
      <c r="H790" s="23"/>
      <c r="I790" s="23">
        <v>-20.539899999999999</v>
      </c>
      <c r="J790" s="23" t="str">
        <f t="shared" si="50"/>
        <v xml:space="preserve"> </v>
      </c>
      <c r="K790" s="23"/>
      <c r="L790" s="23" t="str">
        <f t="shared" si="51"/>
        <v xml:space="preserve"> </v>
      </c>
      <c r="M790" s="23"/>
    </row>
    <row r="791" spans="1:13" ht="25.5" x14ac:dyDescent="0.2">
      <c r="A791" s="22" t="s">
        <v>226</v>
      </c>
      <c r="B791" s="22" t="s">
        <v>101</v>
      </c>
      <c r="C791" s="23">
        <v>-18.988669999999999</v>
      </c>
      <c r="D791" s="23"/>
      <c r="E791" s="23" t="str">
        <f t="shared" si="49"/>
        <v/>
      </c>
      <c r="F791" s="23"/>
      <c r="G791" s="23" t="str">
        <f t="shared" si="48"/>
        <v xml:space="preserve"> </v>
      </c>
      <c r="H791" s="23"/>
      <c r="I791" s="23"/>
      <c r="J791" s="23" t="str">
        <f t="shared" si="50"/>
        <v xml:space="preserve"> </v>
      </c>
      <c r="K791" s="23"/>
      <c r="L791" s="23" t="str">
        <f t="shared" si="51"/>
        <v xml:space="preserve"> </v>
      </c>
      <c r="M791" s="23"/>
    </row>
    <row r="792" spans="1:13" ht="38.25" x14ac:dyDescent="0.2">
      <c r="A792" s="22" t="s">
        <v>885</v>
      </c>
      <c r="B792" s="22" t="s">
        <v>1267</v>
      </c>
      <c r="C792" s="23"/>
      <c r="D792" s="23">
        <v>-66.56026</v>
      </c>
      <c r="E792" s="23" t="str">
        <f t="shared" si="49"/>
        <v xml:space="preserve"> </v>
      </c>
      <c r="F792" s="23">
        <v>-175.92544000000001</v>
      </c>
      <c r="G792" s="23">
        <f t="shared" si="48"/>
        <v>37.834357555109712</v>
      </c>
      <c r="H792" s="23"/>
      <c r="I792" s="23">
        <v>-66.56026</v>
      </c>
      <c r="J792" s="23" t="str">
        <f t="shared" si="50"/>
        <v xml:space="preserve"> </v>
      </c>
      <c r="K792" s="23">
        <v>-175.92544000000001</v>
      </c>
      <c r="L792" s="23">
        <f t="shared" si="51"/>
        <v>37.834357555109712</v>
      </c>
      <c r="M792" s="23"/>
    </row>
    <row r="793" spans="1:13" x14ac:dyDescent="0.2">
      <c r="A793" s="22" t="s">
        <v>1525</v>
      </c>
      <c r="B793" s="22" t="s">
        <v>678</v>
      </c>
      <c r="C793" s="23"/>
      <c r="D793" s="23">
        <v>-5</v>
      </c>
      <c r="E793" s="23" t="str">
        <f t="shared" si="49"/>
        <v xml:space="preserve"> </v>
      </c>
      <c r="F793" s="23">
        <v>-30</v>
      </c>
      <c r="G793" s="23">
        <f t="shared" si="48"/>
        <v>16.666666666666664</v>
      </c>
      <c r="H793" s="23"/>
      <c r="I793" s="23">
        <v>-5</v>
      </c>
      <c r="J793" s="23" t="str">
        <f t="shared" si="50"/>
        <v xml:space="preserve"> </v>
      </c>
      <c r="K793" s="23">
        <v>-30</v>
      </c>
      <c r="L793" s="23">
        <f t="shared" si="51"/>
        <v>16.666666666666664</v>
      </c>
      <c r="M793" s="23"/>
    </row>
    <row r="794" spans="1:13" ht="51" x14ac:dyDescent="0.2">
      <c r="A794" s="22" t="s">
        <v>493</v>
      </c>
      <c r="B794" s="22" t="s">
        <v>327</v>
      </c>
      <c r="C794" s="23"/>
      <c r="D794" s="23"/>
      <c r="E794" s="23" t="str">
        <f t="shared" si="49"/>
        <v xml:space="preserve"> </v>
      </c>
      <c r="F794" s="23">
        <v>-4832.4033300000001</v>
      </c>
      <c r="G794" s="23" t="str">
        <f t="shared" si="48"/>
        <v/>
      </c>
      <c r="H794" s="23"/>
      <c r="I794" s="23"/>
      <c r="J794" s="23" t="str">
        <f t="shared" si="50"/>
        <v xml:space="preserve"> </v>
      </c>
      <c r="K794" s="23">
        <v>-4832.4033300000001</v>
      </c>
      <c r="L794" s="23" t="str">
        <f t="shared" si="51"/>
        <v/>
      </c>
      <c r="M794" s="23"/>
    </row>
    <row r="795" spans="1:13" ht="51" x14ac:dyDescent="0.2">
      <c r="A795" s="22" t="s">
        <v>473</v>
      </c>
      <c r="B795" s="22" t="s">
        <v>791</v>
      </c>
      <c r="C795" s="23"/>
      <c r="D795" s="23">
        <v>-21204.895250000001</v>
      </c>
      <c r="E795" s="23" t="str">
        <f t="shared" si="49"/>
        <v xml:space="preserve"> </v>
      </c>
      <c r="F795" s="23">
        <v>-1972.1244999999999</v>
      </c>
      <c r="G795" s="23" t="str">
        <f t="shared" si="48"/>
        <v>свыше 200</v>
      </c>
      <c r="H795" s="23"/>
      <c r="I795" s="23">
        <v>-21204.895250000001</v>
      </c>
      <c r="J795" s="23" t="str">
        <f t="shared" si="50"/>
        <v xml:space="preserve"> </v>
      </c>
      <c r="K795" s="23">
        <v>-1972.1244999999999</v>
      </c>
      <c r="L795" s="23" t="str">
        <f t="shared" si="51"/>
        <v>свыше 200</v>
      </c>
      <c r="M795" s="23"/>
    </row>
    <row r="796" spans="1:13" ht="38.25" x14ac:dyDescent="0.2">
      <c r="A796" s="22" t="s">
        <v>345</v>
      </c>
      <c r="B796" s="22" t="s">
        <v>806</v>
      </c>
      <c r="C796" s="23">
        <v>-7.6960100000000002</v>
      </c>
      <c r="D796" s="23"/>
      <c r="E796" s="23" t="str">
        <f t="shared" si="49"/>
        <v/>
      </c>
      <c r="F796" s="23"/>
      <c r="G796" s="23" t="str">
        <f t="shared" si="48"/>
        <v xml:space="preserve"> </v>
      </c>
      <c r="H796" s="23"/>
      <c r="I796" s="23"/>
      <c r="J796" s="23" t="str">
        <f t="shared" si="50"/>
        <v xml:space="preserve"> </v>
      </c>
      <c r="K796" s="23"/>
      <c r="L796" s="23" t="str">
        <f t="shared" si="51"/>
        <v xml:space="preserve"> </v>
      </c>
      <c r="M796" s="23"/>
    </row>
    <row r="797" spans="1:13" ht="114.75" x14ac:dyDescent="0.2">
      <c r="A797" s="22" t="s">
        <v>1038</v>
      </c>
      <c r="B797" s="22" t="s">
        <v>907</v>
      </c>
      <c r="C797" s="23"/>
      <c r="D797" s="23">
        <v>-12728.588400000001</v>
      </c>
      <c r="E797" s="23" t="str">
        <f t="shared" si="49"/>
        <v xml:space="preserve"> </v>
      </c>
      <c r="F797" s="23"/>
      <c r="G797" s="23" t="str">
        <f t="shared" si="48"/>
        <v xml:space="preserve"> </v>
      </c>
      <c r="H797" s="23"/>
      <c r="I797" s="23">
        <v>-12728.588400000001</v>
      </c>
      <c r="J797" s="23" t="str">
        <f t="shared" si="50"/>
        <v xml:space="preserve"> </v>
      </c>
      <c r="K797" s="23"/>
      <c r="L797" s="23" t="str">
        <f t="shared" si="51"/>
        <v xml:space="preserve"> </v>
      </c>
      <c r="M797" s="23"/>
    </row>
    <row r="798" spans="1:13" ht="102" x14ac:dyDescent="0.2">
      <c r="A798" s="22" t="s">
        <v>575</v>
      </c>
      <c r="B798" s="22" t="s">
        <v>175</v>
      </c>
      <c r="C798" s="23"/>
      <c r="D798" s="23">
        <v>-999.54927999999995</v>
      </c>
      <c r="E798" s="23" t="str">
        <f t="shared" si="49"/>
        <v xml:space="preserve"> </v>
      </c>
      <c r="F798" s="23"/>
      <c r="G798" s="23" t="str">
        <f t="shared" si="48"/>
        <v xml:space="preserve"> </v>
      </c>
      <c r="H798" s="23"/>
      <c r="I798" s="23">
        <v>-999.54927999999995</v>
      </c>
      <c r="J798" s="23" t="str">
        <f t="shared" si="50"/>
        <v xml:space="preserve"> </v>
      </c>
      <c r="K798" s="23"/>
      <c r="L798" s="23" t="str">
        <f t="shared" si="51"/>
        <v xml:space="preserve"> </v>
      </c>
      <c r="M798" s="23"/>
    </row>
    <row r="799" spans="1:13" ht="102" x14ac:dyDescent="0.2">
      <c r="A799" s="22" t="s">
        <v>1467</v>
      </c>
      <c r="B799" s="22" t="s">
        <v>1178</v>
      </c>
      <c r="C799" s="23"/>
      <c r="D799" s="23">
        <v>-5174.00936</v>
      </c>
      <c r="E799" s="23" t="str">
        <f t="shared" si="49"/>
        <v xml:space="preserve"> </v>
      </c>
      <c r="F799" s="23"/>
      <c r="G799" s="23" t="str">
        <f t="shared" si="48"/>
        <v xml:space="preserve"> </v>
      </c>
      <c r="H799" s="23"/>
      <c r="I799" s="23">
        <v>-5174.00936</v>
      </c>
      <c r="J799" s="23" t="str">
        <f t="shared" si="50"/>
        <v xml:space="preserve"> </v>
      </c>
      <c r="K799" s="23"/>
      <c r="L799" s="23" t="str">
        <f t="shared" si="51"/>
        <v xml:space="preserve"> </v>
      </c>
      <c r="M799" s="23">
        <v>-5162.45874</v>
      </c>
    </row>
    <row r="800" spans="1:13" ht="102" x14ac:dyDescent="0.2">
      <c r="A800" s="22" t="s">
        <v>997</v>
      </c>
      <c r="B800" s="22" t="s">
        <v>421</v>
      </c>
      <c r="C800" s="23"/>
      <c r="D800" s="23"/>
      <c r="E800" s="23" t="str">
        <f t="shared" si="49"/>
        <v xml:space="preserve"> </v>
      </c>
      <c r="F800" s="23">
        <v>-56.995730000000002</v>
      </c>
      <c r="G800" s="23" t="str">
        <f t="shared" si="48"/>
        <v/>
      </c>
      <c r="H800" s="23"/>
      <c r="I800" s="23"/>
      <c r="J800" s="23" t="str">
        <f t="shared" si="50"/>
        <v xml:space="preserve"> </v>
      </c>
      <c r="K800" s="23">
        <v>-56.995730000000002</v>
      </c>
      <c r="L800" s="23" t="str">
        <f t="shared" si="51"/>
        <v/>
      </c>
      <c r="M800" s="23"/>
    </row>
    <row r="801" spans="1:13" ht="102" x14ac:dyDescent="0.2">
      <c r="A801" s="22" t="s">
        <v>970</v>
      </c>
      <c r="B801" s="22" t="s">
        <v>380</v>
      </c>
      <c r="C801" s="23"/>
      <c r="D801" s="23">
        <v>-65.138810000000007</v>
      </c>
      <c r="E801" s="23" t="str">
        <f t="shared" si="49"/>
        <v xml:space="preserve"> </v>
      </c>
      <c r="F801" s="23">
        <v>-69.799210000000002</v>
      </c>
      <c r="G801" s="23">
        <f t="shared" si="48"/>
        <v>93.32313359993617</v>
      </c>
      <c r="H801" s="23"/>
      <c r="I801" s="23">
        <v>-65.138810000000007</v>
      </c>
      <c r="J801" s="23" t="str">
        <f t="shared" si="50"/>
        <v xml:space="preserve"> </v>
      </c>
      <c r="K801" s="23">
        <v>-69.799210000000002</v>
      </c>
      <c r="L801" s="23">
        <f t="shared" si="51"/>
        <v>93.32313359993617</v>
      </c>
      <c r="M801" s="23"/>
    </row>
    <row r="802" spans="1:13" ht="127.5" x14ac:dyDescent="0.2">
      <c r="A802" s="22" t="s">
        <v>170</v>
      </c>
      <c r="B802" s="22" t="s">
        <v>262</v>
      </c>
      <c r="C802" s="23"/>
      <c r="D802" s="23"/>
      <c r="E802" s="23" t="str">
        <f t="shared" si="49"/>
        <v xml:space="preserve"> </v>
      </c>
      <c r="F802" s="23">
        <v>-389.79282999999998</v>
      </c>
      <c r="G802" s="23" t="str">
        <f t="shared" si="48"/>
        <v/>
      </c>
      <c r="H802" s="23"/>
      <c r="I802" s="23"/>
      <c r="J802" s="23" t="str">
        <f t="shared" si="50"/>
        <v xml:space="preserve"> </v>
      </c>
      <c r="K802" s="23">
        <v>-389.79282999999998</v>
      </c>
      <c r="L802" s="23" t="str">
        <f t="shared" si="51"/>
        <v/>
      </c>
      <c r="M802" s="23"/>
    </row>
    <row r="803" spans="1:13" ht="25.5" x14ac:dyDescent="0.2">
      <c r="A803" s="22" t="s">
        <v>1230</v>
      </c>
      <c r="B803" s="22" t="s">
        <v>733</v>
      </c>
      <c r="C803" s="23">
        <v>-10534.403050000001</v>
      </c>
      <c r="D803" s="23"/>
      <c r="E803" s="23" t="str">
        <f t="shared" si="49"/>
        <v/>
      </c>
      <c r="F803" s="23"/>
      <c r="G803" s="23" t="str">
        <f t="shared" si="48"/>
        <v xml:space="preserve"> </v>
      </c>
      <c r="H803" s="23"/>
      <c r="I803" s="23"/>
      <c r="J803" s="23" t="str">
        <f t="shared" si="50"/>
        <v xml:space="preserve"> </v>
      </c>
      <c r="K803" s="23"/>
      <c r="L803" s="23" t="str">
        <f t="shared" si="51"/>
        <v xml:space="preserve"> </v>
      </c>
      <c r="M803" s="23"/>
    </row>
    <row r="804" spans="1:13" ht="25.5" x14ac:dyDescent="0.2">
      <c r="A804" s="22" t="s">
        <v>128</v>
      </c>
      <c r="B804" s="22" t="s">
        <v>1234</v>
      </c>
      <c r="C804" s="23">
        <v>-12347.98186</v>
      </c>
      <c r="D804" s="23"/>
      <c r="E804" s="23" t="str">
        <f t="shared" si="49"/>
        <v/>
      </c>
      <c r="F804" s="23"/>
      <c r="G804" s="23" t="str">
        <f t="shared" si="48"/>
        <v xml:space="preserve"> </v>
      </c>
      <c r="H804" s="23"/>
      <c r="I804" s="23"/>
      <c r="J804" s="23" t="str">
        <f t="shared" si="50"/>
        <v xml:space="preserve"> </v>
      </c>
      <c r="K804" s="23"/>
      <c r="L804" s="23" t="str">
        <f t="shared" si="51"/>
        <v xml:space="preserve"> </v>
      </c>
      <c r="M804" s="23"/>
    </row>
    <row r="805" spans="1:13" ht="25.5" x14ac:dyDescent="0.2">
      <c r="A805" s="22" t="s">
        <v>499</v>
      </c>
      <c r="B805" s="22" t="s">
        <v>189</v>
      </c>
      <c r="C805" s="23">
        <v>-298.06225999999998</v>
      </c>
      <c r="D805" s="23"/>
      <c r="E805" s="23" t="str">
        <f t="shared" si="49"/>
        <v/>
      </c>
      <c r="F805" s="23"/>
      <c r="G805" s="23" t="str">
        <f t="shared" si="48"/>
        <v xml:space="preserve"> </v>
      </c>
      <c r="H805" s="23"/>
      <c r="I805" s="23"/>
      <c r="J805" s="23" t="str">
        <f t="shared" si="50"/>
        <v xml:space="preserve"> </v>
      </c>
      <c r="K805" s="23"/>
      <c r="L805" s="23" t="str">
        <f t="shared" si="51"/>
        <v xml:space="preserve"> </v>
      </c>
      <c r="M805" s="23"/>
    </row>
    <row r="806" spans="1:13" ht="25.5" x14ac:dyDescent="0.2">
      <c r="A806" s="22" t="s">
        <v>1304</v>
      </c>
      <c r="B806" s="22" t="s">
        <v>774</v>
      </c>
      <c r="C806" s="23">
        <v>-5893.7628500000001</v>
      </c>
      <c r="D806" s="23"/>
      <c r="E806" s="23" t="str">
        <f t="shared" si="49"/>
        <v/>
      </c>
      <c r="F806" s="23"/>
      <c r="G806" s="23" t="str">
        <f t="shared" si="48"/>
        <v xml:space="preserve"> </v>
      </c>
      <c r="H806" s="23"/>
      <c r="I806" s="23"/>
      <c r="J806" s="23" t="str">
        <f t="shared" si="50"/>
        <v xml:space="preserve"> </v>
      </c>
      <c r="K806" s="23"/>
      <c r="L806" s="23" t="str">
        <f t="shared" si="51"/>
        <v xml:space="preserve"> </v>
      </c>
      <c r="M806" s="23"/>
    </row>
    <row r="807" spans="1:13" ht="25.5" x14ac:dyDescent="0.2">
      <c r="A807" s="22" t="s">
        <v>1331</v>
      </c>
      <c r="B807" s="22" t="s">
        <v>901</v>
      </c>
      <c r="C807" s="23"/>
      <c r="D807" s="23">
        <v>-825.88905</v>
      </c>
      <c r="E807" s="23" t="str">
        <f t="shared" si="49"/>
        <v xml:space="preserve"> </v>
      </c>
      <c r="F807" s="23">
        <v>-13830.430630000001</v>
      </c>
      <c r="G807" s="23">
        <f t="shared" si="48"/>
        <v>5.9715353201551036</v>
      </c>
      <c r="H807" s="23"/>
      <c r="I807" s="23">
        <v>-825.88905</v>
      </c>
      <c r="J807" s="23" t="str">
        <f t="shared" si="50"/>
        <v xml:space="preserve"> </v>
      </c>
      <c r="K807" s="23">
        <v>-13830.430630000001</v>
      </c>
      <c r="L807" s="23">
        <f t="shared" si="51"/>
        <v>5.9715353201551036</v>
      </c>
      <c r="M807" s="23">
        <v>-224.35279000000003</v>
      </c>
    </row>
  </sheetData>
  <mergeCells count="5">
    <mergeCell ref="A2:M2"/>
    <mergeCell ref="A4:A5"/>
    <mergeCell ref="B4:B5"/>
    <mergeCell ref="C4:G4"/>
    <mergeCell ref="H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2"/>
  <sheetViews>
    <sheetView topLeftCell="C55" workbookViewId="0">
      <selection activeCell="P91" sqref="P91"/>
    </sheetView>
  </sheetViews>
  <sheetFormatPr defaultRowHeight="12.75" x14ac:dyDescent="0.2"/>
  <cols>
    <col min="1" max="1" width="23" style="25" bestFit="1" customWidth="1"/>
    <col min="2" max="2" width="85.85546875" style="25" customWidth="1"/>
    <col min="3" max="4" width="12.7109375" style="25" bestFit="1" customWidth="1"/>
    <col min="5" max="5" width="5.5703125" style="25" bestFit="1" customWidth="1"/>
    <col min="6" max="6" width="12.7109375" style="25" bestFit="1" customWidth="1"/>
    <col min="7" max="7" width="10.42578125" style="25" bestFit="1" customWidth="1"/>
    <col min="8" max="9" width="12.7109375" style="25" bestFit="1" customWidth="1"/>
    <col min="10" max="10" width="5.5703125" style="25" bestFit="1" customWidth="1"/>
    <col min="11" max="11" width="12.7109375" style="25" bestFit="1" customWidth="1"/>
    <col min="12" max="12" width="10.42578125" style="25" bestFit="1" customWidth="1"/>
    <col min="13" max="13" width="12.7109375" style="25" bestFit="1" customWidth="1"/>
  </cols>
  <sheetData>
    <row r="2" spans="1:13" x14ac:dyDescent="0.2">
      <c r="A2" s="31" t="s">
        <v>1857</v>
      </c>
      <c r="B2" s="31" t="s">
        <v>1858</v>
      </c>
      <c r="C2" s="32" t="s">
        <v>92</v>
      </c>
      <c r="D2" s="32"/>
      <c r="E2" s="32"/>
      <c r="F2" s="32"/>
      <c r="G2" s="32"/>
      <c r="H2" s="33" t="s">
        <v>1859</v>
      </c>
      <c r="I2" s="33"/>
      <c r="J2" s="33"/>
      <c r="K2" s="33"/>
      <c r="L2" s="33"/>
      <c r="M2" s="33"/>
    </row>
    <row r="3" spans="1:13" ht="114.75" x14ac:dyDescent="0.2">
      <c r="A3" s="31"/>
      <c r="B3" s="31"/>
      <c r="C3" s="15" t="s">
        <v>1860</v>
      </c>
      <c r="D3" s="16" t="s">
        <v>1864</v>
      </c>
      <c r="E3" s="15" t="s">
        <v>1861</v>
      </c>
      <c r="F3" s="17" t="s">
        <v>1865</v>
      </c>
      <c r="G3" s="15" t="s">
        <v>1862</v>
      </c>
      <c r="H3" s="15" t="s">
        <v>1860</v>
      </c>
      <c r="I3" s="16" t="s">
        <v>1864</v>
      </c>
      <c r="J3" s="15" t="s">
        <v>1861</v>
      </c>
      <c r="K3" s="16" t="s">
        <v>1865</v>
      </c>
      <c r="L3" s="15" t="s">
        <v>1863</v>
      </c>
      <c r="M3" s="15" t="s">
        <v>1866</v>
      </c>
    </row>
    <row r="4" spans="1:13" x14ac:dyDescent="0.2">
      <c r="A4" s="22" t="s">
        <v>1567</v>
      </c>
      <c r="B4" s="22" t="s">
        <v>1568</v>
      </c>
      <c r="C4" s="24">
        <v>5487679.5077999998</v>
      </c>
      <c r="D4" s="24">
        <v>740313.57612999994</v>
      </c>
      <c r="E4" s="24">
        <f>IF(C4=0," ",IF(D4/C4*100&gt;200,"свыше 200",IF(D4/C4&gt;0,D4/C4*100,"")))</f>
        <v>13.490466691390116</v>
      </c>
      <c r="F4" s="24">
        <v>711597.06402000005</v>
      </c>
      <c r="G4" s="24">
        <f>IF(F4=0," ",IF(D4/F4*100&gt;200,"свыше 200",IF(D4/F4&gt;0,D4/F4*100,"")))</f>
        <v>104.03550176946665</v>
      </c>
      <c r="H4" s="24">
        <v>2634179.1622500001</v>
      </c>
      <c r="I4" s="24">
        <v>221348.99108000001</v>
      </c>
      <c r="J4" s="24">
        <f>IF(H4=0," ",IF(I4/H4*100&gt;200,"свыше 200",IF(I4/H4&gt;0,I4/H4*100,"")))</f>
        <v>8.4029588515510625</v>
      </c>
      <c r="K4" s="24">
        <v>206380.65951</v>
      </c>
      <c r="L4" s="24">
        <f>IF(K4=0," ",IF(I4/K4*100&gt;200,"свыше 200",IF(I4/K4&gt;0,I4/K4*100,"")))</f>
        <v>107.25277824266024</v>
      </c>
      <c r="M4" s="24">
        <v>103852.16403</v>
      </c>
    </row>
    <row r="5" spans="1:13" ht="25.5" x14ac:dyDescent="0.2">
      <c r="A5" s="22" t="s">
        <v>1569</v>
      </c>
      <c r="B5" s="22" t="s">
        <v>1570</v>
      </c>
      <c r="C5" s="24">
        <v>122685.25185</v>
      </c>
      <c r="D5" s="24">
        <v>25973.1001</v>
      </c>
      <c r="E5" s="24">
        <f t="shared" ref="E5:E68" si="0">IF(C5=0," ",IF(D5/C5*100&gt;200,"свыше 200",IF(D5/C5&gt;0,D5/C5*100,"")))</f>
        <v>21.170515370303654</v>
      </c>
      <c r="F5" s="24">
        <v>29660.036899999999</v>
      </c>
      <c r="G5" s="24">
        <f t="shared" ref="G5:G68" si="1">IF(F5=0," ",IF(D5/F5*100&gt;200,"свыше 200",IF(D5/F5&gt;0,D5/F5*100,"")))</f>
        <v>87.569345201994679</v>
      </c>
      <c r="H5" s="24">
        <v>2090.3707599999998</v>
      </c>
      <c r="I5" s="24">
        <v>360.55754999999999</v>
      </c>
      <c r="J5" s="24">
        <f t="shared" ref="J5:J68" si="2">IF(H5=0," ",IF(I5/H5*100&gt;200,"свыше 200",IF(I5/H5&gt;0,I5/H5*100,"")))</f>
        <v>17.248497582314059</v>
      </c>
      <c r="K5" s="24">
        <v>347.78372999999999</v>
      </c>
      <c r="L5" s="24">
        <f t="shared" ref="L5:L68" si="3">IF(K5=0," ",IF(I5/K5*100&gt;200,"свыше 200",IF(I5/K5&gt;0,I5/K5*100,"")))</f>
        <v>103.67292052448802</v>
      </c>
      <c r="M5" s="24">
        <v>157.28852999999998</v>
      </c>
    </row>
    <row r="6" spans="1:13" ht="25.5" x14ac:dyDescent="0.2">
      <c r="A6" s="22" t="s">
        <v>1571</v>
      </c>
      <c r="B6" s="22" t="s">
        <v>1572</v>
      </c>
      <c r="C6" s="24">
        <v>245543.59223000001</v>
      </c>
      <c r="D6" s="24">
        <v>43373.398220000003</v>
      </c>
      <c r="E6" s="24">
        <f t="shared" si="0"/>
        <v>17.664235432123295</v>
      </c>
      <c r="F6" s="24">
        <v>40210.497750000002</v>
      </c>
      <c r="G6" s="24">
        <f t="shared" si="1"/>
        <v>107.86585754213898</v>
      </c>
      <c r="H6" s="24">
        <v>164050.08689000001</v>
      </c>
      <c r="I6" s="24">
        <v>26756.301729999999</v>
      </c>
      <c r="J6" s="24">
        <f t="shared" si="2"/>
        <v>16.309836975545657</v>
      </c>
      <c r="K6" s="24">
        <v>24969.264889999999</v>
      </c>
      <c r="L6" s="24">
        <f t="shared" si="3"/>
        <v>107.1569461410764</v>
      </c>
      <c r="M6" s="24">
        <v>12634.082259999999</v>
      </c>
    </row>
    <row r="7" spans="1:13" ht="25.5" x14ac:dyDescent="0.2">
      <c r="A7" s="22" t="s">
        <v>1573</v>
      </c>
      <c r="B7" s="22" t="s">
        <v>1574</v>
      </c>
      <c r="C7" s="24">
        <v>1546608.76147</v>
      </c>
      <c r="D7" s="24">
        <v>297339.39088000002</v>
      </c>
      <c r="E7" s="24">
        <f t="shared" si="0"/>
        <v>19.225249351192662</v>
      </c>
      <c r="F7" s="24">
        <v>254964.10044000001</v>
      </c>
      <c r="G7" s="24">
        <f t="shared" si="1"/>
        <v>116.62010077766696</v>
      </c>
      <c r="H7" s="24">
        <v>440438.35408000002</v>
      </c>
      <c r="I7" s="24">
        <v>67617.198189999996</v>
      </c>
      <c r="J7" s="24">
        <f t="shared" si="2"/>
        <v>15.352250221541377</v>
      </c>
      <c r="K7" s="24">
        <v>31689.861919999999</v>
      </c>
      <c r="L7" s="24" t="str">
        <f t="shared" si="3"/>
        <v>свыше 200</v>
      </c>
      <c r="M7" s="24">
        <v>30139.072759999995</v>
      </c>
    </row>
    <row r="8" spans="1:13" x14ac:dyDescent="0.2">
      <c r="A8" s="22" t="s">
        <v>1575</v>
      </c>
      <c r="B8" s="22" t="s">
        <v>1576</v>
      </c>
      <c r="C8" s="24">
        <v>165658.23060000001</v>
      </c>
      <c r="D8" s="24">
        <v>13046.018599999999</v>
      </c>
      <c r="E8" s="24">
        <f t="shared" si="0"/>
        <v>7.8752613454510723</v>
      </c>
      <c r="F8" s="24">
        <v>9663.8215</v>
      </c>
      <c r="G8" s="24">
        <f t="shared" si="1"/>
        <v>134.99854689989877</v>
      </c>
      <c r="H8" s="24">
        <v>165672.03735999999</v>
      </c>
      <c r="I8" s="24">
        <v>13054.518599999999</v>
      </c>
      <c r="J8" s="24">
        <f t="shared" si="2"/>
        <v>7.8797356560739047</v>
      </c>
      <c r="K8" s="24">
        <v>9667.3900799999992</v>
      </c>
      <c r="L8" s="24">
        <f t="shared" si="3"/>
        <v>135.03663855467391</v>
      </c>
      <c r="M8" s="24">
        <v>7444.3447899999992</v>
      </c>
    </row>
    <row r="9" spans="1:13" ht="25.5" x14ac:dyDescent="0.2">
      <c r="A9" s="22" t="s">
        <v>1577</v>
      </c>
      <c r="B9" s="22" t="s">
        <v>1578</v>
      </c>
      <c r="C9" s="24">
        <v>352971.75322000001</v>
      </c>
      <c r="D9" s="24">
        <v>71737.192519999997</v>
      </c>
      <c r="E9" s="24">
        <f t="shared" si="0"/>
        <v>20.323777148050624</v>
      </c>
      <c r="F9" s="24">
        <v>64693.609360000002</v>
      </c>
      <c r="G9" s="24">
        <f t="shared" si="1"/>
        <v>110.88760270091691</v>
      </c>
      <c r="H9" s="24">
        <v>121036.43153</v>
      </c>
      <c r="I9" s="24">
        <v>23327.25549</v>
      </c>
      <c r="J9" s="24">
        <f t="shared" si="2"/>
        <v>19.272920719096152</v>
      </c>
      <c r="K9" s="24">
        <v>21330.039410000001</v>
      </c>
      <c r="L9" s="24">
        <f t="shared" si="3"/>
        <v>109.36339610823063</v>
      </c>
      <c r="M9" s="24">
        <v>12047.79413</v>
      </c>
    </row>
    <row r="10" spans="1:13" x14ac:dyDescent="0.2">
      <c r="A10" s="22" t="s">
        <v>1579</v>
      </c>
      <c r="B10" s="22" t="s">
        <v>1580</v>
      </c>
      <c r="C10" s="24">
        <v>29019.397000000001</v>
      </c>
      <c r="D10" s="24">
        <v>5055.0414099999998</v>
      </c>
      <c r="E10" s="24">
        <f t="shared" si="0"/>
        <v>17.419526015650842</v>
      </c>
      <c r="F10" s="24">
        <v>5548.2704999999996</v>
      </c>
      <c r="G10" s="24">
        <f t="shared" si="1"/>
        <v>91.110219121436131</v>
      </c>
      <c r="H10" s="24">
        <v>22711.11</v>
      </c>
      <c r="I10" s="24">
        <v>4027.99118</v>
      </c>
      <c r="J10" s="24">
        <f t="shared" si="2"/>
        <v>17.735774165155291</v>
      </c>
      <c r="K10" s="24">
        <v>4560.8975899999996</v>
      </c>
      <c r="L10" s="24">
        <f t="shared" si="3"/>
        <v>88.315755846646852</v>
      </c>
      <c r="M10" s="24">
        <v>2130.02009</v>
      </c>
    </row>
    <row r="11" spans="1:13" x14ac:dyDescent="0.2">
      <c r="A11" s="22" t="s">
        <v>1581</v>
      </c>
      <c r="B11" s="22" t="s">
        <v>1582</v>
      </c>
      <c r="C11" s="24">
        <v>731586.98609000002</v>
      </c>
      <c r="D11" s="24"/>
      <c r="E11" s="24" t="str">
        <f t="shared" si="0"/>
        <v/>
      </c>
      <c r="F11" s="24"/>
      <c r="G11" s="24" t="str">
        <f t="shared" si="1"/>
        <v xml:space="preserve"> </v>
      </c>
      <c r="H11" s="24">
        <v>700000</v>
      </c>
      <c r="I11" s="24"/>
      <c r="J11" s="24" t="str">
        <f t="shared" si="2"/>
        <v/>
      </c>
      <c r="K11" s="24"/>
      <c r="L11" s="24" t="str">
        <f t="shared" si="3"/>
        <v xml:space="preserve"> </v>
      </c>
      <c r="M11" s="24"/>
    </row>
    <row r="12" spans="1:13" x14ac:dyDescent="0.2">
      <c r="A12" s="22" t="s">
        <v>1583</v>
      </c>
      <c r="B12" s="22" t="s">
        <v>1584</v>
      </c>
      <c r="C12" s="24">
        <v>500</v>
      </c>
      <c r="D12" s="24"/>
      <c r="E12" s="24" t="str">
        <f t="shared" si="0"/>
        <v/>
      </c>
      <c r="F12" s="24"/>
      <c r="G12" s="24" t="str">
        <f t="shared" si="1"/>
        <v xml:space="preserve"> </v>
      </c>
      <c r="H12" s="24"/>
      <c r="I12" s="24"/>
      <c r="J12" s="24" t="str">
        <f t="shared" si="2"/>
        <v xml:space="preserve"> </v>
      </c>
      <c r="K12" s="24"/>
      <c r="L12" s="24" t="str">
        <f t="shared" si="3"/>
        <v xml:space="preserve"> </v>
      </c>
      <c r="M12" s="24"/>
    </row>
    <row r="13" spans="1:13" x14ac:dyDescent="0.2">
      <c r="A13" s="22" t="s">
        <v>1585</v>
      </c>
      <c r="B13" s="22" t="s">
        <v>1586</v>
      </c>
      <c r="C13" s="24">
        <v>2293105.5353399999</v>
      </c>
      <c r="D13" s="24">
        <v>283789.43440000003</v>
      </c>
      <c r="E13" s="24">
        <f t="shared" si="0"/>
        <v>12.375768582230666</v>
      </c>
      <c r="F13" s="24">
        <v>306856.72756999999</v>
      </c>
      <c r="G13" s="24">
        <f t="shared" si="1"/>
        <v>92.482715515911949</v>
      </c>
      <c r="H13" s="24">
        <v>1018180.77163</v>
      </c>
      <c r="I13" s="24">
        <v>86205.168340000004</v>
      </c>
      <c r="J13" s="24">
        <f t="shared" si="2"/>
        <v>8.4665877358884529</v>
      </c>
      <c r="K13" s="24">
        <v>113815.42189</v>
      </c>
      <c r="L13" s="24">
        <f t="shared" si="3"/>
        <v>75.741201770806882</v>
      </c>
      <c r="M13" s="24">
        <v>39299.561470000001</v>
      </c>
    </row>
    <row r="14" spans="1:13" x14ac:dyDescent="0.2">
      <c r="A14" s="22" t="s">
        <v>1587</v>
      </c>
      <c r="B14" s="22" t="s">
        <v>1588</v>
      </c>
      <c r="C14" s="24">
        <v>17910.3</v>
      </c>
      <c r="D14" s="24">
        <v>3745.9962</v>
      </c>
      <c r="E14" s="24">
        <f t="shared" si="0"/>
        <v>20.91531800137351</v>
      </c>
      <c r="F14" s="24">
        <v>3472.6967199999999</v>
      </c>
      <c r="G14" s="24">
        <f t="shared" si="1"/>
        <v>107.86994955321063</v>
      </c>
      <c r="H14" s="24">
        <v>17910.3</v>
      </c>
      <c r="I14" s="24">
        <v>3745.9962</v>
      </c>
      <c r="J14" s="24">
        <f t="shared" si="2"/>
        <v>20.91531800137351</v>
      </c>
      <c r="K14" s="24">
        <v>3472.6967199999999</v>
      </c>
      <c r="L14" s="24">
        <f t="shared" si="3"/>
        <v>107.86994955321063</v>
      </c>
      <c r="M14" s="24">
        <v>1418.1167700000001</v>
      </c>
    </row>
    <row r="15" spans="1:13" x14ac:dyDescent="0.2">
      <c r="A15" s="22" t="s">
        <v>1589</v>
      </c>
      <c r="B15" s="22" t="s">
        <v>1590</v>
      </c>
      <c r="C15" s="24">
        <v>17910.3</v>
      </c>
      <c r="D15" s="24">
        <v>3745.9962</v>
      </c>
      <c r="E15" s="24">
        <f t="shared" si="0"/>
        <v>20.91531800137351</v>
      </c>
      <c r="F15" s="24">
        <v>3472.6967199999999</v>
      </c>
      <c r="G15" s="24">
        <f t="shared" si="1"/>
        <v>107.86994955321063</v>
      </c>
      <c r="H15" s="24">
        <v>17910.3</v>
      </c>
      <c r="I15" s="24">
        <v>3745.9962</v>
      </c>
      <c r="J15" s="24">
        <f t="shared" si="2"/>
        <v>20.91531800137351</v>
      </c>
      <c r="K15" s="24">
        <v>3472.6967199999999</v>
      </c>
      <c r="L15" s="24">
        <f t="shared" si="3"/>
        <v>107.86994955321063</v>
      </c>
      <c r="M15" s="24">
        <v>1418.1167700000001</v>
      </c>
    </row>
    <row r="16" spans="1:13" x14ac:dyDescent="0.2">
      <c r="A16" s="22" t="s">
        <v>1591</v>
      </c>
      <c r="B16" s="22" t="s">
        <v>1592</v>
      </c>
      <c r="C16" s="24">
        <v>592103.62662999996</v>
      </c>
      <c r="D16" s="24">
        <v>99103.167279999994</v>
      </c>
      <c r="E16" s="24">
        <f t="shared" si="0"/>
        <v>16.737470068213014</v>
      </c>
      <c r="F16" s="24">
        <v>98044.775689999995</v>
      </c>
      <c r="G16" s="24">
        <f t="shared" si="1"/>
        <v>101.079498201257</v>
      </c>
      <c r="H16" s="24">
        <v>453026.83429000003</v>
      </c>
      <c r="I16" s="24">
        <v>76415.004629999996</v>
      </c>
      <c r="J16" s="24">
        <f t="shared" si="2"/>
        <v>16.867655257057862</v>
      </c>
      <c r="K16" s="24">
        <v>77410.264280000003</v>
      </c>
      <c r="L16" s="24">
        <f t="shared" si="3"/>
        <v>98.714305319511553</v>
      </c>
      <c r="M16" s="24">
        <v>29834.232719999993</v>
      </c>
    </row>
    <row r="17" spans="1:13" x14ac:dyDescent="0.2">
      <c r="A17" s="22" t="s">
        <v>1593</v>
      </c>
      <c r="B17" s="22" t="s">
        <v>1594</v>
      </c>
      <c r="C17" s="24">
        <v>60774.58</v>
      </c>
      <c r="D17" s="24">
        <v>10390.98076</v>
      </c>
      <c r="E17" s="24">
        <f t="shared" si="0"/>
        <v>17.097577243643642</v>
      </c>
      <c r="F17" s="24">
        <v>12241.12501</v>
      </c>
      <c r="G17" s="24">
        <f t="shared" si="1"/>
        <v>84.885831584200119</v>
      </c>
      <c r="H17" s="24">
        <v>60774.58</v>
      </c>
      <c r="I17" s="24">
        <v>10390.98076</v>
      </c>
      <c r="J17" s="24">
        <f t="shared" si="2"/>
        <v>17.097577243643642</v>
      </c>
      <c r="K17" s="24">
        <v>12241.12501</v>
      </c>
      <c r="L17" s="24">
        <f t="shared" si="3"/>
        <v>84.885831584200119</v>
      </c>
      <c r="M17" s="24">
        <v>5678.6651400000001</v>
      </c>
    </row>
    <row r="18" spans="1:13" x14ac:dyDescent="0.2">
      <c r="A18" s="22" t="s">
        <v>1595</v>
      </c>
      <c r="B18" s="22" t="s">
        <v>1596</v>
      </c>
      <c r="C18" s="24">
        <v>32861.805330000003</v>
      </c>
      <c r="D18" s="24">
        <v>5617.92083</v>
      </c>
      <c r="E18" s="24">
        <f t="shared" si="0"/>
        <v>17.095594029556622</v>
      </c>
      <c r="F18" s="24">
        <v>6859.2377500000002</v>
      </c>
      <c r="G18" s="24">
        <f t="shared" si="1"/>
        <v>81.902990314047656</v>
      </c>
      <c r="H18" s="24"/>
      <c r="I18" s="24"/>
      <c r="J18" s="24" t="str">
        <f t="shared" si="2"/>
        <v xml:space="preserve"> </v>
      </c>
      <c r="K18" s="24">
        <v>405.84723000000002</v>
      </c>
      <c r="L18" s="24" t="str">
        <f t="shared" si="3"/>
        <v/>
      </c>
      <c r="M18" s="24"/>
    </row>
    <row r="19" spans="1:13" ht="25.5" x14ac:dyDescent="0.2">
      <c r="A19" s="22" t="s">
        <v>1597</v>
      </c>
      <c r="B19" s="22" t="s">
        <v>1598</v>
      </c>
      <c r="C19" s="24">
        <v>495258.16129999998</v>
      </c>
      <c r="D19" s="24">
        <v>82799.175459999999</v>
      </c>
      <c r="E19" s="24">
        <f t="shared" si="0"/>
        <v>16.718386879816574</v>
      </c>
      <c r="F19" s="24">
        <v>78654.75675</v>
      </c>
      <c r="G19" s="24">
        <f t="shared" si="1"/>
        <v>105.26912659989887</v>
      </c>
      <c r="H19" s="24">
        <v>392252.25429000001</v>
      </c>
      <c r="I19" s="24">
        <v>66024.023870000005</v>
      </c>
      <c r="J19" s="24">
        <f t="shared" si="2"/>
        <v>16.832031721400156</v>
      </c>
      <c r="K19" s="24">
        <v>64763.29204</v>
      </c>
      <c r="L19" s="24">
        <f t="shared" si="3"/>
        <v>101.94667656675225</v>
      </c>
      <c r="M19" s="24">
        <v>24155.567580000003</v>
      </c>
    </row>
    <row r="20" spans="1:13" x14ac:dyDescent="0.2">
      <c r="A20" s="22" t="s">
        <v>1599</v>
      </c>
      <c r="B20" s="22" t="s">
        <v>1600</v>
      </c>
      <c r="C20" s="24">
        <v>3209.08</v>
      </c>
      <c r="D20" s="24">
        <v>295.09023000000002</v>
      </c>
      <c r="E20" s="24">
        <f t="shared" si="0"/>
        <v>9.1954775200368957</v>
      </c>
      <c r="F20" s="24">
        <v>289.65618000000001</v>
      </c>
      <c r="G20" s="24">
        <f t="shared" si="1"/>
        <v>101.8760345455084</v>
      </c>
      <c r="H20" s="24"/>
      <c r="I20" s="24"/>
      <c r="J20" s="24" t="str">
        <f t="shared" si="2"/>
        <v xml:space="preserve"> </v>
      </c>
      <c r="K20" s="24"/>
      <c r="L20" s="24" t="str">
        <f t="shared" si="3"/>
        <v xml:space="preserve"> </v>
      </c>
      <c r="M20" s="24"/>
    </row>
    <row r="21" spans="1:13" x14ac:dyDescent="0.2">
      <c r="A21" s="22" t="s">
        <v>1601</v>
      </c>
      <c r="B21" s="22" t="s">
        <v>1602</v>
      </c>
      <c r="C21" s="24">
        <v>12736509.93585</v>
      </c>
      <c r="D21" s="24">
        <v>1473832.2483600001</v>
      </c>
      <c r="E21" s="24">
        <f t="shared" si="0"/>
        <v>11.571711997896232</v>
      </c>
      <c r="F21" s="24">
        <v>1524873.0530399999</v>
      </c>
      <c r="G21" s="24">
        <f t="shared" si="1"/>
        <v>96.652783352801436</v>
      </c>
      <c r="H21" s="24">
        <v>10947533.42839</v>
      </c>
      <c r="I21" s="24">
        <v>1127040.8836600001</v>
      </c>
      <c r="J21" s="24">
        <f t="shared" si="2"/>
        <v>10.294929821700928</v>
      </c>
      <c r="K21" s="24">
        <v>1216412.4220400001</v>
      </c>
      <c r="L21" s="24">
        <f t="shared" si="3"/>
        <v>92.652858786979635</v>
      </c>
      <c r="M21" s="24">
        <v>700685.71828999999</v>
      </c>
    </row>
    <row r="22" spans="1:13" x14ac:dyDescent="0.2">
      <c r="A22" s="22" t="s">
        <v>1603</v>
      </c>
      <c r="B22" s="22" t="s">
        <v>1604</v>
      </c>
      <c r="C22" s="24">
        <v>466636.76741999999</v>
      </c>
      <c r="D22" s="24">
        <v>42372.101699999999</v>
      </c>
      <c r="E22" s="24">
        <f t="shared" si="0"/>
        <v>9.080317852849916</v>
      </c>
      <c r="F22" s="24">
        <v>40663.255929999999</v>
      </c>
      <c r="G22" s="24">
        <f t="shared" si="1"/>
        <v>104.20243222269683</v>
      </c>
      <c r="H22" s="24">
        <v>466636.76741999999</v>
      </c>
      <c r="I22" s="24">
        <v>42372.101699999999</v>
      </c>
      <c r="J22" s="24">
        <f t="shared" si="2"/>
        <v>9.080317852849916</v>
      </c>
      <c r="K22" s="24">
        <v>40663.255929999999</v>
      </c>
      <c r="L22" s="24">
        <f t="shared" si="3"/>
        <v>104.20243222269683</v>
      </c>
      <c r="M22" s="24">
        <v>17562.651719999998</v>
      </c>
    </row>
    <row r="23" spans="1:13" x14ac:dyDescent="0.2">
      <c r="A23" s="22" t="s">
        <v>1605</v>
      </c>
      <c r="B23" s="22" t="s">
        <v>1606</v>
      </c>
      <c r="C23" s="24">
        <v>822665.96427</v>
      </c>
      <c r="D23" s="24">
        <v>120864.33693</v>
      </c>
      <c r="E23" s="24">
        <f t="shared" si="0"/>
        <v>14.691787697483031</v>
      </c>
      <c r="F23" s="24">
        <v>189381.94768000001</v>
      </c>
      <c r="G23" s="24">
        <f t="shared" si="1"/>
        <v>63.820410768097766</v>
      </c>
      <c r="H23" s="24">
        <v>806566.13121999998</v>
      </c>
      <c r="I23" s="24">
        <v>119208.26483</v>
      </c>
      <c r="J23" s="24">
        <f t="shared" si="2"/>
        <v>14.779726077722524</v>
      </c>
      <c r="K23" s="24">
        <v>187364.34581</v>
      </c>
      <c r="L23" s="24">
        <f t="shared" si="3"/>
        <v>63.62377234294361</v>
      </c>
      <c r="M23" s="24">
        <v>98180.760670000003</v>
      </c>
    </row>
    <row r="24" spans="1:13" x14ac:dyDescent="0.2">
      <c r="A24" s="22" t="s">
        <v>1607</v>
      </c>
      <c r="B24" s="22" t="s">
        <v>1608</v>
      </c>
      <c r="C24" s="24">
        <v>372458.75468000001</v>
      </c>
      <c r="D24" s="24">
        <v>5633.6640399999997</v>
      </c>
      <c r="E24" s="24">
        <f t="shared" si="0"/>
        <v>1.5125605101805684</v>
      </c>
      <c r="F24" s="24">
        <v>2230.6819700000001</v>
      </c>
      <c r="G24" s="24" t="str">
        <f t="shared" si="1"/>
        <v>свыше 200</v>
      </c>
      <c r="H24" s="24">
        <v>358688.58474000002</v>
      </c>
      <c r="I24" s="24">
        <v>4649.1151300000001</v>
      </c>
      <c r="J24" s="24">
        <f t="shared" si="2"/>
        <v>1.2961424834219273</v>
      </c>
      <c r="K24" s="24">
        <v>2091.8680199999999</v>
      </c>
      <c r="L24" s="24" t="str">
        <f t="shared" si="3"/>
        <v>свыше 200</v>
      </c>
      <c r="M24" s="24">
        <v>2837.85502</v>
      </c>
    </row>
    <row r="25" spans="1:13" x14ac:dyDescent="0.2">
      <c r="A25" s="22" t="s">
        <v>1609</v>
      </c>
      <c r="B25" s="22" t="s">
        <v>1610</v>
      </c>
      <c r="C25" s="24">
        <v>199813.81499000001</v>
      </c>
      <c r="D25" s="24">
        <v>49181.967989999997</v>
      </c>
      <c r="E25" s="24">
        <f t="shared" si="0"/>
        <v>24.613897688936763</v>
      </c>
      <c r="F25" s="24">
        <v>40087.102830000003</v>
      </c>
      <c r="G25" s="24">
        <f t="shared" si="1"/>
        <v>122.68775870027122</v>
      </c>
      <c r="H25" s="24">
        <v>199563.81499000001</v>
      </c>
      <c r="I25" s="24">
        <v>49181.967989999997</v>
      </c>
      <c r="J25" s="24">
        <f t="shared" si="2"/>
        <v>24.644732309043334</v>
      </c>
      <c r="K25" s="24">
        <v>40087.102830000003</v>
      </c>
      <c r="L25" s="24">
        <f t="shared" si="3"/>
        <v>122.68775870027122</v>
      </c>
      <c r="M25" s="24">
        <v>32155.194369999997</v>
      </c>
    </row>
    <row r="26" spans="1:13" x14ac:dyDescent="0.2">
      <c r="A26" s="22" t="s">
        <v>1611</v>
      </c>
      <c r="B26" s="22" t="s">
        <v>1612</v>
      </c>
      <c r="C26" s="24">
        <v>652800.76691000001</v>
      </c>
      <c r="D26" s="24">
        <v>85532.176800000001</v>
      </c>
      <c r="E26" s="24">
        <f t="shared" si="0"/>
        <v>13.102340122065467</v>
      </c>
      <c r="F26" s="24">
        <v>83754.609060000003</v>
      </c>
      <c r="G26" s="24">
        <f t="shared" si="1"/>
        <v>102.12235214270606</v>
      </c>
      <c r="H26" s="24">
        <v>455024.73801999999</v>
      </c>
      <c r="I26" s="24">
        <v>17371.60612</v>
      </c>
      <c r="J26" s="24">
        <f t="shared" si="2"/>
        <v>3.8177278438950397</v>
      </c>
      <c r="K26" s="24">
        <v>33805.50776</v>
      </c>
      <c r="L26" s="24">
        <f t="shared" si="3"/>
        <v>51.386910805566323</v>
      </c>
      <c r="M26" s="24">
        <v>7731.51944</v>
      </c>
    </row>
    <row r="27" spans="1:13" x14ac:dyDescent="0.2">
      <c r="A27" s="22" t="s">
        <v>1613</v>
      </c>
      <c r="B27" s="22" t="s">
        <v>1614</v>
      </c>
      <c r="C27" s="24">
        <v>8617069.4341700003</v>
      </c>
      <c r="D27" s="24">
        <v>1052349.58051</v>
      </c>
      <c r="E27" s="24">
        <f t="shared" si="0"/>
        <v>12.212383671147276</v>
      </c>
      <c r="F27" s="24">
        <v>1004717.1033899999</v>
      </c>
      <c r="G27" s="24">
        <f t="shared" si="1"/>
        <v>104.74088446979593</v>
      </c>
      <c r="H27" s="24">
        <v>7089380.3378499998</v>
      </c>
      <c r="I27" s="24">
        <v>779674.42150000005</v>
      </c>
      <c r="J27" s="24">
        <f t="shared" si="2"/>
        <v>10.997779556801889</v>
      </c>
      <c r="K27" s="24">
        <v>751135.33096000005</v>
      </c>
      <c r="L27" s="24">
        <f t="shared" si="3"/>
        <v>103.7994605450825</v>
      </c>
      <c r="M27" s="24">
        <v>517109.80955000006</v>
      </c>
    </row>
    <row r="28" spans="1:13" x14ac:dyDescent="0.2">
      <c r="A28" s="22" t="s">
        <v>1615</v>
      </c>
      <c r="B28" s="22" t="s">
        <v>1616</v>
      </c>
      <c r="C28" s="24">
        <v>846.41899999999998</v>
      </c>
      <c r="D28" s="24">
        <v>224.33895000000001</v>
      </c>
      <c r="E28" s="24">
        <f t="shared" si="0"/>
        <v>26.504479459936508</v>
      </c>
      <c r="F28" s="24">
        <v>535.68814999999995</v>
      </c>
      <c r="G28" s="24">
        <f t="shared" si="1"/>
        <v>41.878647119597481</v>
      </c>
      <c r="H28" s="24"/>
      <c r="I28" s="24"/>
      <c r="J28" s="24" t="str">
        <f t="shared" si="2"/>
        <v xml:space="preserve"> </v>
      </c>
      <c r="K28" s="24"/>
      <c r="L28" s="24" t="str">
        <f t="shared" si="3"/>
        <v xml:space="preserve"> </v>
      </c>
      <c r="M28" s="24"/>
    </row>
    <row r="29" spans="1:13" x14ac:dyDescent="0.2">
      <c r="A29" s="22" t="s">
        <v>1617</v>
      </c>
      <c r="B29" s="22" t="s">
        <v>1618</v>
      </c>
      <c r="C29" s="24">
        <v>10500</v>
      </c>
      <c r="D29" s="24"/>
      <c r="E29" s="24" t="str">
        <f t="shared" si="0"/>
        <v/>
      </c>
      <c r="F29" s="24"/>
      <c r="G29" s="24" t="str">
        <f t="shared" si="1"/>
        <v xml:space="preserve"> </v>
      </c>
      <c r="H29" s="24">
        <v>10500</v>
      </c>
      <c r="I29" s="24"/>
      <c r="J29" s="24" t="str">
        <f t="shared" si="2"/>
        <v/>
      </c>
      <c r="K29" s="24"/>
      <c r="L29" s="24" t="str">
        <f t="shared" si="3"/>
        <v xml:space="preserve"> </v>
      </c>
      <c r="M29" s="24"/>
    </row>
    <row r="30" spans="1:13" x14ac:dyDescent="0.2">
      <c r="A30" s="22" t="s">
        <v>1619</v>
      </c>
      <c r="B30" s="22" t="s">
        <v>1620</v>
      </c>
      <c r="C30" s="24">
        <v>1593718.0144100001</v>
      </c>
      <c r="D30" s="24">
        <v>117674.08143999999</v>
      </c>
      <c r="E30" s="24">
        <f t="shared" si="0"/>
        <v>7.3836199613746194</v>
      </c>
      <c r="F30" s="24">
        <v>163502.66403000001</v>
      </c>
      <c r="G30" s="24">
        <f t="shared" si="1"/>
        <v>71.970742579710361</v>
      </c>
      <c r="H30" s="24">
        <v>1561173.05415</v>
      </c>
      <c r="I30" s="24">
        <v>114583.40639</v>
      </c>
      <c r="J30" s="24">
        <f t="shared" si="2"/>
        <v>7.3395711055483437</v>
      </c>
      <c r="K30" s="24">
        <v>161265.01073000001</v>
      </c>
      <c r="L30" s="24">
        <f t="shared" si="3"/>
        <v>71.052862534355157</v>
      </c>
      <c r="M30" s="24">
        <v>25107.927519999997</v>
      </c>
    </row>
    <row r="31" spans="1:13" x14ac:dyDescent="0.2">
      <c r="A31" s="22" t="s">
        <v>1621</v>
      </c>
      <c r="B31" s="22" t="s">
        <v>1622</v>
      </c>
      <c r="C31" s="24">
        <v>5074636.6668699998</v>
      </c>
      <c r="D31" s="24">
        <v>457133.5563</v>
      </c>
      <c r="E31" s="24">
        <f t="shared" si="0"/>
        <v>9.0082026814730902</v>
      </c>
      <c r="F31" s="24">
        <v>367252.58892000001</v>
      </c>
      <c r="G31" s="24">
        <f t="shared" si="1"/>
        <v>124.47388257883163</v>
      </c>
      <c r="H31" s="24">
        <v>3066875.9765099999</v>
      </c>
      <c r="I31" s="24">
        <v>150054.57777999999</v>
      </c>
      <c r="J31" s="24">
        <f t="shared" si="2"/>
        <v>4.8927501121436601</v>
      </c>
      <c r="K31" s="24">
        <v>89654.267129999993</v>
      </c>
      <c r="L31" s="24">
        <f t="shared" si="3"/>
        <v>167.37025752764077</v>
      </c>
      <c r="M31" s="24">
        <v>57076.611159999986</v>
      </c>
    </row>
    <row r="32" spans="1:13" x14ac:dyDescent="0.2">
      <c r="A32" s="22" t="s">
        <v>1623</v>
      </c>
      <c r="B32" s="22" t="s">
        <v>1624</v>
      </c>
      <c r="C32" s="24">
        <v>698397.51152000006</v>
      </c>
      <c r="D32" s="24">
        <v>42152.03097</v>
      </c>
      <c r="E32" s="24">
        <f t="shared" si="0"/>
        <v>6.0355356762740824</v>
      </c>
      <c r="F32" s="24">
        <v>32577.22495</v>
      </c>
      <c r="G32" s="24">
        <f t="shared" si="1"/>
        <v>129.39110386073568</v>
      </c>
      <c r="H32" s="24">
        <v>439960.04752000002</v>
      </c>
      <c r="I32" s="24">
        <v>17514.440460000002</v>
      </c>
      <c r="J32" s="24">
        <f t="shared" si="2"/>
        <v>3.9809161215266524</v>
      </c>
      <c r="K32" s="24"/>
      <c r="L32" s="24" t="str">
        <f t="shared" si="3"/>
        <v xml:space="preserve"> </v>
      </c>
      <c r="M32" s="24"/>
    </row>
    <row r="33" spans="1:13" x14ac:dyDescent="0.2">
      <c r="A33" s="22" t="s">
        <v>1625</v>
      </c>
      <c r="B33" s="22" t="s">
        <v>1626</v>
      </c>
      <c r="C33" s="24">
        <v>1870845.01752</v>
      </c>
      <c r="D33" s="24">
        <v>104920.62846000001</v>
      </c>
      <c r="E33" s="24">
        <f t="shared" si="0"/>
        <v>5.6081945579374199</v>
      </c>
      <c r="F33" s="24">
        <v>99250.683879999997</v>
      </c>
      <c r="G33" s="24">
        <f t="shared" si="1"/>
        <v>105.71275114522666</v>
      </c>
      <c r="H33" s="24">
        <v>1403006.7455500001</v>
      </c>
      <c r="I33" s="24">
        <v>64205.628929999999</v>
      </c>
      <c r="J33" s="24">
        <f t="shared" si="2"/>
        <v>4.5762879710767468</v>
      </c>
      <c r="K33" s="24">
        <v>63769.574639999999</v>
      </c>
      <c r="L33" s="24">
        <f t="shared" si="3"/>
        <v>100.68379676744226</v>
      </c>
      <c r="M33" s="24">
        <v>9886.7245600000024</v>
      </c>
    </row>
    <row r="34" spans="1:13" x14ac:dyDescent="0.2">
      <c r="A34" s="22" t="s">
        <v>1627</v>
      </c>
      <c r="B34" s="22" t="s">
        <v>1628</v>
      </c>
      <c r="C34" s="24">
        <v>1672058.1763800001</v>
      </c>
      <c r="D34" s="24">
        <v>204718.04895</v>
      </c>
      <c r="E34" s="24">
        <f t="shared" si="0"/>
        <v>12.243476443697302</v>
      </c>
      <c r="F34" s="24">
        <v>179723.08008000001</v>
      </c>
      <c r="G34" s="24">
        <f t="shared" si="1"/>
        <v>113.90748971076725</v>
      </c>
      <c r="H34" s="24">
        <v>447260.12238999997</v>
      </c>
      <c r="I34" s="24">
        <v>5366.3421500000004</v>
      </c>
      <c r="J34" s="24">
        <f t="shared" si="2"/>
        <v>1.19982575717329</v>
      </c>
      <c r="K34" s="24">
        <v>5274.2596599999997</v>
      </c>
      <c r="L34" s="24">
        <f t="shared" si="3"/>
        <v>101.74588465369565</v>
      </c>
      <c r="M34" s="24"/>
    </row>
    <row r="35" spans="1:13" x14ac:dyDescent="0.2">
      <c r="A35" s="22" t="s">
        <v>1629</v>
      </c>
      <c r="B35" s="22" t="s">
        <v>1630</v>
      </c>
      <c r="C35" s="24">
        <v>833335.96144999994</v>
      </c>
      <c r="D35" s="24">
        <v>105342.84792</v>
      </c>
      <c r="E35" s="24">
        <f t="shared" si="0"/>
        <v>12.641101883651345</v>
      </c>
      <c r="F35" s="24">
        <v>55701.600010000002</v>
      </c>
      <c r="G35" s="24">
        <f t="shared" si="1"/>
        <v>189.11996765099747</v>
      </c>
      <c r="H35" s="24">
        <v>776649.06105000002</v>
      </c>
      <c r="I35" s="24">
        <v>62968.166239999999</v>
      </c>
      <c r="J35" s="24">
        <f t="shared" si="2"/>
        <v>8.1076730016089158</v>
      </c>
      <c r="K35" s="24">
        <v>20610.432830000002</v>
      </c>
      <c r="L35" s="24" t="str">
        <f t="shared" si="3"/>
        <v>свыше 200</v>
      </c>
      <c r="M35" s="24">
        <v>47189.886599999998</v>
      </c>
    </row>
    <row r="36" spans="1:13" x14ac:dyDescent="0.2">
      <c r="A36" s="22" t="s">
        <v>1631</v>
      </c>
      <c r="B36" s="22" t="s">
        <v>1632</v>
      </c>
      <c r="C36" s="24">
        <v>1640240.2807700001</v>
      </c>
      <c r="D36" s="24">
        <v>67279.200779999999</v>
      </c>
      <c r="E36" s="24">
        <f t="shared" si="0"/>
        <v>4.1017893273792918</v>
      </c>
      <c r="F36" s="24">
        <v>4098.6512300000004</v>
      </c>
      <c r="G36" s="24" t="str">
        <f t="shared" si="1"/>
        <v>свыше 200</v>
      </c>
      <c r="H36" s="24">
        <v>1615135.9510300001</v>
      </c>
      <c r="I36" s="24">
        <v>65770.82746</v>
      </c>
      <c r="J36" s="24">
        <f t="shared" si="2"/>
        <v>4.0721542615689295</v>
      </c>
      <c r="K36" s="24">
        <v>2621.9970899999998</v>
      </c>
      <c r="L36" s="24" t="str">
        <f t="shared" si="3"/>
        <v>свыше 200</v>
      </c>
      <c r="M36" s="24">
        <v>57909.674469999998</v>
      </c>
    </row>
    <row r="37" spans="1:13" x14ac:dyDescent="0.2">
      <c r="A37" s="22" t="s">
        <v>1633</v>
      </c>
      <c r="B37" s="22" t="s">
        <v>1634</v>
      </c>
      <c r="C37" s="24">
        <v>1137384.6634500001</v>
      </c>
      <c r="D37" s="24">
        <v>16426.589189999999</v>
      </c>
      <c r="E37" s="24">
        <f t="shared" si="0"/>
        <v>1.4442421915707604</v>
      </c>
      <c r="F37" s="24"/>
      <c r="G37" s="24" t="str">
        <f t="shared" si="1"/>
        <v xml:space="preserve"> </v>
      </c>
      <c r="H37" s="24">
        <v>1136843.6000000001</v>
      </c>
      <c r="I37" s="24">
        <v>16287.22502</v>
      </c>
      <c r="J37" s="24">
        <f t="shared" si="2"/>
        <v>1.4326706875070589</v>
      </c>
      <c r="K37" s="24"/>
      <c r="L37" s="24" t="str">
        <f t="shared" si="3"/>
        <v xml:space="preserve"> </v>
      </c>
      <c r="M37" s="24">
        <v>9719.2838599999995</v>
      </c>
    </row>
    <row r="38" spans="1:13" x14ac:dyDescent="0.2">
      <c r="A38" s="22" t="s">
        <v>1635</v>
      </c>
      <c r="B38" s="22" t="s">
        <v>1636</v>
      </c>
      <c r="C38" s="24">
        <v>473598.26491999999</v>
      </c>
      <c r="D38" s="24">
        <v>47594.060720000001</v>
      </c>
      <c r="E38" s="24">
        <f t="shared" si="0"/>
        <v>10.049458421905234</v>
      </c>
      <c r="F38" s="24">
        <v>743.08938999999998</v>
      </c>
      <c r="G38" s="24" t="str">
        <f t="shared" si="1"/>
        <v>свыше 200</v>
      </c>
      <c r="H38" s="24">
        <v>467657.15103000001</v>
      </c>
      <c r="I38" s="24">
        <v>47589.338759999999</v>
      </c>
      <c r="J38" s="24">
        <f t="shared" si="2"/>
        <v>10.176116981251328</v>
      </c>
      <c r="K38" s="24">
        <v>743.08938999999998</v>
      </c>
      <c r="L38" s="24" t="str">
        <f t="shared" si="3"/>
        <v>свыше 200</v>
      </c>
      <c r="M38" s="24">
        <v>47247.759189999997</v>
      </c>
    </row>
    <row r="39" spans="1:13" x14ac:dyDescent="0.2">
      <c r="A39" s="22" t="s">
        <v>1637</v>
      </c>
      <c r="B39" s="22" t="s">
        <v>1638</v>
      </c>
      <c r="C39" s="24">
        <v>29257.3524</v>
      </c>
      <c r="D39" s="24">
        <v>3258.55087</v>
      </c>
      <c r="E39" s="24">
        <f t="shared" si="0"/>
        <v>11.137545275627881</v>
      </c>
      <c r="F39" s="24">
        <v>3355.5618399999998</v>
      </c>
      <c r="G39" s="24">
        <f t="shared" si="1"/>
        <v>97.108950017145261</v>
      </c>
      <c r="H39" s="24">
        <v>10635.2</v>
      </c>
      <c r="I39" s="24">
        <v>1894.26368</v>
      </c>
      <c r="J39" s="24">
        <f t="shared" si="2"/>
        <v>17.811265232435684</v>
      </c>
      <c r="K39" s="24">
        <v>1878.9077</v>
      </c>
      <c r="L39" s="24">
        <f t="shared" si="3"/>
        <v>100.81728229651728</v>
      </c>
      <c r="M39" s="24">
        <v>942.63142000000005</v>
      </c>
    </row>
    <row r="40" spans="1:13" x14ac:dyDescent="0.2">
      <c r="A40" s="22" t="s">
        <v>1639</v>
      </c>
      <c r="B40" s="22" t="s">
        <v>1640</v>
      </c>
      <c r="C40" s="24">
        <v>17777486.17983</v>
      </c>
      <c r="D40" s="24">
        <v>3630199.3387500001</v>
      </c>
      <c r="E40" s="24">
        <f t="shared" si="0"/>
        <v>20.420206220544028</v>
      </c>
      <c r="F40" s="24">
        <v>3294806.9188600001</v>
      </c>
      <c r="G40" s="24">
        <f t="shared" si="1"/>
        <v>110.17942562795288</v>
      </c>
      <c r="H40" s="24">
        <v>12107141.9092</v>
      </c>
      <c r="I40" s="24">
        <v>2514559.24236</v>
      </c>
      <c r="J40" s="24">
        <f t="shared" si="2"/>
        <v>20.769222507000034</v>
      </c>
      <c r="K40" s="24">
        <v>2251259.7228100002</v>
      </c>
      <c r="L40" s="24">
        <f t="shared" si="3"/>
        <v>111.69565274420457</v>
      </c>
      <c r="M40" s="24">
        <v>945561.48964000004</v>
      </c>
    </row>
    <row r="41" spans="1:13" x14ac:dyDescent="0.2">
      <c r="A41" s="22" t="s">
        <v>1641</v>
      </c>
      <c r="B41" s="22" t="s">
        <v>1642</v>
      </c>
      <c r="C41" s="24">
        <v>5519933.6569499997</v>
      </c>
      <c r="D41" s="24">
        <v>1182704.6965300001</v>
      </c>
      <c r="E41" s="24">
        <f t="shared" si="0"/>
        <v>21.42606723254524</v>
      </c>
      <c r="F41" s="24">
        <v>1100354.0276899999</v>
      </c>
      <c r="G41" s="24">
        <f t="shared" si="1"/>
        <v>107.48401575926259</v>
      </c>
      <c r="H41" s="24">
        <v>3236778.5830199998</v>
      </c>
      <c r="I41" s="24">
        <v>705561.50104999996</v>
      </c>
      <c r="J41" s="24">
        <f t="shared" si="2"/>
        <v>21.79826277742151</v>
      </c>
      <c r="K41" s="24">
        <v>672543.15370999998</v>
      </c>
      <c r="L41" s="24">
        <f t="shared" si="3"/>
        <v>104.90947638941211</v>
      </c>
      <c r="M41" s="24">
        <v>239235.32382999995</v>
      </c>
    </row>
    <row r="42" spans="1:13" x14ac:dyDescent="0.2">
      <c r="A42" s="22" t="s">
        <v>1643</v>
      </c>
      <c r="B42" s="22" t="s">
        <v>1644</v>
      </c>
      <c r="C42" s="24">
        <v>8174730.8700200003</v>
      </c>
      <c r="D42" s="24">
        <v>1563487.1645599999</v>
      </c>
      <c r="E42" s="24">
        <f t="shared" si="0"/>
        <v>19.125854898709036</v>
      </c>
      <c r="F42" s="24">
        <v>1479607.7402999999</v>
      </c>
      <c r="G42" s="24">
        <f t="shared" si="1"/>
        <v>105.66903118815753</v>
      </c>
      <c r="H42" s="24">
        <v>6365194.6656099996</v>
      </c>
      <c r="I42" s="24">
        <v>1268821.13212</v>
      </c>
      <c r="J42" s="24">
        <f t="shared" si="2"/>
        <v>19.933736496311923</v>
      </c>
      <c r="K42" s="24">
        <v>1192190.7098399999</v>
      </c>
      <c r="L42" s="24">
        <f t="shared" si="3"/>
        <v>106.4276983243968</v>
      </c>
      <c r="M42" s="24">
        <v>477873.72435999999</v>
      </c>
    </row>
    <row r="43" spans="1:13" x14ac:dyDescent="0.2">
      <c r="A43" s="22" t="s">
        <v>1645</v>
      </c>
      <c r="B43" s="22" t="s">
        <v>1646</v>
      </c>
      <c r="C43" s="24">
        <v>1334730.7586600001</v>
      </c>
      <c r="D43" s="24">
        <v>296603.87598999997</v>
      </c>
      <c r="E43" s="24">
        <f t="shared" si="0"/>
        <v>22.222000509509108</v>
      </c>
      <c r="F43" s="24">
        <v>263512.26575000002</v>
      </c>
      <c r="G43" s="24">
        <f t="shared" si="1"/>
        <v>112.55790129761729</v>
      </c>
      <c r="H43" s="24">
        <v>299355.22521</v>
      </c>
      <c r="I43" s="24">
        <v>57697.258179999997</v>
      </c>
      <c r="J43" s="24">
        <f t="shared" si="2"/>
        <v>19.273843688388911</v>
      </c>
      <c r="K43" s="24">
        <v>29162.812539999999</v>
      </c>
      <c r="L43" s="24">
        <f t="shared" si="3"/>
        <v>197.8453144766537</v>
      </c>
      <c r="M43" s="24">
        <v>30130.198929999999</v>
      </c>
    </row>
    <row r="44" spans="1:13" x14ac:dyDescent="0.2">
      <c r="A44" s="22" t="s">
        <v>1647</v>
      </c>
      <c r="B44" s="22" t="s">
        <v>1648</v>
      </c>
      <c r="C44" s="24">
        <v>1609079.78116</v>
      </c>
      <c r="D44" s="24">
        <v>416480.50718000002</v>
      </c>
      <c r="E44" s="24">
        <f t="shared" si="0"/>
        <v>25.883148371907044</v>
      </c>
      <c r="F44" s="24">
        <v>310146.90454000002</v>
      </c>
      <c r="G44" s="24">
        <f t="shared" si="1"/>
        <v>134.28491501397076</v>
      </c>
      <c r="H44" s="24">
        <v>1609079.78116</v>
      </c>
      <c r="I44" s="24">
        <v>416480.50718000002</v>
      </c>
      <c r="J44" s="24">
        <f t="shared" si="2"/>
        <v>25.883148371907044</v>
      </c>
      <c r="K44" s="24">
        <v>310146.90454000002</v>
      </c>
      <c r="L44" s="24">
        <f t="shared" si="3"/>
        <v>134.28491501397076</v>
      </c>
      <c r="M44" s="24">
        <v>173148.61922000002</v>
      </c>
    </row>
    <row r="45" spans="1:13" x14ac:dyDescent="0.2">
      <c r="A45" s="22" t="s">
        <v>1649</v>
      </c>
      <c r="B45" s="22" t="s">
        <v>1650</v>
      </c>
      <c r="C45" s="24">
        <v>59876.73605</v>
      </c>
      <c r="D45" s="24">
        <v>13325.39501</v>
      </c>
      <c r="E45" s="24">
        <f t="shared" si="0"/>
        <v>22.254711744595838</v>
      </c>
      <c r="F45" s="24">
        <v>12256.73821</v>
      </c>
      <c r="G45" s="24">
        <f t="shared" si="1"/>
        <v>108.71893306106601</v>
      </c>
      <c r="H45" s="24">
        <v>56967.828430000001</v>
      </c>
      <c r="I45" s="24">
        <v>13102.81601</v>
      </c>
      <c r="J45" s="24">
        <f t="shared" si="2"/>
        <v>23.000378232953473</v>
      </c>
      <c r="K45" s="24">
        <v>11990.958210000001</v>
      </c>
      <c r="L45" s="24">
        <f t="shared" si="3"/>
        <v>109.27246830926951</v>
      </c>
      <c r="M45" s="24">
        <v>4712.7311900000004</v>
      </c>
    </row>
    <row r="46" spans="1:13" x14ac:dyDescent="0.2">
      <c r="A46" s="22" t="s">
        <v>1651</v>
      </c>
      <c r="B46" s="22" t="s">
        <v>1652</v>
      </c>
      <c r="C46" s="24">
        <v>390775.07208999997</v>
      </c>
      <c r="D46" s="24">
        <v>32889.460480000002</v>
      </c>
      <c r="E46" s="24">
        <f t="shared" si="0"/>
        <v>8.4164684057495815</v>
      </c>
      <c r="F46" s="24">
        <v>18126.74381</v>
      </c>
      <c r="G46" s="24">
        <f t="shared" si="1"/>
        <v>181.44163576613158</v>
      </c>
      <c r="H46" s="24">
        <v>303467.47152000002</v>
      </c>
      <c r="I46" s="24">
        <v>23297.17654</v>
      </c>
      <c r="J46" s="24">
        <f t="shared" si="2"/>
        <v>7.6769929980665497</v>
      </c>
      <c r="K46" s="24">
        <v>9990.4101699999992</v>
      </c>
      <c r="L46" s="24" t="str">
        <f t="shared" si="3"/>
        <v>свыше 200</v>
      </c>
      <c r="M46" s="24">
        <v>7576.6930400000001</v>
      </c>
    </row>
    <row r="47" spans="1:13" x14ac:dyDescent="0.2">
      <c r="A47" s="22" t="s">
        <v>1653</v>
      </c>
      <c r="B47" s="22" t="s">
        <v>1654</v>
      </c>
      <c r="C47" s="24">
        <v>688359.30489999999</v>
      </c>
      <c r="D47" s="24">
        <v>124708.239</v>
      </c>
      <c r="E47" s="24">
        <f t="shared" si="0"/>
        <v>18.116736145248556</v>
      </c>
      <c r="F47" s="24">
        <v>110802.49856000001</v>
      </c>
      <c r="G47" s="24">
        <f t="shared" si="1"/>
        <v>112.55002425100547</v>
      </c>
      <c r="H47" s="24">
        <v>236298.35425</v>
      </c>
      <c r="I47" s="24">
        <v>29598.851279999999</v>
      </c>
      <c r="J47" s="24">
        <f t="shared" si="2"/>
        <v>12.526050540616493</v>
      </c>
      <c r="K47" s="24">
        <v>25234.773799999999</v>
      </c>
      <c r="L47" s="24">
        <f t="shared" si="3"/>
        <v>117.29390370045638</v>
      </c>
      <c r="M47" s="24">
        <v>12884.199069999999</v>
      </c>
    </row>
    <row r="48" spans="1:13" x14ac:dyDescent="0.2">
      <c r="A48" s="22" t="s">
        <v>1655</v>
      </c>
      <c r="B48" s="22" t="s">
        <v>1656</v>
      </c>
      <c r="C48" s="24">
        <v>2307813.4465399999</v>
      </c>
      <c r="D48" s="24">
        <v>501567.65914</v>
      </c>
      <c r="E48" s="24">
        <f t="shared" si="0"/>
        <v>21.733457697457204</v>
      </c>
      <c r="F48" s="24">
        <v>462238.15243999998</v>
      </c>
      <c r="G48" s="24">
        <f t="shared" si="1"/>
        <v>108.5084942669472</v>
      </c>
      <c r="H48" s="24">
        <v>1143547.4598999999</v>
      </c>
      <c r="I48" s="24">
        <v>250418.75784000001</v>
      </c>
      <c r="J48" s="24">
        <f t="shared" si="2"/>
        <v>21.898414068612286</v>
      </c>
      <c r="K48" s="24">
        <v>221394.35073000001</v>
      </c>
      <c r="L48" s="24">
        <f t="shared" si="3"/>
        <v>113.10982281810638</v>
      </c>
      <c r="M48" s="24">
        <v>70087.796640000015</v>
      </c>
    </row>
    <row r="49" spans="1:13" x14ac:dyDescent="0.2">
      <c r="A49" s="22" t="s">
        <v>1657</v>
      </c>
      <c r="B49" s="22" t="s">
        <v>1658</v>
      </c>
      <c r="C49" s="24">
        <v>2185054.6838600002</v>
      </c>
      <c r="D49" s="24">
        <v>476089.01264999999</v>
      </c>
      <c r="E49" s="24">
        <f t="shared" si="0"/>
        <v>21.788425533083991</v>
      </c>
      <c r="F49" s="24">
        <v>438044.23025000002</v>
      </c>
      <c r="G49" s="24">
        <f t="shared" si="1"/>
        <v>108.68514633289135</v>
      </c>
      <c r="H49" s="24">
        <v>1112643.9590700001</v>
      </c>
      <c r="I49" s="24">
        <v>243794.33</v>
      </c>
      <c r="J49" s="24">
        <f t="shared" si="2"/>
        <v>21.911261730461799</v>
      </c>
      <c r="K49" s="24">
        <v>215050.44649999999</v>
      </c>
      <c r="L49" s="24">
        <f t="shared" si="3"/>
        <v>113.36611198340385</v>
      </c>
      <c r="M49" s="24">
        <v>67273.40849999999</v>
      </c>
    </row>
    <row r="50" spans="1:13" x14ac:dyDescent="0.2">
      <c r="A50" s="22" t="s">
        <v>1659</v>
      </c>
      <c r="B50" s="22" t="s">
        <v>1660</v>
      </c>
      <c r="C50" s="24">
        <v>825.35400000000004</v>
      </c>
      <c r="D50" s="24">
        <v>207</v>
      </c>
      <c r="E50" s="24">
        <f t="shared" si="0"/>
        <v>25.080147427649223</v>
      </c>
      <c r="F50" s="24">
        <v>196.5</v>
      </c>
      <c r="G50" s="24">
        <f t="shared" si="1"/>
        <v>105.34351145038168</v>
      </c>
      <c r="H50" s="24"/>
      <c r="I50" s="24"/>
      <c r="J50" s="24" t="str">
        <f t="shared" si="2"/>
        <v xml:space="preserve"> </v>
      </c>
      <c r="K50" s="24"/>
      <c r="L50" s="24" t="str">
        <f t="shared" si="3"/>
        <v xml:space="preserve"> </v>
      </c>
      <c r="M50" s="24"/>
    </row>
    <row r="51" spans="1:13" x14ac:dyDescent="0.2">
      <c r="A51" s="22" t="s">
        <v>1661</v>
      </c>
      <c r="B51" s="22" t="s">
        <v>1662</v>
      </c>
      <c r="C51" s="24">
        <v>121933.40867999999</v>
      </c>
      <c r="D51" s="24">
        <v>25271.646489999999</v>
      </c>
      <c r="E51" s="24">
        <f t="shared" si="0"/>
        <v>20.725777097171527</v>
      </c>
      <c r="F51" s="24">
        <v>23997.422190000001</v>
      </c>
      <c r="G51" s="24">
        <f t="shared" si="1"/>
        <v>105.30983823975468</v>
      </c>
      <c r="H51" s="24">
        <v>30903.500830000001</v>
      </c>
      <c r="I51" s="24">
        <v>6624.4278400000003</v>
      </c>
      <c r="J51" s="24">
        <f t="shared" si="2"/>
        <v>21.43584921475707</v>
      </c>
      <c r="K51" s="24">
        <v>6343.9042300000001</v>
      </c>
      <c r="L51" s="24">
        <f t="shared" si="3"/>
        <v>104.42193954747012</v>
      </c>
      <c r="M51" s="24">
        <v>2814.3881400000005</v>
      </c>
    </row>
    <row r="52" spans="1:13" x14ac:dyDescent="0.2">
      <c r="A52" s="22" t="s">
        <v>1663</v>
      </c>
      <c r="B52" s="22" t="s">
        <v>1664</v>
      </c>
      <c r="C52" s="24">
        <v>6011137.9903199999</v>
      </c>
      <c r="D52" s="24">
        <v>1007730.68314</v>
      </c>
      <c r="E52" s="24">
        <f t="shared" si="0"/>
        <v>16.764391114674009</v>
      </c>
      <c r="F52" s="24">
        <v>1094328.27367</v>
      </c>
      <c r="G52" s="24">
        <f t="shared" si="1"/>
        <v>92.08668983397628</v>
      </c>
      <c r="H52" s="24">
        <v>6008778.6960100001</v>
      </c>
      <c r="I52" s="24">
        <v>1007719.73883</v>
      </c>
      <c r="J52" s="24">
        <f t="shared" si="2"/>
        <v>16.770791367289906</v>
      </c>
      <c r="K52" s="24">
        <v>1094306.79467</v>
      </c>
      <c r="L52" s="24">
        <f t="shared" si="3"/>
        <v>92.087497193498535</v>
      </c>
      <c r="M52" s="24">
        <v>325038.29399999999</v>
      </c>
    </row>
    <row r="53" spans="1:13" x14ac:dyDescent="0.2">
      <c r="A53" s="22" t="s">
        <v>1665</v>
      </c>
      <c r="B53" s="22" t="s">
        <v>1666</v>
      </c>
      <c r="C53" s="24">
        <v>2259025.3588299998</v>
      </c>
      <c r="D53" s="24">
        <v>490823.10923</v>
      </c>
      <c r="E53" s="24">
        <f t="shared" si="0"/>
        <v>21.727206704939707</v>
      </c>
      <c r="F53" s="24">
        <v>509270.04258000001</v>
      </c>
      <c r="G53" s="24">
        <f t="shared" si="1"/>
        <v>96.377769786625095</v>
      </c>
      <c r="H53" s="24">
        <v>2259025.3588299998</v>
      </c>
      <c r="I53" s="24">
        <v>490823.10923</v>
      </c>
      <c r="J53" s="24">
        <f t="shared" si="2"/>
        <v>21.727206704939707</v>
      </c>
      <c r="K53" s="24">
        <v>509250.54258000001</v>
      </c>
      <c r="L53" s="24">
        <f t="shared" si="3"/>
        <v>96.381460242213649</v>
      </c>
      <c r="M53" s="24">
        <v>170929.57620000001</v>
      </c>
    </row>
    <row r="54" spans="1:13" x14ac:dyDescent="0.2">
      <c r="A54" s="22" t="s">
        <v>1667</v>
      </c>
      <c r="B54" s="22" t="s">
        <v>1668</v>
      </c>
      <c r="C54" s="24">
        <v>2884339.52563</v>
      </c>
      <c r="D54" s="24">
        <v>373730.29466000001</v>
      </c>
      <c r="E54" s="24">
        <f t="shared" si="0"/>
        <v>12.957222661862927</v>
      </c>
      <c r="F54" s="24">
        <v>390113.15904</v>
      </c>
      <c r="G54" s="24">
        <f t="shared" si="1"/>
        <v>95.800484038960548</v>
      </c>
      <c r="H54" s="24">
        <v>2882080.2313199998</v>
      </c>
      <c r="I54" s="24">
        <v>373719.35035000002</v>
      </c>
      <c r="J54" s="24">
        <f t="shared" si="2"/>
        <v>12.967000234370147</v>
      </c>
      <c r="K54" s="24">
        <v>390111.18004000001</v>
      </c>
      <c r="L54" s="24">
        <f t="shared" si="3"/>
        <v>95.79816459289394</v>
      </c>
      <c r="M54" s="24">
        <v>94434.799310000031</v>
      </c>
    </row>
    <row r="55" spans="1:13" x14ac:dyDescent="0.2">
      <c r="A55" s="22" t="s">
        <v>1669</v>
      </c>
      <c r="B55" s="22" t="s">
        <v>1670</v>
      </c>
      <c r="C55" s="24">
        <v>77612.121490000005</v>
      </c>
      <c r="D55" s="24">
        <v>14448.51305</v>
      </c>
      <c r="E55" s="24">
        <f t="shared" si="0"/>
        <v>18.616309891569745</v>
      </c>
      <c r="F55" s="24">
        <v>13109.38989</v>
      </c>
      <c r="G55" s="24">
        <f t="shared" si="1"/>
        <v>110.21499224019189</v>
      </c>
      <c r="H55" s="24">
        <v>77612.121490000005</v>
      </c>
      <c r="I55" s="24">
        <v>14448.51305</v>
      </c>
      <c r="J55" s="24">
        <f t="shared" si="2"/>
        <v>18.616309891569745</v>
      </c>
      <c r="K55" s="24">
        <v>13109.38989</v>
      </c>
      <c r="L55" s="24">
        <f t="shared" si="3"/>
        <v>110.21499224019189</v>
      </c>
      <c r="M55" s="24">
        <v>4895.6310300000005</v>
      </c>
    </row>
    <row r="56" spans="1:13" x14ac:dyDescent="0.2">
      <c r="A56" s="22" t="s">
        <v>1671</v>
      </c>
      <c r="B56" s="22" t="s">
        <v>1672</v>
      </c>
      <c r="C56" s="24">
        <v>96111.455300000001</v>
      </c>
      <c r="D56" s="24">
        <v>17357.778999999999</v>
      </c>
      <c r="E56" s="24">
        <f t="shared" si="0"/>
        <v>18.060052202747158</v>
      </c>
      <c r="F56" s="24">
        <v>11883.75</v>
      </c>
      <c r="G56" s="24">
        <f t="shared" si="1"/>
        <v>146.06314505101503</v>
      </c>
      <c r="H56" s="24">
        <v>96111.455300000001</v>
      </c>
      <c r="I56" s="24">
        <v>17357.778999999999</v>
      </c>
      <c r="J56" s="24">
        <f t="shared" si="2"/>
        <v>18.060052202747158</v>
      </c>
      <c r="K56" s="24">
        <v>11883.75</v>
      </c>
      <c r="L56" s="24">
        <f t="shared" si="3"/>
        <v>146.06314505101503</v>
      </c>
      <c r="M56" s="24">
        <v>8733.5929999999989</v>
      </c>
    </row>
    <row r="57" spans="1:13" x14ac:dyDescent="0.2">
      <c r="A57" s="22" t="s">
        <v>1673</v>
      </c>
      <c r="B57" s="22" t="s">
        <v>1674</v>
      </c>
      <c r="C57" s="24">
        <v>173670.58741000001</v>
      </c>
      <c r="D57" s="24">
        <v>39147.757290000001</v>
      </c>
      <c r="E57" s="24">
        <f t="shared" si="0"/>
        <v>22.541385892580831</v>
      </c>
      <c r="F57" s="24">
        <v>35804.468690000002</v>
      </c>
      <c r="G57" s="24">
        <f t="shared" si="1"/>
        <v>109.33762941421266</v>
      </c>
      <c r="H57" s="24">
        <v>173670.58741000001</v>
      </c>
      <c r="I57" s="24">
        <v>39147.757290000001</v>
      </c>
      <c r="J57" s="24">
        <f t="shared" si="2"/>
        <v>22.541385892580831</v>
      </c>
      <c r="K57" s="24">
        <v>35804.468690000002</v>
      </c>
      <c r="L57" s="24">
        <f t="shared" si="3"/>
        <v>109.33762941421266</v>
      </c>
      <c r="M57" s="24">
        <v>15419.841490000003</v>
      </c>
    </row>
    <row r="58" spans="1:13" x14ac:dyDescent="0.2">
      <c r="A58" s="22" t="s">
        <v>1675</v>
      </c>
      <c r="B58" s="22" t="s">
        <v>1676</v>
      </c>
      <c r="C58" s="24">
        <v>520378.94166000001</v>
      </c>
      <c r="D58" s="24">
        <v>72223.229909999995</v>
      </c>
      <c r="E58" s="24">
        <f t="shared" si="0"/>
        <v>13.878968599230612</v>
      </c>
      <c r="F58" s="24">
        <v>134147.46346999999</v>
      </c>
      <c r="G58" s="24">
        <f t="shared" si="1"/>
        <v>53.838684714416239</v>
      </c>
      <c r="H58" s="24">
        <v>520278.94166000001</v>
      </c>
      <c r="I58" s="24">
        <v>72223.229909999995</v>
      </c>
      <c r="J58" s="24">
        <f t="shared" si="2"/>
        <v>13.881636200682049</v>
      </c>
      <c r="K58" s="24">
        <v>134147.46346999999</v>
      </c>
      <c r="L58" s="24">
        <f t="shared" si="3"/>
        <v>53.838684714416239</v>
      </c>
      <c r="M58" s="24">
        <v>30624.852969999993</v>
      </c>
    </row>
    <row r="59" spans="1:13" x14ac:dyDescent="0.2">
      <c r="A59" s="22" t="s">
        <v>1677</v>
      </c>
      <c r="B59" s="22" t="s">
        <v>1678</v>
      </c>
      <c r="C59" s="24">
        <v>17298126.187819999</v>
      </c>
      <c r="D59" s="24">
        <v>4276554.7374400003</v>
      </c>
      <c r="E59" s="24">
        <f t="shared" si="0"/>
        <v>24.7226473607946</v>
      </c>
      <c r="F59" s="24">
        <v>4157466.0522500002</v>
      </c>
      <c r="G59" s="24">
        <f t="shared" si="1"/>
        <v>102.86445358045798</v>
      </c>
      <c r="H59" s="24">
        <v>17057869.442189999</v>
      </c>
      <c r="I59" s="24">
        <v>4239470.9411899997</v>
      </c>
      <c r="J59" s="24">
        <f t="shared" si="2"/>
        <v>24.85346107002276</v>
      </c>
      <c r="K59" s="24">
        <v>4121567.7728200001</v>
      </c>
      <c r="L59" s="24">
        <f t="shared" si="3"/>
        <v>102.86063883620989</v>
      </c>
      <c r="M59" s="24">
        <v>1420245.0782699995</v>
      </c>
    </row>
    <row r="60" spans="1:13" x14ac:dyDescent="0.2">
      <c r="A60" s="22" t="s">
        <v>1679</v>
      </c>
      <c r="B60" s="22" t="s">
        <v>1680</v>
      </c>
      <c r="C60" s="24">
        <v>144573.22766999999</v>
      </c>
      <c r="D60" s="24">
        <v>32604.091629999999</v>
      </c>
      <c r="E60" s="24">
        <f t="shared" si="0"/>
        <v>22.551956648862721</v>
      </c>
      <c r="F60" s="24">
        <v>32765.129499999999</v>
      </c>
      <c r="G60" s="24">
        <f t="shared" si="1"/>
        <v>99.508508367104128</v>
      </c>
      <c r="H60" s="24">
        <v>69243.857010000007</v>
      </c>
      <c r="I60" s="24">
        <v>14621.375319999999</v>
      </c>
      <c r="J60" s="24">
        <f t="shared" si="2"/>
        <v>21.115772505116837</v>
      </c>
      <c r="K60" s="24">
        <v>15366.721659999999</v>
      </c>
      <c r="L60" s="24">
        <f t="shared" si="3"/>
        <v>95.149607336611325</v>
      </c>
      <c r="M60" s="24">
        <v>5063.1151399999999</v>
      </c>
    </row>
    <row r="61" spans="1:13" x14ac:dyDescent="0.2">
      <c r="A61" s="22" t="s">
        <v>1681</v>
      </c>
      <c r="B61" s="22" t="s">
        <v>1682</v>
      </c>
      <c r="C61" s="24">
        <v>1990918.29153</v>
      </c>
      <c r="D61" s="24">
        <v>468121.83532000001</v>
      </c>
      <c r="E61" s="24">
        <f t="shared" si="0"/>
        <v>23.512860236984075</v>
      </c>
      <c r="F61" s="24">
        <v>418209.02357000002</v>
      </c>
      <c r="G61" s="24">
        <f t="shared" si="1"/>
        <v>111.93489593407722</v>
      </c>
      <c r="H61" s="24">
        <v>1990918.29153</v>
      </c>
      <c r="I61" s="24">
        <v>468121.83532000001</v>
      </c>
      <c r="J61" s="24">
        <f t="shared" si="2"/>
        <v>23.512860236984075</v>
      </c>
      <c r="K61" s="24">
        <v>418209.02357000002</v>
      </c>
      <c r="L61" s="24">
        <f t="shared" si="3"/>
        <v>111.93489593407722</v>
      </c>
      <c r="M61" s="24">
        <v>152200.09487999999</v>
      </c>
    </row>
    <row r="62" spans="1:13" x14ac:dyDescent="0.2">
      <c r="A62" s="22" t="s">
        <v>1683</v>
      </c>
      <c r="B62" s="22" t="s">
        <v>1684</v>
      </c>
      <c r="C62" s="24">
        <v>9738020.1184100006</v>
      </c>
      <c r="D62" s="24">
        <v>2558021.1862400002</v>
      </c>
      <c r="E62" s="24">
        <f t="shared" si="0"/>
        <v>26.268390854974612</v>
      </c>
      <c r="F62" s="24">
        <v>2564863.4812400001</v>
      </c>
      <c r="G62" s="24">
        <f t="shared" si="1"/>
        <v>99.733229661147817</v>
      </c>
      <c r="H62" s="24">
        <v>9619677.7452600002</v>
      </c>
      <c r="I62" s="24">
        <v>2544990.7670800001</v>
      </c>
      <c r="J62" s="24">
        <f t="shared" si="2"/>
        <v>26.456091716107839</v>
      </c>
      <c r="K62" s="24">
        <v>2553313.7971800002</v>
      </c>
      <c r="L62" s="24">
        <f t="shared" si="3"/>
        <v>99.67403026963656</v>
      </c>
      <c r="M62" s="24">
        <v>829563.72703000018</v>
      </c>
    </row>
    <row r="63" spans="1:13" x14ac:dyDescent="0.2">
      <c r="A63" s="22" t="s">
        <v>1685</v>
      </c>
      <c r="B63" s="22" t="s">
        <v>1686</v>
      </c>
      <c r="C63" s="24">
        <v>5005530.5241099996</v>
      </c>
      <c r="D63" s="24">
        <v>1147105.2012499999</v>
      </c>
      <c r="E63" s="24">
        <f t="shared" si="0"/>
        <v>22.916755691025561</v>
      </c>
      <c r="F63" s="24">
        <v>1071291.6862300001</v>
      </c>
      <c r="G63" s="24">
        <f t="shared" si="1"/>
        <v>107.07683220120903</v>
      </c>
      <c r="H63" s="24">
        <v>4991484.6021699999</v>
      </c>
      <c r="I63" s="24">
        <v>1146666.4729899999</v>
      </c>
      <c r="J63" s="24">
        <f t="shared" si="2"/>
        <v>22.972453375725085</v>
      </c>
      <c r="K63" s="24">
        <v>1070470.0260999999</v>
      </c>
      <c r="L63" s="24">
        <f t="shared" si="3"/>
        <v>107.11803647296911</v>
      </c>
      <c r="M63" s="24">
        <v>403721.59298999992</v>
      </c>
    </row>
    <row r="64" spans="1:13" x14ac:dyDescent="0.2">
      <c r="A64" s="22" t="s">
        <v>1687</v>
      </c>
      <c r="B64" s="22" t="s">
        <v>1688</v>
      </c>
      <c r="C64" s="24">
        <v>419084.02610000002</v>
      </c>
      <c r="D64" s="24">
        <v>70702.422999999995</v>
      </c>
      <c r="E64" s="24">
        <f t="shared" si="0"/>
        <v>16.870703390429224</v>
      </c>
      <c r="F64" s="24">
        <v>70336.731709999993</v>
      </c>
      <c r="G64" s="24">
        <f t="shared" si="1"/>
        <v>100.5199151014121</v>
      </c>
      <c r="H64" s="24">
        <v>386544.94621999998</v>
      </c>
      <c r="I64" s="24">
        <v>65070.49048</v>
      </c>
      <c r="J64" s="24">
        <f t="shared" si="2"/>
        <v>16.833874331127713</v>
      </c>
      <c r="K64" s="24">
        <v>64208.204310000001</v>
      </c>
      <c r="L64" s="24">
        <f t="shared" si="3"/>
        <v>101.34295325537659</v>
      </c>
      <c r="M64" s="24">
        <v>29696.54823</v>
      </c>
    </row>
    <row r="65" spans="1:13" x14ac:dyDescent="0.2">
      <c r="A65" s="22" t="s">
        <v>1689</v>
      </c>
      <c r="B65" s="22" t="s">
        <v>1690</v>
      </c>
      <c r="C65" s="24">
        <v>1429451.3125199999</v>
      </c>
      <c r="D65" s="24">
        <v>167306.33204000001</v>
      </c>
      <c r="E65" s="24">
        <f t="shared" si="0"/>
        <v>11.704234385223888</v>
      </c>
      <c r="F65" s="24">
        <v>147674.32889999999</v>
      </c>
      <c r="G65" s="24">
        <f t="shared" si="1"/>
        <v>113.29412043801746</v>
      </c>
      <c r="H65" s="24">
        <v>1015514.0195000001</v>
      </c>
      <c r="I65" s="24">
        <v>90733.497560000003</v>
      </c>
      <c r="J65" s="24">
        <f t="shared" si="2"/>
        <v>8.9347360861323892</v>
      </c>
      <c r="K65" s="24">
        <v>84478.825700000001</v>
      </c>
      <c r="L65" s="24">
        <f t="shared" si="3"/>
        <v>107.40383381063026</v>
      </c>
      <c r="M65" s="24">
        <v>32147.113880000004</v>
      </c>
    </row>
    <row r="66" spans="1:13" x14ac:dyDescent="0.2">
      <c r="A66" s="22" t="s">
        <v>1691</v>
      </c>
      <c r="B66" s="22" t="s">
        <v>1692</v>
      </c>
      <c r="C66" s="24">
        <v>277192.11163</v>
      </c>
      <c r="D66" s="24">
        <v>48679.222139999998</v>
      </c>
      <c r="E66" s="24">
        <f t="shared" si="0"/>
        <v>17.561546702662927</v>
      </c>
      <c r="F66" s="24">
        <v>43925.563670000003</v>
      </c>
      <c r="G66" s="24">
        <f t="shared" si="1"/>
        <v>110.82207733453997</v>
      </c>
      <c r="H66" s="24">
        <v>5351.8321900000001</v>
      </c>
      <c r="I66" s="24">
        <v>1312.95804</v>
      </c>
      <c r="J66" s="24">
        <f t="shared" si="2"/>
        <v>24.53287011601909</v>
      </c>
      <c r="K66" s="24">
        <v>1371.75</v>
      </c>
      <c r="L66" s="24">
        <f t="shared" si="3"/>
        <v>95.714090759978134</v>
      </c>
      <c r="M66" s="24">
        <v>437.65268000000003</v>
      </c>
    </row>
    <row r="67" spans="1:13" x14ac:dyDescent="0.2">
      <c r="A67" s="22" t="s">
        <v>1693</v>
      </c>
      <c r="B67" s="22" t="s">
        <v>1694</v>
      </c>
      <c r="C67" s="24">
        <v>828629.24058999994</v>
      </c>
      <c r="D67" s="24">
        <v>23732.473399999999</v>
      </c>
      <c r="E67" s="24">
        <f t="shared" si="0"/>
        <v>2.8640641963228357</v>
      </c>
      <c r="F67" s="24">
        <v>15591.815060000001</v>
      </c>
      <c r="G67" s="24">
        <f t="shared" si="1"/>
        <v>152.21110120068343</v>
      </c>
      <c r="H67" s="24">
        <v>716421.06879000005</v>
      </c>
      <c r="I67" s="24">
        <v>700</v>
      </c>
      <c r="J67" s="24">
        <f t="shared" si="2"/>
        <v>9.7707902586151682E-2</v>
      </c>
      <c r="K67" s="24">
        <v>600</v>
      </c>
      <c r="L67" s="24">
        <f t="shared" si="3"/>
        <v>116.66666666666667</v>
      </c>
      <c r="M67" s="24">
        <v>300</v>
      </c>
    </row>
    <row r="68" spans="1:13" x14ac:dyDescent="0.2">
      <c r="A68" s="22" t="s">
        <v>1695</v>
      </c>
      <c r="B68" s="22" t="s">
        <v>1696</v>
      </c>
      <c r="C68" s="24">
        <v>283220.64864999999</v>
      </c>
      <c r="D68" s="24">
        <v>86639.677970000004</v>
      </c>
      <c r="E68" s="24">
        <f t="shared" si="0"/>
        <v>30.590876188927901</v>
      </c>
      <c r="F68" s="24">
        <v>80392.428</v>
      </c>
      <c r="G68" s="24">
        <f t="shared" si="1"/>
        <v>107.77094326595038</v>
      </c>
      <c r="H68" s="24">
        <v>283082.64864999999</v>
      </c>
      <c r="I68" s="24">
        <v>86598.977970000007</v>
      </c>
      <c r="J68" s="24">
        <f t="shared" si="2"/>
        <v>30.591411512851131</v>
      </c>
      <c r="K68" s="24">
        <v>80368.528000000006</v>
      </c>
      <c r="L68" s="24">
        <f t="shared" si="3"/>
        <v>107.7523504847569</v>
      </c>
      <c r="M68" s="24">
        <v>30219.393790000009</v>
      </c>
    </row>
    <row r="69" spans="1:13" x14ac:dyDescent="0.2">
      <c r="A69" s="22" t="s">
        <v>1697</v>
      </c>
      <c r="B69" s="22" t="s">
        <v>1698</v>
      </c>
      <c r="C69" s="24">
        <v>40409.311650000003</v>
      </c>
      <c r="D69" s="24">
        <v>8254.9585299999999</v>
      </c>
      <c r="E69" s="24">
        <f t="shared" ref="E69:E81" si="4">IF(C69=0," ",IF(D69/C69*100&gt;200,"свыше 200",IF(D69/C69&gt;0,D69/C69*100,"")))</f>
        <v>20.428357210088727</v>
      </c>
      <c r="F69" s="24">
        <v>7764.5221700000002</v>
      </c>
      <c r="G69" s="24">
        <f t="shared" ref="G69:G81" si="5">IF(F69=0," ",IF(D69/F69*100&gt;200,"свыше 200",IF(D69/F69&gt;0,D69/F69*100,"")))</f>
        <v>106.31637529344577</v>
      </c>
      <c r="H69" s="24">
        <v>10658.469870000001</v>
      </c>
      <c r="I69" s="24">
        <v>2121.5615499999999</v>
      </c>
      <c r="J69" s="24">
        <f t="shared" ref="J69:J81" si="6">IF(H69=0," ",IF(I69/H69*100&gt;200,"свыше 200",IF(I69/H69&gt;0,I69/H69*100,"")))</f>
        <v>19.904935472693698</v>
      </c>
      <c r="K69" s="24">
        <v>2138.5477000000001</v>
      </c>
      <c r="L69" s="24">
        <f t="shared" ref="L69:L81" si="7">IF(K69=0," ",IF(I69/K69*100&gt;200,"свыше 200",IF(I69/K69&gt;0,I69/K69*100,"")))</f>
        <v>99.205715635896269</v>
      </c>
      <c r="M69" s="24">
        <v>1190.0674099999999</v>
      </c>
    </row>
    <row r="70" spans="1:13" x14ac:dyDescent="0.2">
      <c r="A70" s="22" t="s">
        <v>1699</v>
      </c>
      <c r="B70" s="22" t="s">
        <v>1700</v>
      </c>
      <c r="C70" s="24">
        <v>143683.22704999999</v>
      </c>
      <c r="D70" s="24">
        <v>33355.985000000001</v>
      </c>
      <c r="E70" s="24">
        <f t="shared" si="4"/>
        <v>23.214946994747361</v>
      </c>
      <c r="F70" s="24">
        <v>30731.64977</v>
      </c>
      <c r="G70" s="24">
        <f t="shared" si="5"/>
        <v>108.53951951698298</v>
      </c>
      <c r="H70" s="24">
        <v>118914.35069000001</v>
      </c>
      <c r="I70" s="24">
        <v>27465.45564</v>
      </c>
      <c r="J70" s="24">
        <f t="shared" si="6"/>
        <v>23.09683859065942</v>
      </c>
      <c r="K70" s="24">
        <v>25078.10353</v>
      </c>
      <c r="L70" s="24">
        <f t="shared" si="7"/>
        <v>109.51966765407161</v>
      </c>
      <c r="M70" s="24">
        <v>9347.0424600000006</v>
      </c>
    </row>
    <row r="71" spans="1:13" x14ac:dyDescent="0.2">
      <c r="A71" s="22" t="s">
        <v>1701</v>
      </c>
      <c r="B71" s="22" t="s">
        <v>1702</v>
      </c>
      <c r="C71" s="24">
        <v>9628.8463599999995</v>
      </c>
      <c r="D71" s="24">
        <v>2280.02936</v>
      </c>
      <c r="E71" s="24">
        <f t="shared" si="4"/>
        <v>23.679154020689975</v>
      </c>
      <c r="F71" s="24">
        <v>2023.44874</v>
      </c>
      <c r="G71" s="24">
        <f t="shared" si="5"/>
        <v>112.68036174714264</v>
      </c>
      <c r="H71" s="24"/>
      <c r="I71" s="24"/>
      <c r="J71" s="24" t="str">
        <f t="shared" si="6"/>
        <v xml:space="preserve"> </v>
      </c>
      <c r="K71" s="24"/>
      <c r="L71" s="24" t="str">
        <f t="shared" si="7"/>
        <v xml:space="preserve"> </v>
      </c>
      <c r="M71" s="24"/>
    </row>
    <row r="72" spans="1:13" x14ac:dyDescent="0.2">
      <c r="A72" s="22" t="s">
        <v>1703</v>
      </c>
      <c r="B72" s="22" t="s">
        <v>1704</v>
      </c>
      <c r="C72" s="24">
        <v>110950.73625</v>
      </c>
      <c r="D72" s="24">
        <v>27448.5</v>
      </c>
      <c r="E72" s="24">
        <f t="shared" si="4"/>
        <v>24.739358140131316</v>
      </c>
      <c r="F72" s="24">
        <v>25053.75794</v>
      </c>
      <c r="G72" s="24">
        <f t="shared" si="5"/>
        <v>109.55841461282994</v>
      </c>
      <c r="H72" s="24">
        <v>95810.706250000003</v>
      </c>
      <c r="I72" s="24">
        <v>23838</v>
      </c>
      <c r="J72" s="24">
        <f t="shared" si="6"/>
        <v>24.880309239970767</v>
      </c>
      <c r="K72" s="24">
        <v>21423.66044</v>
      </c>
      <c r="L72" s="24">
        <f t="shared" si="7"/>
        <v>111.26950068482321</v>
      </c>
      <c r="M72" s="24">
        <v>7946</v>
      </c>
    </row>
    <row r="73" spans="1:13" x14ac:dyDescent="0.2">
      <c r="A73" s="22" t="s">
        <v>1705</v>
      </c>
      <c r="B73" s="22" t="s">
        <v>1706</v>
      </c>
      <c r="C73" s="24">
        <v>23103.64444</v>
      </c>
      <c r="D73" s="24">
        <v>3627.4556400000001</v>
      </c>
      <c r="E73" s="24">
        <f t="shared" si="4"/>
        <v>15.700794086493483</v>
      </c>
      <c r="F73" s="24">
        <v>3654.4430900000002</v>
      </c>
      <c r="G73" s="24">
        <f t="shared" si="5"/>
        <v>99.261516752748221</v>
      </c>
      <c r="H73" s="24">
        <v>23103.64444</v>
      </c>
      <c r="I73" s="24">
        <v>3627.4556400000001</v>
      </c>
      <c r="J73" s="24">
        <f t="shared" si="6"/>
        <v>15.700794086493483</v>
      </c>
      <c r="K73" s="24">
        <v>3654.4430900000002</v>
      </c>
      <c r="L73" s="24">
        <f t="shared" si="7"/>
        <v>99.261516752748221</v>
      </c>
      <c r="M73" s="24">
        <v>1401.0424600000001</v>
      </c>
    </row>
    <row r="74" spans="1:13" x14ac:dyDescent="0.2">
      <c r="A74" s="22" t="s">
        <v>1707</v>
      </c>
      <c r="B74" s="22" t="s">
        <v>1708</v>
      </c>
      <c r="C74" s="24">
        <v>409758.02782000002</v>
      </c>
      <c r="D74" s="24">
        <v>40218.984270000001</v>
      </c>
      <c r="E74" s="24">
        <f t="shared" si="4"/>
        <v>9.8153011141657345</v>
      </c>
      <c r="F74" s="24">
        <v>51920.559430000001</v>
      </c>
      <c r="G74" s="24">
        <f t="shared" si="5"/>
        <v>77.462540295282793</v>
      </c>
      <c r="H74" s="24">
        <v>198085.19130999999</v>
      </c>
      <c r="I74" s="24"/>
      <c r="J74" s="24" t="str">
        <f t="shared" si="6"/>
        <v/>
      </c>
      <c r="K74" s="24">
        <v>12977.40235</v>
      </c>
      <c r="L74" s="24" t="str">
        <f t="shared" si="7"/>
        <v/>
      </c>
      <c r="M74" s="24"/>
    </row>
    <row r="75" spans="1:13" x14ac:dyDescent="0.2">
      <c r="A75" s="22" t="s">
        <v>1709</v>
      </c>
      <c r="B75" s="22" t="s">
        <v>1710</v>
      </c>
      <c r="C75" s="24">
        <v>409758.02782000002</v>
      </c>
      <c r="D75" s="24">
        <v>40218.984270000001</v>
      </c>
      <c r="E75" s="24">
        <f t="shared" si="4"/>
        <v>9.8153011141657345</v>
      </c>
      <c r="F75" s="24">
        <v>51920.559430000001</v>
      </c>
      <c r="G75" s="24">
        <f t="shared" si="5"/>
        <v>77.462540295282793</v>
      </c>
      <c r="H75" s="24">
        <v>198085.19130999999</v>
      </c>
      <c r="I75" s="24"/>
      <c r="J75" s="24" t="str">
        <f t="shared" si="6"/>
        <v/>
      </c>
      <c r="K75" s="24">
        <v>12977.40235</v>
      </c>
      <c r="L75" s="24" t="str">
        <f t="shared" si="7"/>
        <v/>
      </c>
      <c r="M75" s="24"/>
    </row>
    <row r="76" spans="1:13" ht="25.5" x14ac:dyDescent="0.2">
      <c r="A76" s="22" t="s">
        <v>1711</v>
      </c>
      <c r="B76" s="22" t="s">
        <v>1712</v>
      </c>
      <c r="C76" s="24">
        <v>21000</v>
      </c>
      <c r="D76" s="24"/>
      <c r="E76" s="24" t="str">
        <f t="shared" si="4"/>
        <v/>
      </c>
      <c r="F76" s="24"/>
      <c r="G76" s="24" t="str">
        <f t="shared" si="5"/>
        <v xml:space="preserve"> </v>
      </c>
      <c r="H76" s="24">
        <v>5292461.5450799996</v>
      </c>
      <c r="I76" s="24">
        <v>1266083.7650299999</v>
      </c>
      <c r="J76" s="24">
        <f t="shared" si="6"/>
        <v>23.922398948878186</v>
      </c>
      <c r="K76" s="24">
        <v>1156085.7039999999</v>
      </c>
      <c r="L76" s="24">
        <f t="shared" si="7"/>
        <v>109.5146977987369</v>
      </c>
      <c r="M76" s="24">
        <v>422027.47499999986</v>
      </c>
    </row>
    <row r="77" spans="1:13" ht="25.5" x14ac:dyDescent="0.2">
      <c r="A77" s="22" t="s">
        <v>1713</v>
      </c>
      <c r="B77" s="22" t="s">
        <v>1714</v>
      </c>
      <c r="C77" s="24"/>
      <c r="D77" s="24"/>
      <c r="E77" s="24" t="str">
        <f t="shared" si="4"/>
        <v xml:space="preserve"> </v>
      </c>
      <c r="F77" s="24"/>
      <c r="G77" s="24" t="str">
        <f t="shared" si="5"/>
        <v xml:space="preserve"> </v>
      </c>
      <c r="H77" s="24">
        <v>4166250.4</v>
      </c>
      <c r="I77" s="24">
        <v>1041563.017</v>
      </c>
      <c r="J77" s="24">
        <f t="shared" si="6"/>
        <v>25.00001000899994</v>
      </c>
      <c r="K77" s="24">
        <v>968058.66500000004</v>
      </c>
      <c r="L77" s="24">
        <f t="shared" si="7"/>
        <v>107.59296462678736</v>
      </c>
      <c r="M77" s="24">
        <v>347187.48700000002</v>
      </c>
    </row>
    <row r="78" spans="1:13" x14ac:dyDescent="0.2">
      <c r="A78" s="22" t="s">
        <v>1715</v>
      </c>
      <c r="B78" s="22" t="s">
        <v>1716</v>
      </c>
      <c r="C78" s="24">
        <v>21000</v>
      </c>
      <c r="D78" s="24"/>
      <c r="E78" s="24" t="str">
        <f t="shared" si="4"/>
        <v/>
      </c>
      <c r="F78" s="24"/>
      <c r="G78" s="24" t="str">
        <f t="shared" si="5"/>
        <v xml:space="preserve"> </v>
      </c>
      <c r="H78" s="24">
        <v>919080.64003000001</v>
      </c>
      <c r="I78" s="24">
        <v>224520.74802999999</v>
      </c>
      <c r="J78" s="24">
        <f t="shared" si="6"/>
        <v>24.428840979902628</v>
      </c>
      <c r="K78" s="24">
        <v>188027.03899999999</v>
      </c>
      <c r="L78" s="24">
        <f t="shared" si="7"/>
        <v>119.40875590238913</v>
      </c>
      <c r="M78" s="24">
        <v>74839.987999999983</v>
      </c>
    </row>
    <row r="79" spans="1:13" x14ac:dyDescent="0.2">
      <c r="A79" s="22" t="s">
        <v>1717</v>
      </c>
      <c r="B79" s="22" t="s">
        <v>1718</v>
      </c>
      <c r="C79" s="24"/>
      <c r="D79" s="24"/>
      <c r="E79" s="24" t="str">
        <f t="shared" si="4"/>
        <v xml:space="preserve"> </v>
      </c>
      <c r="F79" s="24"/>
      <c r="G79" s="24" t="str">
        <f t="shared" si="5"/>
        <v xml:space="preserve"> </v>
      </c>
      <c r="H79" s="24">
        <v>207130.50505000001</v>
      </c>
      <c r="I79" s="24"/>
      <c r="J79" s="24" t="str">
        <f t="shared" si="6"/>
        <v/>
      </c>
      <c r="K79" s="24"/>
      <c r="L79" s="24" t="str">
        <f t="shared" si="7"/>
        <v xml:space="preserve"> </v>
      </c>
      <c r="M79" s="24"/>
    </row>
    <row r="80" spans="1:13" x14ac:dyDescent="0.2">
      <c r="A80" s="22" t="s">
        <v>1719</v>
      </c>
      <c r="B80" s="22" t="s">
        <v>1720</v>
      </c>
      <c r="C80" s="24">
        <v>70947536.689820006</v>
      </c>
      <c r="D80" s="24">
        <v>12498341.46483</v>
      </c>
      <c r="E80" s="24">
        <f t="shared" si="4"/>
        <v>17.616314882745378</v>
      </c>
      <c r="F80" s="24">
        <v>11948504.764939999</v>
      </c>
      <c r="G80" s="24">
        <f t="shared" si="5"/>
        <v>104.60171971896737</v>
      </c>
      <c r="H80" s="24">
        <v>61676974.266350001</v>
      </c>
      <c r="I80" s="24">
        <v>11040827.679260001</v>
      </c>
      <c r="J80" s="24">
        <f t="shared" si="6"/>
        <v>17.90105271957821</v>
      </c>
      <c r="K80" s="24">
        <v>10563100.983379999</v>
      </c>
      <c r="L80" s="24">
        <f t="shared" si="7"/>
        <v>104.52259896626623</v>
      </c>
      <c r="M80" s="24">
        <v>11040827.679260001</v>
      </c>
    </row>
    <row r="81" spans="1:13" x14ac:dyDescent="0.2">
      <c r="A81" s="22" t="s">
        <v>1721</v>
      </c>
      <c r="B81" s="22" t="s">
        <v>1722</v>
      </c>
      <c r="C81" s="24">
        <v>-2648891.6422199998</v>
      </c>
      <c r="D81" s="24">
        <v>2590164.4059700002</v>
      </c>
      <c r="E81" s="24" t="str">
        <f t="shared" si="4"/>
        <v/>
      </c>
      <c r="F81" s="24">
        <v>1277265.74618</v>
      </c>
      <c r="G81" s="24" t="str">
        <f t="shared" si="5"/>
        <v>свыше 200</v>
      </c>
      <c r="H81" s="24">
        <v>-1806901.1233099999</v>
      </c>
      <c r="I81" s="24">
        <v>2376378.9439300001</v>
      </c>
      <c r="J81" s="24" t="str">
        <f t="shared" si="6"/>
        <v/>
      </c>
      <c r="K81" s="24">
        <v>1016693.6137</v>
      </c>
      <c r="L81" s="24" t="str">
        <f t="shared" si="7"/>
        <v>свыше 200</v>
      </c>
      <c r="M81" s="24">
        <v>1626157.89497</v>
      </c>
    </row>
    <row r="82" spans="1:13" x14ac:dyDescent="0.2">
      <c r="B82" s="26" t="s">
        <v>1723</v>
      </c>
      <c r="C82" s="1">
        <f>20176658183.04/1000</f>
        <v>20176658.18304</v>
      </c>
      <c r="D82" s="1">
        <f>3756485671.2/1000</f>
        <v>3756485.6711999997</v>
      </c>
      <c r="E82" s="1">
        <f>D82/C82*100</f>
        <v>18.617977452567487</v>
      </c>
      <c r="F82" s="1">
        <f>3527243925.07/1000</f>
        <v>3527243.9250700003</v>
      </c>
      <c r="G82" s="2">
        <f>D82/F82*100</f>
        <v>106.49917473811936</v>
      </c>
      <c r="H82" s="1">
        <f>7579841777.71/1000</f>
        <v>7579841.7777100001</v>
      </c>
      <c r="I82" s="1">
        <f>1361574623.91/1000</f>
        <v>1361574.6239100001</v>
      </c>
      <c r="J82" s="3">
        <f>I82/H82*100</f>
        <v>17.96310086463777</v>
      </c>
      <c r="K82" s="1">
        <f>1261801898.22/1000</f>
        <v>1261801.8982200001</v>
      </c>
      <c r="L82" s="4">
        <f>I82/K82*100</f>
        <v>107.90716243419412</v>
      </c>
      <c r="M82" s="24">
        <f>I82-777434.51</f>
        <v>584140.11391000007</v>
      </c>
    </row>
    <row r="83" spans="1:13" x14ac:dyDescent="0.2">
      <c r="B83" s="26" t="s">
        <v>1724</v>
      </c>
      <c r="C83" s="1">
        <f>C82/C80*100</f>
        <v>28.438842452348418</v>
      </c>
      <c r="D83" s="1">
        <f t="shared" ref="D83:M83" si="8">D82/D80*100</f>
        <v>30.055873267430329</v>
      </c>
      <c r="E83" s="1"/>
      <c r="F83" s="1">
        <f t="shared" si="8"/>
        <v>29.520379281429804</v>
      </c>
      <c r="G83" s="1"/>
      <c r="H83" s="1">
        <f t="shared" si="8"/>
        <v>12.289581108464725</v>
      </c>
      <c r="I83" s="1">
        <f t="shared" si="8"/>
        <v>12.332178922307554</v>
      </c>
      <c r="J83" s="1"/>
      <c r="K83" s="1">
        <f t="shared" si="8"/>
        <v>11.945373808366703</v>
      </c>
      <c r="L83" s="1"/>
      <c r="M83" s="1">
        <f t="shared" si="8"/>
        <v>5.2907275693406293</v>
      </c>
    </row>
    <row r="84" spans="1:13" x14ac:dyDescent="0.2">
      <c r="B84" s="26"/>
      <c r="C84" s="1"/>
      <c r="D84" s="1"/>
      <c r="E84" s="1"/>
      <c r="F84" s="1"/>
      <c r="G84" s="2"/>
      <c r="H84" s="1"/>
      <c r="I84" s="1"/>
      <c r="J84" s="1"/>
      <c r="K84" s="1"/>
      <c r="L84" s="4"/>
      <c r="M84" s="1"/>
    </row>
    <row r="85" spans="1:13" x14ac:dyDescent="0.2">
      <c r="B85" s="27" t="s">
        <v>1725</v>
      </c>
      <c r="C85" s="5"/>
      <c r="D85" s="5"/>
      <c r="E85" s="5" t="s">
        <v>1726</v>
      </c>
      <c r="F85" s="5"/>
      <c r="G85" s="6" t="s">
        <v>1726</v>
      </c>
      <c r="H85" s="7"/>
      <c r="I85" s="5"/>
      <c r="J85" s="8" t="s">
        <v>1726</v>
      </c>
      <c r="K85" s="5"/>
      <c r="L85" s="4"/>
      <c r="M85" s="8" t="s">
        <v>1726</v>
      </c>
    </row>
    <row r="86" spans="1:13" x14ac:dyDescent="0.2">
      <c r="B86" s="28" t="s">
        <v>1727</v>
      </c>
      <c r="C86" s="9"/>
      <c r="D86" s="9"/>
      <c r="E86" s="5" t="s">
        <v>1726</v>
      </c>
      <c r="F86" s="9"/>
      <c r="G86" s="6" t="s">
        <v>1726</v>
      </c>
      <c r="H86" s="9"/>
      <c r="I86" s="10">
        <f>-(0.15*29495599.68+598483.54)</f>
        <v>-5022823.4919999996</v>
      </c>
      <c r="J86" s="9"/>
      <c r="K86" s="9"/>
      <c r="L86" s="4"/>
      <c r="M86" s="8"/>
    </row>
    <row r="87" spans="1:13" x14ac:dyDescent="0.2">
      <c r="B87" s="28"/>
      <c r="C87" s="9"/>
      <c r="D87" s="9"/>
      <c r="E87" s="5" t="s">
        <v>1726</v>
      </c>
      <c r="F87" s="9"/>
      <c r="G87" s="6" t="s">
        <v>1726</v>
      </c>
      <c r="H87" s="9"/>
      <c r="I87" s="9"/>
      <c r="J87" s="8"/>
      <c r="K87" s="9"/>
      <c r="L87" s="4"/>
      <c r="M87" s="8" t="s">
        <v>1726</v>
      </c>
    </row>
    <row r="88" spans="1:13" x14ac:dyDescent="0.2">
      <c r="B88" s="28" t="s">
        <v>1728</v>
      </c>
      <c r="C88" s="9"/>
      <c r="D88" s="9"/>
      <c r="E88" s="5" t="s">
        <v>1726</v>
      </c>
      <c r="F88" s="9"/>
      <c r="G88" s="11"/>
      <c r="H88" s="9"/>
      <c r="I88" s="10">
        <v>9180741.9000000004</v>
      </c>
      <c r="J88" s="10"/>
      <c r="K88" s="10">
        <v>10564590.42</v>
      </c>
      <c r="L88" s="12">
        <f>I88/K88*100</f>
        <v>86.90106795451139</v>
      </c>
      <c r="M88" s="9"/>
    </row>
    <row r="89" spans="1:13" ht="24" x14ac:dyDescent="0.2">
      <c r="B89" s="29" t="s">
        <v>1729</v>
      </c>
      <c r="C89" s="9"/>
      <c r="D89" s="9"/>
      <c r="E89" s="5" t="s">
        <v>1726</v>
      </c>
      <c r="F89" s="9"/>
      <c r="G89" s="6" t="s">
        <v>1726</v>
      </c>
      <c r="H89" s="9"/>
      <c r="I89" s="9"/>
      <c r="J89" s="8" t="s">
        <v>1726</v>
      </c>
      <c r="K89" s="9"/>
      <c r="L89" s="7" t="s">
        <v>1726</v>
      </c>
      <c r="M89" s="8" t="s">
        <v>1726</v>
      </c>
    </row>
    <row r="90" spans="1:13" x14ac:dyDescent="0.2">
      <c r="B90" s="29" t="s">
        <v>1730</v>
      </c>
      <c r="C90" s="9"/>
      <c r="D90" s="9"/>
      <c r="E90" s="9"/>
      <c r="F90" s="9"/>
      <c r="G90" s="11"/>
      <c r="H90" s="9">
        <f>60256173304.95/1000</f>
        <v>60256173.304949999</v>
      </c>
      <c r="I90" s="9">
        <f>10793477084.36/1000</f>
        <v>10793477.08436</v>
      </c>
      <c r="J90" s="9">
        <f>I90/H90*100</f>
        <v>17.912649430516232</v>
      </c>
      <c r="K90" s="9">
        <f>10406480127.63/1000</f>
        <v>10406480.127629999</v>
      </c>
      <c r="L90" s="9">
        <f>I90/K90*100</f>
        <v>103.71880743521042</v>
      </c>
      <c r="M90" s="9">
        <f>I90-6762961.73</f>
        <v>4030515.3543599993</v>
      </c>
    </row>
    <row r="91" spans="1:13" ht="24" x14ac:dyDescent="0.2">
      <c r="B91" s="29" t="s">
        <v>1731</v>
      </c>
      <c r="C91" s="8"/>
      <c r="D91" s="8"/>
      <c r="E91" s="8"/>
      <c r="F91" s="8"/>
      <c r="G91" s="13"/>
      <c r="H91" s="13">
        <f>H90/H80*100</f>
        <v>97.696383491083211</v>
      </c>
      <c r="I91" s="13">
        <f t="shared" ref="I91:K91" si="9">I90/I80*100</f>
        <v>97.759673440383054</v>
      </c>
      <c r="J91" s="13"/>
      <c r="K91" s="13">
        <f t="shared" si="9"/>
        <v>98.517283362182866</v>
      </c>
      <c r="L91" s="13"/>
      <c r="M91" s="13">
        <f>M90/M80*100</f>
        <v>36.505554397260006</v>
      </c>
    </row>
    <row r="92" spans="1:13" x14ac:dyDescent="0.2">
      <c r="B92" s="28" t="s">
        <v>1732</v>
      </c>
      <c r="C92" s="9"/>
      <c r="D92" s="9">
        <f>17371101.65/1000</f>
        <v>17371.101649999997</v>
      </c>
      <c r="E92" s="9"/>
      <c r="F92" s="9">
        <f>158254352.07/1000</f>
        <v>158254.35206999999</v>
      </c>
      <c r="G92" s="11">
        <f>D92/F92*100</f>
        <v>10.976697590165678</v>
      </c>
      <c r="H92" s="14"/>
      <c r="I92" s="9"/>
      <c r="J92" s="9"/>
      <c r="K92" s="9"/>
      <c r="L92" s="9"/>
      <c r="M92" s="9"/>
    </row>
  </sheetData>
  <mergeCells count="4">
    <mergeCell ref="A2:A3"/>
    <mergeCell ref="B2:B3"/>
    <mergeCell ref="C2:G2"/>
    <mergeCell ref="H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opLeftCell="C1" workbookViewId="0">
      <selection sqref="A1:M1048576"/>
    </sheetView>
  </sheetViews>
  <sheetFormatPr defaultRowHeight="12.75" x14ac:dyDescent="0.2"/>
  <cols>
    <col min="1" max="1" width="24.42578125" style="21" bestFit="1" customWidth="1"/>
    <col min="2" max="2" width="58.28515625" style="21" bestFit="1" customWidth="1"/>
    <col min="3" max="3" width="15.85546875" style="21" customWidth="1"/>
    <col min="4" max="4" width="17.7109375" style="21" customWidth="1"/>
    <col min="5" max="5" width="10.42578125" style="21" bestFit="1" customWidth="1"/>
    <col min="6" max="6" width="13.7109375" style="21" customWidth="1"/>
    <col min="7" max="7" width="10.42578125" style="21" bestFit="1" customWidth="1"/>
    <col min="8" max="8" width="11.5703125" style="21" customWidth="1"/>
    <col min="9" max="9" width="16.5703125" style="21" customWidth="1"/>
    <col min="10" max="10" width="6.5703125" style="21" bestFit="1" customWidth="1"/>
    <col min="11" max="11" width="17.85546875" style="21" customWidth="1"/>
    <col min="12" max="12" width="10.42578125" style="21" bestFit="1" customWidth="1"/>
    <col min="13" max="13" width="13.42578125" style="21" bestFit="1" customWidth="1"/>
  </cols>
  <sheetData>
    <row r="1" spans="1:13" x14ac:dyDescent="0.2">
      <c r="A1" s="31" t="s">
        <v>1857</v>
      </c>
      <c r="B1" s="31" t="s">
        <v>1858</v>
      </c>
      <c r="C1" s="32" t="s">
        <v>92</v>
      </c>
      <c r="D1" s="32"/>
      <c r="E1" s="32"/>
      <c r="F1" s="32"/>
      <c r="G1" s="32"/>
      <c r="H1" s="33" t="s">
        <v>1859</v>
      </c>
      <c r="I1" s="33"/>
      <c r="J1" s="33"/>
      <c r="K1" s="33"/>
      <c r="L1" s="33"/>
      <c r="M1" s="33"/>
    </row>
    <row r="2" spans="1:13" ht="114.75" x14ac:dyDescent="0.2">
      <c r="A2" s="31"/>
      <c r="B2" s="31"/>
      <c r="C2" s="15" t="s">
        <v>1860</v>
      </c>
      <c r="D2" s="16" t="s">
        <v>1864</v>
      </c>
      <c r="E2" s="15" t="s">
        <v>1861</v>
      </c>
      <c r="F2" s="17" t="s">
        <v>1865</v>
      </c>
      <c r="G2" s="15" t="s">
        <v>1862</v>
      </c>
      <c r="H2" s="15" t="s">
        <v>1860</v>
      </c>
      <c r="I2" s="16" t="s">
        <v>1864</v>
      </c>
      <c r="J2" s="15" t="s">
        <v>1861</v>
      </c>
      <c r="K2" s="16" t="s">
        <v>1865</v>
      </c>
      <c r="L2" s="15" t="s">
        <v>1863</v>
      </c>
      <c r="M2" s="15" t="s">
        <v>1866</v>
      </c>
    </row>
    <row r="3" spans="1:13" x14ac:dyDescent="0.2">
      <c r="A3" s="18" t="s">
        <v>1733</v>
      </c>
      <c r="B3" s="19" t="s">
        <v>1734</v>
      </c>
      <c r="C3" s="20">
        <v>2648891.6422199998</v>
      </c>
      <c r="D3" s="20">
        <v>-2590164.4059700002</v>
      </c>
      <c r="E3" s="20" t="str">
        <f>IF(C3=0," ",IF(D3/C3*100&gt;200,"свыше 200",IF(D3/C3&gt;0,D3/C3*100,"")))</f>
        <v/>
      </c>
      <c r="F3" s="20">
        <v>-1277265.74618</v>
      </c>
      <c r="G3" s="20" t="str">
        <f>IF(F3=0," ",IF(D3/F3*100&gt;200,"свыше 200",IF(D3/F3&gt;0,D3/F3*100,"")))</f>
        <v>свыше 200</v>
      </c>
      <c r="H3" s="20">
        <v>1806901.1233099999</v>
      </c>
      <c r="I3" s="20">
        <v>-2376378.9439300001</v>
      </c>
      <c r="J3" s="20" t="str">
        <f>IF(H3=0," ",IF(I3/H3*100&gt;200,"свыше 200",IF(I3/H3&gt;0,I3/H3*100,"")))</f>
        <v/>
      </c>
      <c r="K3" s="20">
        <v>-1016693.6137</v>
      </c>
      <c r="L3" s="20" t="str">
        <f>IF(K3=0," ",IF(I3/K3*100&gt;200,"свыше 200",IF(I3/K3&gt;0,I3/K3*100,"")))</f>
        <v>свыше 200</v>
      </c>
      <c r="M3" s="20">
        <v>-1626157.89497</v>
      </c>
    </row>
    <row r="4" spans="1:13" ht="25.5" x14ac:dyDescent="0.2">
      <c r="A4" s="18" t="s">
        <v>1735</v>
      </c>
      <c r="B4" s="19" t="s">
        <v>1736</v>
      </c>
      <c r="C4" s="20">
        <v>1243951.4979099999</v>
      </c>
      <c r="D4" s="20">
        <v>2658723.6028800001</v>
      </c>
      <c r="E4" s="20" t="str">
        <f t="shared" ref="E4:E64" si="0">IF(C4=0," ",IF(D4/C4*100&gt;200,"свыше 200",IF(D4/C4&gt;0,D4/C4*100,"")))</f>
        <v>свыше 200</v>
      </c>
      <c r="F4" s="20">
        <v>108760.18506</v>
      </c>
      <c r="G4" s="20" t="str">
        <f t="shared" ref="G4:G64" si="1">IF(F4=0," ",IF(D4/F4*100&gt;200,"свыше 200",IF(D4/F4&gt;0,D4/F4*100,"")))</f>
        <v>свыше 200</v>
      </c>
      <c r="H4" s="20">
        <v>1208417.5822300001</v>
      </c>
      <c r="I4" s="20">
        <v>2336848.59057</v>
      </c>
      <c r="J4" s="20">
        <f t="shared" ref="J4:J64" si="2">IF(H4=0," ",IF(I4/H4*100&gt;200,"свыше 200",IF(I4/H4&gt;0,I4/H4*100,"")))</f>
        <v>193.38088297735675</v>
      </c>
      <c r="K4" s="20">
        <v>-668519.61045000004</v>
      </c>
      <c r="L4" s="20" t="str">
        <f t="shared" ref="L4:L64" si="3">IF(K4=0," ",IF(I4/K4*100&gt;200,"свыше 200",IF(I4/K4&gt;0,I4/K4*100,"")))</f>
        <v/>
      </c>
      <c r="M4" s="20">
        <v>-118641.81997000007</v>
      </c>
    </row>
    <row r="5" spans="1:13" x14ac:dyDescent="0.2">
      <c r="A5" s="18" t="s">
        <v>1737</v>
      </c>
      <c r="B5" s="19" t="s">
        <v>1738</v>
      </c>
      <c r="C5" s="20">
        <v>1824250.39757</v>
      </c>
      <c r="D5" s="20">
        <v>275164.72340000002</v>
      </c>
      <c r="E5" s="20">
        <f t="shared" si="0"/>
        <v>15.083714591293731</v>
      </c>
      <c r="F5" s="20">
        <v>-1038142.92</v>
      </c>
      <c r="G5" s="20" t="str">
        <f t="shared" si="1"/>
        <v/>
      </c>
      <c r="H5" s="20">
        <v>1773320.0368900001</v>
      </c>
      <c r="I5" s="20"/>
      <c r="J5" s="20" t="str">
        <f t="shared" si="2"/>
        <v/>
      </c>
      <c r="K5" s="20">
        <v>-800000</v>
      </c>
      <c r="L5" s="20" t="str">
        <f t="shared" si="3"/>
        <v/>
      </c>
      <c r="M5" s="20"/>
    </row>
    <row r="6" spans="1:13" ht="25.5" x14ac:dyDescent="0.2">
      <c r="A6" s="18" t="s">
        <v>1739</v>
      </c>
      <c r="B6" s="19" t="s">
        <v>1740</v>
      </c>
      <c r="C6" s="20">
        <v>5033674.96251</v>
      </c>
      <c r="D6" s="20">
        <v>300000</v>
      </c>
      <c r="E6" s="20">
        <f t="shared" si="0"/>
        <v>5.9598603849940979</v>
      </c>
      <c r="F6" s="20">
        <v>70000</v>
      </c>
      <c r="G6" s="20" t="str">
        <f t="shared" si="1"/>
        <v>свыше 200</v>
      </c>
      <c r="H6" s="20">
        <v>2636493.6798299998</v>
      </c>
      <c r="I6" s="20"/>
      <c r="J6" s="20" t="str">
        <f t="shared" si="2"/>
        <v/>
      </c>
      <c r="K6" s="20"/>
      <c r="L6" s="20" t="str">
        <f t="shared" si="3"/>
        <v xml:space="preserve"> </v>
      </c>
      <c r="M6" s="20"/>
    </row>
    <row r="7" spans="1:13" ht="25.5" x14ac:dyDescent="0.2">
      <c r="A7" s="18" t="s">
        <v>1741</v>
      </c>
      <c r="B7" s="19" t="s">
        <v>1742</v>
      </c>
      <c r="C7" s="20">
        <v>-3209424.56494</v>
      </c>
      <c r="D7" s="20">
        <v>-24835.276600000001</v>
      </c>
      <c r="E7" s="20">
        <f t="shared" si="0"/>
        <v>0.77382334737829539</v>
      </c>
      <c r="F7" s="20">
        <v>-1108142.92</v>
      </c>
      <c r="G7" s="20">
        <f t="shared" si="1"/>
        <v>2.2411618710698438</v>
      </c>
      <c r="H7" s="20">
        <v>-863173.64294000005</v>
      </c>
      <c r="I7" s="20"/>
      <c r="J7" s="20" t="str">
        <f t="shared" si="2"/>
        <v/>
      </c>
      <c r="K7" s="20">
        <v>-800000</v>
      </c>
      <c r="L7" s="20" t="str">
        <f t="shared" si="3"/>
        <v/>
      </c>
      <c r="M7" s="20"/>
    </row>
    <row r="8" spans="1:13" ht="25.5" x14ac:dyDescent="0.2">
      <c r="A8" s="18" t="s">
        <v>1743</v>
      </c>
      <c r="B8" s="19" t="s">
        <v>1744</v>
      </c>
      <c r="C8" s="20">
        <v>2636493.6798299998</v>
      </c>
      <c r="D8" s="20"/>
      <c r="E8" s="20" t="str">
        <f t="shared" si="0"/>
        <v/>
      </c>
      <c r="F8" s="20"/>
      <c r="G8" s="20" t="str">
        <f t="shared" si="1"/>
        <v xml:space="preserve"> </v>
      </c>
      <c r="H8" s="20">
        <v>2636493.6798299998</v>
      </c>
      <c r="I8" s="20"/>
      <c r="J8" s="20" t="str">
        <f t="shared" si="2"/>
        <v/>
      </c>
      <c r="K8" s="20"/>
      <c r="L8" s="20" t="str">
        <f t="shared" si="3"/>
        <v xml:space="preserve"> </v>
      </c>
      <c r="M8" s="20"/>
    </row>
    <row r="9" spans="1:13" ht="25.5" x14ac:dyDescent="0.2">
      <c r="A9" s="18" t="s">
        <v>1745</v>
      </c>
      <c r="B9" s="19" t="s">
        <v>1746</v>
      </c>
      <c r="C9" s="20">
        <v>-863173.64294000005</v>
      </c>
      <c r="D9" s="20"/>
      <c r="E9" s="20" t="str">
        <f t="shared" si="0"/>
        <v/>
      </c>
      <c r="F9" s="20">
        <v>-800000</v>
      </c>
      <c r="G9" s="20" t="str">
        <f t="shared" si="1"/>
        <v/>
      </c>
      <c r="H9" s="20">
        <v>-863173.64294000005</v>
      </c>
      <c r="I9" s="20"/>
      <c r="J9" s="20" t="str">
        <f t="shared" si="2"/>
        <v/>
      </c>
      <c r="K9" s="20">
        <v>-800000</v>
      </c>
      <c r="L9" s="20" t="str">
        <f t="shared" si="3"/>
        <v/>
      </c>
      <c r="M9" s="20"/>
    </row>
    <row r="10" spans="1:13" ht="25.5" x14ac:dyDescent="0.2">
      <c r="A10" s="18" t="s">
        <v>1747</v>
      </c>
      <c r="B10" s="19" t="s">
        <v>1748</v>
      </c>
      <c r="C10" s="20">
        <v>2379230.3606799999</v>
      </c>
      <c r="D10" s="20">
        <v>300000</v>
      </c>
      <c r="E10" s="20">
        <f t="shared" si="0"/>
        <v>12.60911952696577</v>
      </c>
      <c r="F10" s="20">
        <v>70000</v>
      </c>
      <c r="G10" s="20" t="str">
        <f t="shared" si="1"/>
        <v>свыше 200</v>
      </c>
      <c r="H10" s="20"/>
      <c r="I10" s="20"/>
      <c r="J10" s="20" t="str">
        <f t="shared" si="2"/>
        <v xml:space="preserve"> </v>
      </c>
      <c r="K10" s="20"/>
      <c r="L10" s="20" t="str">
        <f t="shared" si="3"/>
        <v xml:space="preserve"> </v>
      </c>
      <c r="M10" s="20"/>
    </row>
    <row r="11" spans="1:13" ht="25.5" x14ac:dyDescent="0.2">
      <c r="A11" s="18" t="s">
        <v>1749</v>
      </c>
      <c r="B11" s="19" t="s">
        <v>1750</v>
      </c>
      <c r="C11" s="20">
        <v>-2326800</v>
      </c>
      <c r="D11" s="20">
        <v>-19000</v>
      </c>
      <c r="E11" s="20">
        <f t="shared" si="0"/>
        <v>0.81657211621110548</v>
      </c>
      <c r="F11" s="20">
        <v>-300000</v>
      </c>
      <c r="G11" s="20">
        <f t="shared" si="1"/>
        <v>6.3333333333333339</v>
      </c>
      <c r="H11" s="20"/>
      <c r="I11" s="20"/>
      <c r="J11" s="20" t="str">
        <f t="shared" si="2"/>
        <v xml:space="preserve"> </v>
      </c>
      <c r="K11" s="20"/>
      <c r="L11" s="20" t="str">
        <f t="shared" si="3"/>
        <v xml:space="preserve"> </v>
      </c>
      <c r="M11" s="20"/>
    </row>
    <row r="12" spans="1:13" ht="25.5" x14ac:dyDescent="0.2">
      <c r="A12" s="18" t="s">
        <v>1751</v>
      </c>
      <c r="B12" s="19" t="s">
        <v>1752</v>
      </c>
      <c r="C12" s="20">
        <v>12500</v>
      </c>
      <c r="D12" s="20"/>
      <c r="E12" s="20" t="str">
        <f t="shared" si="0"/>
        <v/>
      </c>
      <c r="F12" s="20"/>
      <c r="G12" s="20" t="str">
        <f t="shared" si="1"/>
        <v xml:space="preserve"> </v>
      </c>
      <c r="H12" s="20"/>
      <c r="I12" s="20"/>
      <c r="J12" s="20" t="str">
        <f t="shared" si="2"/>
        <v xml:space="preserve"> </v>
      </c>
      <c r="K12" s="20"/>
      <c r="L12" s="20" t="str">
        <f t="shared" si="3"/>
        <v xml:space="preserve"> </v>
      </c>
      <c r="M12" s="20"/>
    </row>
    <row r="13" spans="1:13" ht="25.5" x14ac:dyDescent="0.2">
      <c r="A13" s="18" t="s">
        <v>1753</v>
      </c>
      <c r="B13" s="19" t="s">
        <v>1754</v>
      </c>
      <c r="C13" s="20">
        <v>-12500</v>
      </c>
      <c r="D13" s="20">
        <v>-3750</v>
      </c>
      <c r="E13" s="20">
        <f t="shared" si="0"/>
        <v>30</v>
      </c>
      <c r="F13" s="20">
        <v>-3750</v>
      </c>
      <c r="G13" s="20">
        <f t="shared" si="1"/>
        <v>100</v>
      </c>
      <c r="H13" s="20"/>
      <c r="I13" s="20"/>
      <c r="J13" s="20" t="str">
        <f t="shared" si="2"/>
        <v xml:space="preserve"> </v>
      </c>
      <c r="K13" s="20"/>
      <c r="L13" s="20" t="str">
        <f t="shared" si="3"/>
        <v xml:space="preserve"> </v>
      </c>
      <c r="M13" s="20"/>
    </row>
    <row r="14" spans="1:13" ht="25.5" x14ac:dyDescent="0.2">
      <c r="A14" s="18" t="s">
        <v>1755</v>
      </c>
      <c r="B14" s="19" t="s">
        <v>1756</v>
      </c>
      <c r="C14" s="20">
        <v>5450.9219999999996</v>
      </c>
      <c r="D14" s="20"/>
      <c r="E14" s="20" t="str">
        <f t="shared" si="0"/>
        <v/>
      </c>
      <c r="F14" s="20"/>
      <c r="G14" s="20" t="str">
        <f t="shared" si="1"/>
        <v xml:space="preserve"> </v>
      </c>
      <c r="H14" s="20"/>
      <c r="I14" s="20"/>
      <c r="J14" s="20" t="str">
        <f t="shared" si="2"/>
        <v xml:space="preserve"> </v>
      </c>
      <c r="K14" s="20"/>
      <c r="L14" s="20" t="str">
        <f t="shared" si="3"/>
        <v xml:space="preserve"> </v>
      </c>
      <c r="M14" s="20"/>
    </row>
    <row r="15" spans="1:13" ht="25.5" x14ac:dyDescent="0.2">
      <c r="A15" s="18" t="s">
        <v>1757</v>
      </c>
      <c r="B15" s="19" t="s">
        <v>1758</v>
      </c>
      <c r="C15" s="20">
        <v>-6950.9219999999996</v>
      </c>
      <c r="D15" s="20">
        <v>-2085.2766000000001</v>
      </c>
      <c r="E15" s="20">
        <f t="shared" si="0"/>
        <v>30.000000000000004</v>
      </c>
      <c r="F15" s="20">
        <v>-4392.92</v>
      </c>
      <c r="G15" s="20">
        <f t="shared" si="1"/>
        <v>47.469031987834974</v>
      </c>
      <c r="H15" s="20"/>
      <c r="I15" s="20"/>
      <c r="J15" s="20" t="str">
        <f t="shared" si="2"/>
        <v xml:space="preserve"> </v>
      </c>
      <c r="K15" s="20"/>
      <c r="L15" s="20" t="str">
        <f t="shared" si="3"/>
        <v xml:space="preserve"> </v>
      </c>
      <c r="M15" s="20"/>
    </row>
    <row r="16" spans="1:13" ht="25.5" x14ac:dyDescent="0.2">
      <c r="A16" s="18" t="s">
        <v>1759</v>
      </c>
      <c r="B16" s="19" t="s">
        <v>1760</v>
      </c>
      <c r="C16" s="20">
        <v>-520674.9</v>
      </c>
      <c r="D16" s="20"/>
      <c r="E16" s="20" t="str">
        <f t="shared" si="0"/>
        <v/>
      </c>
      <c r="F16" s="20">
        <v>-400000</v>
      </c>
      <c r="G16" s="20" t="str">
        <f t="shared" si="1"/>
        <v/>
      </c>
      <c r="H16" s="20">
        <v>-520674.9</v>
      </c>
      <c r="I16" s="20"/>
      <c r="J16" s="20" t="str">
        <f t="shared" si="2"/>
        <v/>
      </c>
      <c r="K16" s="20">
        <v>-400000</v>
      </c>
      <c r="L16" s="20" t="str">
        <f t="shared" si="3"/>
        <v/>
      </c>
      <c r="M16" s="20"/>
    </row>
    <row r="17" spans="1:13" ht="25.5" x14ac:dyDescent="0.2">
      <c r="A17" s="18" t="s">
        <v>1761</v>
      </c>
      <c r="B17" s="19" t="s">
        <v>1762</v>
      </c>
      <c r="C17" s="20">
        <v>-520674.9</v>
      </c>
      <c r="D17" s="20"/>
      <c r="E17" s="20" t="str">
        <f t="shared" si="0"/>
        <v/>
      </c>
      <c r="F17" s="20">
        <v>-400000</v>
      </c>
      <c r="G17" s="20" t="str">
        <f t="shared" si="1"/>
        <v/>
      </c>
      <c r="H17" s="20">
        <v>-520674.9</v>
      </c>
      <c r="I17" s="20"/>
      <c r="J17" s="20" t="str">
        <f t="shared" si="2"/>
        <v/>
      </c>
      <c r="K17" s="20">
        <v>-400000</v>
      </c>
      <c r="L17" s="20" t="str">
        <f t="shared" si="3"/>
        <v/>
      </c>
      <c r="M17" s="20"/>
    </row>
    <row r="18" spans="1:13" ht="25.5" x14ac:dyDescent="0.2">
      <c r="A18" s="18" t="s">
        <v>1763</v>
      </c>
      <c r="B18" s="19" t="s">
        <v>1764</v>
      </c>
      <c r="C18" s="20">
        <v>3966557.7</v>
      </c>
      <c r="D18" s="20"/>
      <c r="E18" s="20" t="str">
        <f t="shared" si="0"/>
        <v/>
      </c>
      <c r="F18" s="20"/>
      <c r="G18" s="20" t="str">
        <f t="shared" si="1"/>
        <v xml:space="preserve"> </v>
      </c>
      <c r="H18" s="20">
        <v>3500000</v>
      </c>
      <c r="I18" s="20"/>
      <c r="J18" s="20" t="str">
        <f t="shared" si="2"/>
        <v/>
      </c>
      <c r="K18" s="20"/>
      <c r="L18" s="20" t="str">
        <f t="shared" si="3"/>
        <v xml:space="preserve"> </v>
      </c>
      <c r="M18" s="20"/>
    </row>
    <row r="19" spans="1:13" ht="38.25" x14ac:dyDescent="0.2">
      <c r="A19" s="18" t="s">
        <v>1765</v>
      </c>
      <c r="B19" s="19" t="s">
        <v>1766</v>
      </c>
      <c r="C19" s="20">
        <v>-4487232.5999999996</v>
      </c>
      <c r="D19" s="20"/>
      <c r="E19" s="20" t="str">
        <f t="shared" si="0"/>
        <v/>
      </c>
      <c r="F19" s="20">
        <v>-400000</v>
      </c>
      <c r="G19" s="20" t="str">
        <f t="shared" si="1"/>
        <v/>
      </c>
      <c r="H19" s="20">
        <v>-4020674.9</v>
      </c>
      <c r="I19" s="20"/>
      <c r="J19" s="20" t="str">
        <f t="shared" si="2"/>
        <v/>
      </c>
      <c r="K19" s="20">
        <v>-400000</v>
      </c>
      <c r="L19" s="20" t="str">
        <f t="shared" si="3"/>
        <v/>
      </c>
      <c r="M19" s="20"/>
    </row>
    <row r="20" spans="1:13" ht="38.25" x14ac:dyDescent="0.2">
      <c r="A20" s="18" t="s">
        <v>1767</v>
      </c>
      <c r="B20" s="19" t="s">
        <v>1768</v>
      </c>
      <c r="C20" s="20">
        <v>3500000</v>
      </c>
      <c r="D20" s="20"/>
      <c r="E20" s="20" t="str">
        <f t="shared" si="0"/>
        <v/>
      </c>
      <c r="F20" s="20"/>
      <c r="G20" s="20" t="str">
        <f t="shared" si="1"/>
        <v xml:space="preserve"> </v>
      </c>
      <c r="H20" s="20">
        <v>3500000</v>
      </c>
      <c r="I20" s="20"/>
      <c r="J20" s="20" t="str">
        <f t="shared" si="2"/>
        <v/>
      </c>
      <c r="K20" s="20"/>
      <c r="L20" s="20" t="str">
        <f t="shared" si="3"/>
        <v xml:space="preserve"> </v>
      </c>
      <c r="M20" s="20"/>
    </row>
    <row r="21" spans="1:13" ht="38.25" x14ac:dyDescent="0.2">
      <c r="A21" s="18" t="s">
        <v>1769</v>
      </c>
      <c r="B21" s="19" t="s">
        <v>1770</v>
      </c>
      <c r="C21" s="20">
        <v>-4020674.9</v>
      </c>
      <c r="D21" s="20"/>
      <c r="E21" s="20" t="str">
        <f t="shared" si="0"/>
        <v/>
      </c>
      <c r="F21" s="20">
        <v>-400000</v>
      </c>
      <c r="G21" s="20" t="str">
        <f t="shared" si="1"/>
        <v/>
      </c>
      <c r="H21" s="20">
        <v>-4020674.9</v>
      </c>
      <c r="I21" s="20"/>
      <c r="J21" s="20" t="str">
        <f t="shared" si="2"/>
        <v/>
      </c>
      <c r="K21" s="20">
        <v>-400000</v>
      </c>
      <c r="L21" s="20" t="str">
        <f t="shared" si="3"/>
        <v/>
      </c>
      <c r="M21" s="20"/>
    </row>
    <row r="22" spans="1:13" ht="38.25" x14ac:dyDescent="0.2">
      <c r="A22" s="18" t="s">
        <v>1771</v>
      </c>
      <c r="B22" s="19" t="s">
        <v>1772</v>
      </c>
      <c r="C22" s="20">
        <v>417964.5</v>
      </c>
      <c r="D22" s="20"/>
      <c r="E22" s="20" t="str">
        <f t="shared" si="0"/>
        <v/>
      </c>
      <c r="F22" s="20"/>
      <c r="G22" s="20" t="str">
        <f t="shared" si="1"/>
        <v xml:space="preserve"> </v>
      </c>
      <c r="H22" s="20"/>
      <c r="I22" s="20"/>
      <c r="J22" s="20" t="str">
        <f t="shared" si="2"/>
        <v xml:space="preserve"> </v>
      </c>
      <c r="K22" s="20"/>
      <c r="L22" s="20" t="str">
        <f t="shared" si="3"/>
        <v xml:space="preserve"> </v>
      </c>
      <c r="M22" s="20"/>
    </row>
    <row r="23" spans="1:13" ht="38.25" x14ac:dyDescent="0.2">
      <c r="A23" s="18" t="s">
        <v>1773</v>
      </c>
      <c r="B23" s="19" t="s">
        <v>1774</v>
      </c>
      <c r="C23" s="20">
        <v>-417964.5</v>
      </c>
      <c r="D23" s="20"/>
      <c r="E23" s="20" t="str">
        <f t="shared" si="0"/>
        <v/>
      </c>
      <c r="F23" s="20"/>
      <c r="G23" s="20" t="str">
        <f t="shared" si="1"/>
        <v xml:space="preserve"> </v>
      </c>
      <c r="H23" s="20"/>
      <c r="I23" s="20"/>
      <c r="J23" s="20" t="str">
        <f t="shared" si="2"/>
        <v xml:space="preserve"> </v>
      </c>
      <c r="K23" s="20"/>
      <c r="L23" s="20" t="str">
        <f t="shared" si="3"/>
        <v xml:space="preserve"> </v>
      </c>
      <c r="M23" s="20"/>
    </row>
    <row r="24" spans="1:13" ht="38.25" x14ac:dyDescent="0.2">
      <c r="A24" s="18" t="s">
        <v>1775</v>
      </c>
      <c r="B24" s="19" t="s">
        <v>1776</v>
      </c>
      <c r="C24" s="20">
        <v>41826</v>
      </c>
      <c r="D24" s="20"/>
      <c r="E24" s="20" t="str">
        <f t="shared" si="0"/>
        <v/>
      </c>
      <c r="F24" s="20"/>
      <c r="G24" s="20" t="str">
        <f t="shared" si="1"/>
        <v xml:space="preserve"> </v>
      </c>
      <c r="H24" s="20"/>
      <c r="I24" s="20"/>
      <c r="J24" s="20" t="str">
        <f t="shared" si="2"/>
        <v xml:space="preserve"> </v>
      </c>
      <c r="K24" s="20"/>
      <c r="L24" s="20" t="str">
        <f t="shared" si="3"/>
        <v xml:space="preserve"> </v>
      </c>
      <c r="M24" s="20"/>
    </row>
    <row r="25" spans="1:13" ht="38.25" x14ac:dyDescent="0.2">
      <c r="A25" s="18" t="s">
        <v>1777</v>
      </c>
      <c r="B25" s="19" t="s">
        <v>1778</v>
      </c>
      <c r="C25" s="20">
        <v>-41826</v>
      </c>
      <c r="D25" s="20"/>
      <c r="E25" s="20" t="str">
        <f t="shared" si="0"/>
        <v/>
      </c>
      <c r="F25" s="20"/>
      <c r="G25" s="20" t="str">
        <f t="shared" si="1"/>
        <v xml:space="preserve"> </v>
      </c>
      <c r="H25" s="20"/>
      <c r="I25" s="20"/>
      <c r="J25" s="20" t="str">
        <f t="shared" si="2"/>
        <v xml:space="preserve"> </v>
      </c>
      <c r="K25" s="20"/>
      <c r="L25" s="20" t="str">
        <f t="shared" si="3"/>
        <v xml:space="preserve"> </v>
      </c>
      <c r="M25" s="20"/>
    </row>
    <row r="26" spans="1:13" ht="38.25" x14ac:dyDescent="0.2">
      <c r="A26" s="18" t="s">
        <v>1779</v>
      </c>
      <c r="B26" s="19" t="s">
        <v>1780</v>
      </c>
      <c r="C26" s="20">
        <v>6767.2</v>
      </c>
      <c r="D26" s="20"/>
      <c r="E26" s="20" t="str">
        <f t="shared" si="0"/>
        <v/>
      </c>
      <c r="F26" s="20"/>
      <c r="G26" s="20" t="str">
        <f t="shared" si="1"/>
        <v xml:space="preserve"> </v>
      </c>
      <c r="H26" s="20"/>
      <c r="I26" s="20"/>
      <c r="J26" s="20" t="str">
        <f t="shared" si="2"/>
        <v xml:space="preserve"> </v>
      </c>
      <c r="K26" s="20"/>
      <c r="L26" s="20" t="str">
        <f t="shared" si="3"/>
        <v xml:space="preserve"> </v>
      </c>
      <c r="M26" s="20"/>
    </row>
    <row r="27" spans="1:13" ht="38.25" x14ac:dyDescent="0.2">
      <c r="A27" s="18" t="s">
        <v>1781</v>
      </c>
      <c r="B27" s="19" t="s">
        <v>1782</v>
      </c>
      <c r="C27" s="20">
        <v>-6767.2</v>
      </c>
      <c r="D27" s="20"/>
      <c r="E27" s="20" t="str">
        <f t="shared" si="0"/>
        <v/>
      </c>
      <c r="F27" s="20"/>
      <c r="G27" s="20" t="str">
        <f t="shared" si="1"/>
        <v xml:space="preserve"> </v>
      </c>
      <c r="H27" s="20"/>
      <c r="I27" s="20"/>
      <c r="J27" s="20" t="str">
        <f t="shared" si="2"/>
        <v xml:space="preserve"> </v>
      </c>
      <c r="K27" s="20"/>
      <c r="L27" s="20" t="str">
        <f t="shared" si="3"/>
        <v xml:space="preserve"> </v>
      </c>
      <c r="M27" s="20"/>
    </row>
    <row r="28" spans="1:13" x14ac:dyDescent="0.2">
      <c r="A28" s="18" t="s">
        <v>1783</v>
      </c>
      <c r="B28" s="19" t="s">
        <v>1784</v>
      </c>
      <c r="C28" s="20">
        <v>-59623.999660000001</v>
      </c>
      <c r="D28" s="20">
        <v>2383558.8794800001</v>
      </c>
      <c r="E28" s="20" t="str">
        <f t="shared" si="0"/>
        <v/>
      </c>
      <c r="F28" s="20">
        <v>1546903.10506</v>
      </c>
      <c r="G28" s="20">
        <f t="shared" si="1"/>
        <v>154.0858552603105</v>
      </c>
      <c r="H28" s="20">
        <v>-44227.554660000002</v>
      </c>
      <c r="I28" s="20">
        <v>2336848.59057</v>
      </c>
      <c r="J28" s="20" t="str">
        <f t="shared" si="2"/>
        <v/>
      </c>
      <c r="K28" s="20">
        <v>531480.38954999996</v>
      </c>
      <c r="L28" s="20" t="str">
        <f t="shared" si="3"/>
        <v>свыше 200</v>
      </c>
      <c r="M28" s="20">
        <v>-118641.81997000007</v>
      </c>
    </row>
    <row r="29" spans="1:13" ht="25.5" x14ac:dyDescent="0.2">
      <c r="A29" s="18" t="s">
        <v>1785</v>
      </c>
      <c r="B29" s="19" t="s">
        <v>1786</v>
      </c>
      <c r="C29" s="20">
        <v>376.00033999999999</v>
      </c>
      <c r="D29" s="20">
        <v>376.00033999999999</v>
      </c>
      <c r="E29" s="20">
        <f t="shared" si="0"/>
        <v>100</v>
      </c>
      <c r="F29" s="20">
        <v>824000</v>
      </c>
      <c r="G29" s="20">
        <f t="shared" si="1"/>
        <v>4.5631109223300971E-2</v>
      </c>
      <c r="H29" s="20"/>
      <c r="I29" s="20"/>
      <c r="J29" s="20" t="str">
        <f t="shared" si="2"/>
        <v xml:space="preserve"> </v>
      </c>
      <c r="K29" s="20"/>
      <c r="L29" s="20" t="str">
        <f t="shared" si="3"/>
        <v xml:space="preserve"> </v>
      </c>
      <c r="M29" s="20"/>
    </row>
    <row r="30" spans="1:13" ht="25.5" x14ac:dyDescent="0.2">
      <c r="A30" s="18" t="s">
        <v>1787</v>
      </c>
      <c r="B30" s="19" t="s">
        <v>1788</v>
      </c>
      <c r="C30" s="20">
        <v>376.00033999999999</v>
      </c>
      <c r="D30" s="20">
        <v>376.00033999999999</v>
      </c>
      <c r="E30" s="20">
        <f t="shared" si="0"/>
        <v>100</v>
      </c>
      <c r="F30" s="20">
        <v>824000</v>
      </c>
      <c r="G30" s="20">
        <f t="shared" si="1"/>
        <v>4.5631109223300971E-2</v>
      </c>
      <c r="H30" s="20"/>
      <c r="I30" s="20"/>
      <c r="J30" s="20" t="str">
        <f t="shared" si="2"/>
        <v xml:space="preserve"> </v>
      </c>
      <c r="K30" s="20"/>
      <c r="L30" s="20" t="str">
        <f t="shared" si="3"/>
        <v xml:space="preserve"> </v>
      </c>
      <c r="M30" s="20"/>
    </row>
    <row r="31" spans="1:13" ht="25.5" x14ac:dyDescent="0.2">
      <c r="A31" s="18" t="s">
        <v>1789</v>
      </c>
      <c r="B31" s="19" t="s">
        <v>1790</v>
      </c>
      <c r="C31" s="20">
        <v>376.00033999999999</v>
      </c>
      <c r="D31" s="20">
        <v>376.00033999999999</v>
      </c>
      <c r="E31" s="20">
        <f t="shared" si="0"/>
        <v>100</v>
      </c>
      <c r="F31" s="20">
        <v>824000</v>
      </c>
      <c r="G31" s="20">
        <f t="shared" si="1"/>
        <v>4.5631109223300971E-2</v>
      </c>
      <c r="H31" s="20"/>
      <c r="I31" s="20"/>
      <c r="J31" s="20" t="str">
        <f t="shared" si="2"/>
        <v xml:space="preserve"> </v>
      </c>
      <c r="K31" s="20"/>
      <c r="L31" s="20" t="str">
        <f t="shared" si="3"/>
        <v xml:space="preserve"> </v>
      </c>
      <c r="M31" s="20"/>
    </row>
    <row r="32" spans="1:13" ht="25.5" x14ac:dyDescent="0.2">
      <c r="A32" s="18" t="s">
        <v>1791</v>
      </c>
      <c r="B32" s="19" t="s">
        <v>1792</v>
      </c>
      <c r="C32" s="20">
        <v>-60000</v>
      </c>
      <c r="D32" s="20">
        <v>4800</v>
      </c>
      <c r="E32" s="20" t="str">
        <f t="shared" si="0"/>
        <v/>
      </c>
      <c r="F32" s="20">
        <v>4800</v>
      </c>
      <c r="G32" s="20">
        <f t="shared" si="1"/>
        <v>100</v>
      </c>
      <c r="H32" s="20">
        <v>-44227.554660000002</v>
      </c>
      <c r="I32" s="20">
        <v>5200</v>
      </c>
      <c r="J32" s="20" t="str">
        <f t="shared" si="2"/>
        <v/>
      </c>
      <c r="K32" s="20">
        <v>5000</v>
      </c>
      <c r="L32" s="20">
        <f t="shared" si="3"/>
        <v>104</v>
      </c>
      <c r="M32" s="20">
        <v>2000</v>
      </c>
    </row>
    <row r="33" spans="1:13" ht="25.5" x14ac:dyDescent="0.2">
      <c r="A33" s="18" t="s">
        <v>1793</v>
      </c>
      <c r="B33" s="19" t="s">
        <v>1794</v>
      </c>
      <c r="C33" s="20">
        <v>-110300</v>
      </c>
      <c r="D33" s="20"/>
      <c r="E33" s="20" t="str">
        <f t="shared" si="0"/>
        <v/>
      </c>
      <c r="F33" s="20"/>
      <c r="G33" s="20" t="str">
        <f t="shared" si="1"/>
        <v xml:space="preserve"> </v>
      </c>
      <c r="H33" s="20">
        <v>-100000</v>
      </c>
      <c r="I33" s="20"/>
      <c r="J33" s="20" t="str">
        <f t="shared" si="2"/>
        <v/>
      </c>
      <c r="K33" s="20"/>
      <c r="L33" s="20" t="str">
        <f t="shared" si="3"/>
        <v xml:space="preserve"> </v>
      </c>
      <c r="M33" s="20"/>
    </row>
    <row r="34" spans="1:13" ht="25.5" x14ac:dyDescent="0.2">
      <c r="A34" s="18" t="s">
        <v>1795</v>
      </c>
      <c r="B34" s="19" t="s">
        <v>1796</v>
      </c>
      <c r="C34" s="20">
        <v>50300</v>
      </c>
      <c r="D34" s="20">
        <v>4800</v>
      </c>
      <c r="E34" s="20">
        <f t="shared" si="0"/>
        <v>9.5427435387673949</v>
      </c>
      <c r="F34" s="20">
        <v>4800</v>
      </c>
      <c r="G34" s="20">
        <f t="shared" si="1"/>
        <v>100</v>
      </c>
      <c r="H34" s="20">
        <v>55772.445339999998</v>
      </c>
      <c r="I34" s="20">
        <v>5200</v>
      </c>
      <c r="J34" s="20">
        <f t="shared" si="2"/>
        <v>9.3236005132996382</v>
      </c>
      <c r="K34" s="20">
        <v>5000</v>
      </c>
      <c r="L34" s="20">
        <f t="shared" si="3"/>
        <v>104</v>
      </c>
      <c r="M34" s="20">
        <v>2000</v>
      </c>
    </row>
    <row r="35" spans="1:13" ht="25.5" x14ac:dyDescent="0.2">
      <c r="A35" s="18" t="s">
        <v>1797</v>
      </c>
      <c r="B35" s="19" t="s">
        <v>1798</v>
      </c>
      <c r="C35" s="20"/>
      <c r="D35" s="20">
        <v>4800</v>
      </c>
      <c r="E35" s="20" t="str">
        <f t="shared" si="0"/>
        <v xml:space="preserve"> </v>
      </c>
      <c r="F35" s="20">
        <v>4800</v>
      </c>
      <c r="G35" s="20">
        <f t="shared" si="1"/>
        <v>100</v>
      </c>
      <c r="H35" s="20"/>
      <c r="I35" s="20">
        <v>4800</v>
      </c>
      <c r="J35" s="20" t="str">
        <f t="shared" si="2"/>
        <v xml:space="preserve"> </v>
      </c>
      <c r="K35" s="20">
        <v>4800</v>
      </c>
      <c r="L35" s="20">
        <f t="shared" si="3"/>
        <v>100</v>
      </c>
      <c r="M35" s="20">
        <v>1600</v>
      </c>
    </row>
    <row r="36" spans="1:13" ht="38.25" x14ac:dyDescent="0.2">
      <c r="A36" s="18" t="s">
        <v>1799</v>
      </c>
      <c r="B36" s="19" t="s">
        <v>1800</v>
      </c>
      <c r="C36" s="20"/>
      <c r="D36" s="20">
        <v>4800</v>
      </c>
      <c r="E36" s="20" t="str">
        <f t="shared" si="0"/>
        <v xml:space="preserve"> </v>
      </c>
      <c r="F36" s="20">
        <v>4800</v>
      </c>
      <c r="G36" s="20">
        <f t="shared" si="1"/>
        <v>100</v>
      </c>
      <c r="H36" s="20"/>
      <c r="I36" s="20">
        <v>4800</v>
      </c>
      <c r="J36" s="20" t="str">
        <f t="shared" si="2"/>
        <v xml:space="preserve"> </v>
      </c>
      <c r="K36" s="20">
        <v>4800</v>
      </c>
      <c r="L36" s="20">
        <f t="shared" si="3"/>
        <v>100</v>
      </c>
      <c r="M36" s="20">
        <v>1600</v>
      </c>
    </row>
    <row r="37" spans="1:13" ht="25.5" x14ac:dyDescent="0.2">
      <c r="A37" s="18" t="s">
        <v>1801</v>
      </c>
      <c r="B37" s="19" t="s">
        <v>1802</v>
      </c>
      <c r="C37" s="20">
        <v>-110300</v>
      </c>
      <c r="D37" s="20"/>
      <c r="E37" s="20" t="str">
        <f t="shared" si="0"/>
        <v/>
      </c>
      <c r="F37" s="20"/>
      <c r="G37" s="20" t="str">
        <f t="shared" si="1"/>
        <v xml:space="preserve"> </v>
      </c>
      <c r="H37" s="20">
        <v>-100000</v>
      </c>
      <c r="I37" s="20"/>
      <c r="J37" s="20" t="str">
        <f t="shared" si="2"/>
        <v/>
      </c>
      <c r="K37" s="20"/>
      <c r="L37" s="20" t="str">
        <f t="shared" si="3"/>
        <v xml:space="preserve"> </v>
      </c>
      <c r="M37" s="20"/>
    </row>
    <row r="38" spans="1:13" ht="38.25" x14ac:dyDescent="0.2">
      <c r="A38" s="18" t="s">
        <v>1803</v>
      </c>
      <c r="B38" s="19" t="s">
        <v>1804</v>
      </c>
      <c r="C38" s="20">
        <v>50300</v>
      </c>
      <c r="D38" s="20"/>
      <c r="E38" s="20" t="str">
        <f t="shared" si="0"/>
        <v/>
      </c>
      <c r="F38" s="20"/>
      <c r="G38" s="20" t="str">
        <f t="shared" si="1"/>
        <v xml:space="preserve"> </v>
      </c>
      <c r="H38" s="20">
        <v>55772.445339999998</v>
      </c>
      <c r="I38" s="20">
        <v>400</v>
      </c>
      <c r="J38" s="20">
        <f t="shared" si="2"/>
        <v>0.71720003948458755</v>
      </c>
      <c r="K38" s="20">
        <v>200</v>
      </c>
      <c r="L38" s="20">
        <f t="shared" si="3"/>
        <v>200</v>
      </c>
      <c r="M38" s="20">
        <v>400</v>
      </c>
    </row>
    <row r="39" spans="1:13" ht="38.25" x14ac:dyDescent="0.2">
      <c r="A39" s="18" t="s">
        <v>1805</v>
      </c>
      <c r="B39" s="19" t="s">
        <v>1806</v>
      </c>
      <c r="C39" s="20">
        <v>-100000</v>
      </c>
      <c r="D39" s="20"/>
      <c r="E39" s="20" t="str">
        <f t="shared" si="0"/>
        <v/>
      </c>
      <c r="F39" s="20"/>
      <c r="G39" s="20" t="str">
        <f t="shared" si="1"/>
        <v xml:space="preserve"> </v>
      </c>
      <c r="H39" s="20">
        <v>-100000</v>
      </c>
      <c r="I39" s="20"/>
      <c r="J39" s="20" t="str">
        <f t="shared" si="2"/>
        <v/>
      </c>
      <c r="K39" s="20"/>
      <c r="L39" s="20" t="str">
        <f t="shared" si="3"/>
        <v xml:space="preserve"> </v>
      </c>
      <c r="M39" s="20"/>
    </row>
    <row r="40" spans="1:13" ht="38.25" x14ac:dyDescent="0.2">
      <c r="A40" s="18" t="s">
        <v>1807</v>
      </c>
      <c r="B40" s="19" t="s">
        <v>1808</v>
      </c>
      <c r="C40" s="20">
        <v>40000</v>
      </c>
      <c r="D40" s="20"/>
      <c r="E40" s="20" t="str">
        <f t="shared" si="0"/>
        <v/>
      </c>
      <c r="F40" s="20"/>
      <c r="G40" s="20" t="str">
        <f t="shared" si="1"/>
        <v xml:space="preserve"> </v>
      </c>
      <c r="H40" s="20">
        <v>55772.445339999998</v>
      </c>
      <c r="I40" s="20">
        <v>400</v>
      </c>
      <c r="J40" s="20">
        <f t="shared" si="2"/>
        <v>0.71720003948458755</v>
      </c>
      <c r="K40" s="20">
        <v>200</v>
      </c>
      <c r="L40" s="20">
        <f t="shared" si="3"/>
        <v>200</v>
      </c>
      <c r="M40" s="20">
        <v>400</v>
      </c>
    </row>
    <row r="41" spans="1:13" ht="38.25" x14ac:dyDescent="0.2">
      <c r="A41" s="18" t="s">
        <v>1809</v>
      </c>
      <c r="B41" s="19" t="s">
        <v>1810</v>
      </c>
      <c r="C41" s="20">
        <v>-10300</v>
      </c>
      <c r="D41" s="20"/>
      <c r="E41" s="20" t="str">
        <f t="shared" si="0"/>
        <v/>
      </c>
      <c r="F41" s="20"/>
      <c r="G41" s="20" t="str">
        <f t="shared" si="1"/>
        <v xml:space="preserve"> </v>
      </c>
      <c r="H41" s="20"/>
      <c r="I41" s="20"/>
      <c r="J41" s="20" t="str">
        <f t="shared" si="2"/>
        <v xml:space="preserve"> </v>
      </c>
      <c r="K41" s="20"/>
      <c r="L41" s="20" t="str">
        <f t="shared" si="3"/>
        <v xml:space="preserve"> </v>
      </c>
      <c r="M41" s="20"/>
    </row>
    <row r="42" spans="1:13" ht="38.25" x14ac:dyDescent="0.2">
      <c r="A42" s="18" t="s">
        <v>1811</v>
      </c>
      <c r="B42" s="19" t="s">
        <v>1812</v>
      </c>
      <c r="C42" s="20">
        <v>10300</v>
      </c>
      <c r="D42" s="20"/>
      <c r="E42" s="20" t="str">
        <f t="shared" si="0"/>
        <v/>
      </c>
      <c r="F42" s="20"/>
      <c r="G42" s="20" t="str">
        <f t="shared" si="1"/>
        <v xml:space="preserve"> </v>
      </c>
      <c r="H42" s="20"/>
      <c r="I42" s="20"/>
      <c r="J42" s="20" t="str">
        <f t="shared" si="2"/>
        <v xml:space="preserve"> </v>
      </c>
      <c r="K42" s="20"/>
      <c r="L42" s="20" t="str">
        <f t="shared" si="3"/>
        <v xml:space="preserve"> </v>
      </c>
      <c r="M42" s="20"/>
    </row>
    <row r="43" spans="1:13" ht="25.5" x14ac:dyDescent="0.2">
      <c r="A43" s="18" t="s">
        <v>1813</v>
      </c>
      <c r="B43" s="19" t="s">
        <v>1814</v>
      </c>
      <c r="C43" s="20"/>
      <c r="D43" s="20">
        <v>2378382.8791399999</v>
      </c>
      <c r="E43" s="20" t="str">
        <f t="shared" si="0"/>
        <v xml:space="preserve"> </v>
      </c>
      <c r="F43" s="20">
        <v>718103.10505999997</v>
      </c>
      <c r="G43" s="20" t="str">
        <f t="shared" si="1"/>
        <v>свыше 200</v>
      </c>
      <c r="H43" s="20"/>
      <c r="I43" s="20">
        <v>2331648.59057</v>
      </c>
      <c r="J43" s="20" t="str">
        <f t="shared" si="2"/>
        <v xml:space="preserve"> </v>
      </c>
      <c r="K43" s="20">
        <v>526480.38954999996</v>
      </c>
      <c r="L43" s="20" t="str">
        <f t="shared" si="3"/>
        <v>свыше 200</v>
      </c>
      <c r="M43" s="20">
        <v>-120641.81997000007</v>
      </c>
    </row>
    <row r="44" spans="1:13" ht="63.75" x14ac:dyDescent="0.2">
      <c r="A44" s="18" t="s">
        <v>1815</v>
      </c>
      <c r="B44" s="19" t="s">
        <v>1816</v>
      </c>
      <c r="C44" s="20"/>
      <c r="D44" s="20">
        <v>2378382.8791399999</v>
      </c>
      <c r="E44" s="20" t="str">
        <f t="shared" si="0"/>
        <v xml:space="preserve"> </v>
      </c>
      <c r="F44" s="20">
        <v>718103.10505999997</v>
      </c>
      <c r="G44" s="20" t="str">
        <f t="shared" si="1"/>
        <v>свыше 200</v>
      </c>
      <c r="H44" s="20"/>
      <c r="I44" s="20">
        <v>2331648.59057</v>
      </c>
      <c r="J44" s="20" t="str">
        <f t="shared" si="2"/>
        <v xml:space="preserve"> </v>
      </c>
      <c r="K44" s="20">
        <v>526480.38954999996</v>
      </c>
      <c r="L44" s="20" t="str">
        <f t="shared" si="3"/>
        <v>свыше 200</v>
      </c>
      <c r="M44" s="20">
        <v>-120641.81997000007</v>
      </c>
    </row>
    <row r="45" spans="1:13" ht="140.25" x14ac:dyDescent="0.2">
      <c r="A45" s="18" t="s">
        <v>1817</v>
      </c>
      <c r="B45" s="19" t="s">
        <v>1818</v>
      </c>
      <c r="C45" s="20"/>
      <c r="D45" s="20">
        <v>2331648.59057</v>
      </c>
      <c r="E45" s="20" t="str">
        <f t="shared" si="0"/>
        <v xml:space="preserve"> </v>
      </c>
      <c r="F45" s="20">
        <v>526480.38954999996</v>
      </c>
      <c r="G45" s="20" t="str">
        <f t="shared" si="1"/>
        <v>свыше 200</v>
      </c>
      <c r="H45" s="20"/>
      <c r="I45" s="20">
        <v>2331648.59057</v>
      </c>
      <c r="J45" s="20" t="str">
        <f t="shared" si="2"/>
        <v xml:space="preserve"> </v>
      </c>
      <c r="K45" s="20">
        <v>526480.38954999996</v>
      </c>
      <c r="L45" s="20" t="str">
        <f t="shared" si="3"/>
        <v>свыше 200</v>
      </c>
      <c r="M45" s="20">
        <v>-120641.81997000007</v>
      </c>
    </row>
    <row r="46" spans="1:13" ht="127.5" x14ac:dyDescent="0.2">
      <c r="A46" s="18" t="s">
        <v>1819</v>
      </c>
      <c r="B46" s="19" t="s">
        <v>1820</v>
      </c>
      <c r="C46" s="20"/>
      <c r="D46" s="20">
        <v>46734.288569999997</v>
      </c>
      <c r="E46" s="20" t="str">
        <f t="shared" si="0"/>
        <v xml:space="preserve"> </v>
      </c>
      <c r="F46" s="20">
        <v>191622.71551000001</v>
      </c>
      <c r="G46" s="20">
        <f t="shared" si="1"/>
        <v>24.388699662050829</v>
      </c>
      <c r="H46" s="20"/>
      <c r="I46" s="20"/>
      <c r="J46" s="20" t="str">
        <f t="shared" si="2"/>
        <v xml:space="preserve"> </v>
      </c>
      <c r="K46" s="20"/>
      <c r="L46" s="20" t="str">
        <f t="shared" si="3"/>
        <v xml:space="preserve"> </v>
      </c>
      <c r="M46" s="20"/>
    </row>
    <row r="47" spans="1:13" x14ac:dyDescent="0.2">
      <c r="A47" s="18" t="s">
        <v>1821</v>
      </c>
      <c r="B47" s="19" t="s">
        <v>1822</v>
      </c>
      <c r="C47" s="20">
        <v>1404940.1443099999</v>
      </c>
      <c r="D47" s="20">
        <v>-5248888.0088499999</v>
      </c>
      <c r="E47" s="20" t="str">
        <f t="shared" si="0"/>
        <v/>
      </c>
      <c r="F47" s="20">
        <v>-1386025.9312400001</v>
      </c>
      <c r="G47" s="20" t="str">
        <f t="shared" si="1"/>
        <v>свыше 200</v>
      </c>
      <c r="H47" s="20">
        <v>598483.54108</v>
      </c>
      <c r="I47" s="20">
        <v>-4713227.5345000001</v>
      </c>
      <c r="J47" s="20" t="str">
        <f t="shared" si="2"/>
        <v/>
      </c>
      <c r="K47" s="20">
        <v>-348174.00325000001</v>
      </c>
      <c r="L47" s="20" t="str">
        <f t="shared" si="3"/>
        <v>свыше 200</v>
      </c>
      <c r="M47" s="20">
        <v>-1507516.0750000002</v>
      </c>
    </row>
    <row r="48" spans="1:13" x14ac:dyDescent="0.2">
      <c r="A48" s="18" t="s">
        <v>1823</v>
      </c>
      <c r="B48" s="19" t="s">
        <v>1824</v>
      </c>
      <c r="C48" s="20">
        <v>1404940.1443099999</v>
      </c>
      <c r="D48" s="20">
        <v>-5248888.0088499999</v>
      </c>
      <c r="E48" s="20" t="str">
        <f t="shared" si="0"/>
        <v/>
      </c>
      <c r="F48" s="20">
        <v>-1386025.9312400001</v>
      </c>
      <c r="G48" s="20" t="str">
        <f t="shared" si="1"/>
        <v>свыше 200</v>
      </c>
      <c r="H48" s="20">
        <v>598483.54108</v>
      </c>
      <c r="I48" s="20">
        <v>-4713227.5345000001</v>
      </c>
      <c r="J48" s="20" t="str">
        <f t="shared" si="2"/>
        <v/>
      </c>
      <c r="K48" s="20">
        <v>-348174.00325000001</v>
      </c>
      <c r="L48" s="20" t="str">
        <f t="shared" si="3"/>
        <v>свыше 200</v>
      </c>
      <c r="M48" s="20">
        <v>-1507516.0750000002</v>
      </c>
    </row>
    <row r="49" spans="1:13" x14ac:dyDescent="0.2">
      <c r="A49" s="18" t="s">
        <v>1825</v>
      </c>
      <c r="B49" s="19" t="s">
        <v>1826</v>
      </c>
      <c r="C49" s="20">
        <v>-77838018.884120002</v>
      </c>
      <c r="D49" s="20">
        <v>-21500264.99013</v>
      </c>
      <c r="E49" s="20">
        <f t="shared" si="0"/>
        <v>27.621803969777474</v>
      </c>
      <c r="F49" s="20">
        <v>-14916100.346860001</v>
      </c>
      <c r="G49" s="20">
        <f t="shared" si="1"/>
        <v>144.14132709060272</v>
      </c>
      <c r="H49" s="20">
        <v>-65304175.906769998</v>
      </c>
      <c r="I49" s="20">
        <v>-19283729.623289999</v>
      </c>
      <c r="J49" s="20">
        <f t="shared" si="2"/>
        <v>29.529091142379578</v>
      </c>
      <c r="K49" s="20">
        <v>-11584794.59708</v>
      </c>
      <c r="L49" s="20">
        <f t="shared" si="3"/>
        <v>166.45724239384054</v>
      </c>
      <c r="M49" s="20">
        <v>-7205553.6224399991</v>
      </c>
    </row>
    <row r="50" spans="1:13" x14ac:dyDescent="0.2">
      <c r="A50" s="18" t="s">
        <v>1827</v>
      </c>
      <c r="B50" s="19" t="s">
        <v>1828</v>
      </c>
      <c r="C50" s="20">
        <v>-77838018.884120002</v>
      </c>
      <c r="D50" s="20">
        <v>-21500264.99013</v>
      </c>
      <c r="E50" s="20">
        <f t="shared" si="0"/>
        <v>27.621803969777474</v>
      </c>
      <c r="F50" s="20">
        <v>-14916100.346860001</v>
      </c>
      <c r="G50" s="20">
        <f t="shared" si="1"/>
        <v>144.14132709060272</v>
      </c>
      <c r="H50" s="20">
        <v>-65304175.906769998</v>
      </c>
      <c r="I50" s="20">
        <v>-19283729.623289999</v>
      </c>
      <c r="J50" s="20">
        <f t="shared" si="2"/>
        <v>29.529091142379578</v>
      </c>
      <c r="K50" s="20">
        <v>-11584794.59708</v>
      </c>
      <c r="L50" s="20">
        <f t="shared" si="3"/>
        <v>166.45724239384054</v>
      </c>
      <c r="M50" s="20">
        <v>-7205553.6224399991</v>
      </c>
    </row>
    <row r="51" spans="1:13" x14ac:dyDescent="0.2">
      <c r="A51" s="18" t="s">
        <v>1829</v>
      </c>
      <c r="B51" s="19" t="s">
        <v>1830</v>
      </c>
      <c r="C51" s="20">
        <v>-77838018.884120002</v>
      </c>
      <c r="D51" s="20">
        <v>-21500264.99013</v>
      </c>
      <c r="E51" s="20">
        <f t="shared" si="0"/>
        <v>27.621803969777474</v>
      </c>
      <c r="F51" s="20">
        <v>-14916100.346860001</v>
      </c>
      <c r="G51" s="20">
        <f t="shared" si="1"/>
        <v>144.14132709060272</v>
      </c>
      <c r="H51" s="20">
        <v>-65304175.906769998</v>
      </c>
      <c r="I51" s="20">
        <v>-19283729.623289999</v>
      </c>
      <c r="J51" s="20">
        <f t="shared" si="2"/>
        <v>29.529091142379578</v>
      </c>
      <c r="K51" s="20">
        <v>-11584794.59708</v>
      </c>
      <c r="L51" s="20">
        <f t="shared" si="3"/>
        <v>166.45724239384054</v>
      </c>
      <c r="M51" s="20">
        <v>-7205553.6224399991</v>
      </c>
    </row>
    <row r="52" spans="1:13" ht="25.5" x14ac:dyDescent="0.2">
      <c r="A52" s="18" t="s">
        <v>1831</v>
      </c>
      <c r="B52" s="19" t="s">
        <v>1832</v>
      </c>
      <c r="C52" s="20">
        <v>-65287710.443089999</v>
      </c>
      <c r="D52" s="20">
        <v>-19173912.35052</v>
      </c>
      <c r="E52" s="20">
        <f t="shared" si="0"/>
        <v>29.368333213696502</v>
      </c>
      <c r="F52" s="20">
        <v>-11549516.008850001</v>
      </c>
      <c r="G52" s="20">
        <f t="shared" si="1"/>
        <v>166.0148558245011</v>
      </c>
      <c r="H52" s="20">
        <v>-65304175.906769998</v>
      </c>
      <c r="I52" s="20">
        <v>-19283729.623289999</v>
      </c>
      <c r="J52" s="20">
        <f t="shared" si="2"/>
        <v>29.529091142379578</v>
      </c>
      <c r="K52" s="20">
        <v>-11584794.59708</v>
      </c>
      <c r="L52" s="20">
        <f t="shared" si="3"/>
        <v>166.45724239384054</v>
      </c>
      <c r="M52" s="20">
        <v>-7205553.6224399991</v>
      </c>
    </row>
    <row r="53" spans="1:13" ht="25.5" x14ac:dyDescent="0.2">
      <c r="A53" s="18" t="s">
        <v>1833</v>
      </c>
      <c r="B53" s="19" t="s">
        <v>1834</v>
      </c>
      <c r="C53" s="20">
        <v>-8657042.1330800001</v>
      </c>
      <c r="D53" s="20">
        <v>-1559152.4830799999</v>
      </c>
      <c r="E53" s="20">
        <f t="shared" si="0"/>
        <v>18.010221725989048</v>
      </c>
      <c r="F53" s="20">
        <v>-2391218.7117599999</v>
      </c>
      <c r="G53" s="20">
        <f t="shared" si="1"/>
        <v>65.203257042615832</v>
      </c>
      <c r="H53" s="20"/>
      <c r="I53" s="20"/>
      <c r="J53" s="20" t="str">
        <f t="shared" si="2"/>
        <v xml:space="preserve"> </v>
      </c>
      <c r="K53" s="20"/>
      <c r="L53" s="20" t="str">
        <f t="shared" si="3"/>
        <v xml:space="preserve"> </v>
      </c>
      <c r="M53" s="20"/>
    </row>
    <row r="54" spans="1:13" ht="25.5" x14ac:dyDescent="0.2">
      <c r="A54" s="18" t="s">
        <v>1835</v>
      </c>
      <c r="B54" s="19" t="s">
        <v>1836</v>
      </c>
      <c r="C54" s="20">
        <v>-2666644.89628</v>
      </c>
      <c r="D54" s="20">
        <v>-471919.87615999999</v>
      </c>
      <c r="E54" s="20">
        <f t="shared" si="0"/>
        <v>17.6971398335914</v>
      </c>
      <c r="F54" s="20">
        <v>-570602.48574999999</v>
      </c>
      <c r="G54" s="20">
        <f t="shared" si="1"/>
        <v>82.705541589029082</v>
      </c>
      <c r="H54" s="20"/>
      <c r="I54" s="20"/>
      <c r="J54" s="20" t="str">
        <f t="shared" si="2"/>
        <v xml:space="preserve"> </v>
      </c>
      <c r="K54" s="20"/>
      <c r="L54" s="20" t="str">
        <f t="shared" si="3"/>
        <v xml:space="preserve"> </v>
      </c>
      <c r="M54" s="20"/>
    </row>
    <row r="55" spans="1:13" ht="25.5" x14ac:dyDescent="0.2">
      <c r="A55" s="18" t="s">
        <v>1837</v>
      </c>
      <c r="B55" s="19" t="s">
        <v>1838</v>
      </c>
      <c r="C55" s="20">
        <v>-234334.74750999999</v>
      </c>
      <c r="D55" s="20">
        <v>-43551.174500000001</v>
      </c>
      <c r="E55" s="20">
        <f t="shared" si="0"/>
        <v>18.585026319300553</v>
      </c>
      <c r="F55" s="20">
        <v>-78839.727580000006</v>
      </c>
      <c r="G55" s="20">
        <f t="shared" si="1"/>
        <v>55.240138235901291</v>
      </c>
      <c r="H55" s="20"/>
      <c r="I55" s="20"/>
      <c r="J55" s="20" t="str">
        <f t="shared" si="2"/>
        <v xml:space="preserve"> </v>
      </c>
      <c r="K55" s="20"/>
      <c r="L55" s="20" t="str">
        <f t="shared" si="3"/>
        <v xml:space="preserve"> </v>
      </c>
      <c r="M55" s="20"/>
    </row>
    <row r="56" spans="1:13" ht="25.5" x14ac:dyDescent="0.2">
      <c r="A56" s="18" t="s">
        <v>1839</v>
      </c>
      <c r="B56" s="19" t="s">
        <v>1840</v>
      </c>
      <c r="C56" s="20">
        <v>-992286.66416000004</v>
      </c>
      <c r="D56" s="20">
        <v>-251729.10587</v>
      </c>
      <c r="E56" s="20">
        <f t="shared" si="0"/>
        <v>25.368587018459642</v>
      </c>
      <c r="F56" s="20">
        <v>-325923.41291999997</v>
      </c>
      <c r="G56" s="20">
        <f t="shared" si="1"/>
        <v>77.235662088439327</v>
      </c>
      <c r="H56" s="20"/>
      <c r="I56" s="20"/>
      <c r="J56" s="20" t="str">
        <f t="shared" si="2"/>
        <v xml:space="preserve"> </v>
      </c>
      <c r="K56" s="20"/>
      <c r="L56" s="20" t="str">
        <f t="shared" si="3"/>
        <v xml:space="preserve"> </v>
      </c>
      <c r="M56" s="20"/>
    </row>
    <row r="57" spans="1:13" x14ac:dyDescent="0.2">
      <c r="A57" s="18" t="s">
        <v>1841</v>
      </c>
      <c r="B57" s="19" t="s">
        <v>1842</v>
      </c>
      <c r="C57" s="20">
        <v>79242959.02843</v>
      </c>
      <c r="D57" s="20">
        <v>16251376.981280001</v>
      </c>
      <c r="E57" s="20">
        <f t="shared" si="0"/>
        <v>20.508291437538944</v>
      </c>
      <c r="F57" s="20">
        <v>13530074.415619999</v>
      </c>
      <c r="G57" s="20">
        <f t="shared" si="1"/>
        <v>120.11299038029202</v>
      </c>
      <c r="H57" s="20">
        <v>65902659.447849996</v>
      </c>
      <c r="I57" s="20">
        <v>14570502.088789999</v>
      </c>
      <c r="J57" s="20">
        <f t="shared" si="2"/>
        <v>22.109126112459709</v>
      </c>
      <c r="K57" s="20">
        <v>11236620.593830001</v>
      </c>
      <c r="L57" s="20">
        <f t="shared" si="3"/>
        <v>129.6697878790232</v>
      </c>
      <c r="M57" s="20">
        <v>5698037.5474399999</v>
      </c>
    </row>
    <row r="58" spans="1:13" x14ac:dyDescent="0.2">
      <c r="A58" s="18" t="s">
        <v>1843</v>
      </c>
      <c r="B58" s="19" t="s">
        <v>1844</v>
      </c>
      <c r="C58" s="20">
        <v>79242959.02843</v>
      </c>
      <c r="D58" s="20">
        <v>16251376.981280001</v>
      </c>
      <c r="E58" s="20">
        <f t="shared" si="0"/>
        <v>20.508291437538944</v>
      </c>
      <c r="F58" s="20">
        <v>13530074.415619999</v>
      </c>
      <c r="G58" s="20">
        <f t="shared" si="1"/>
        <v>120.11299038029202</v>
      </c>
      <c r="H58" s="20">
        <v>65902659.447849996</v>
      </c>
      <c r="I58" s="20">
        <v>14570502.088789999</v>
      </c>
      <c r="J58" s="20">
        <f t="shared" si="2"/>
        <v>22.109126112459709</v>
      </c>
      <c r="K58" s="20">
        <v>11236620.593830001</v>
      </c>
      <c r="L58" s="20">
        <f t="shared" si="3"/>
        <v>129.6697878790232</v>
      </c>
      <c r="M58" s="20">
        <v>5698037.5474399999</v>
      </c>
    </row>
    <row r="59" spans="1:13" x14ac:dyDescent="0.2">
      <c r="A59" s="18" t="s">
        <v>1845</v>
      </c>
      <c r="B59" s="19" t="s">
        <v>1846</v>
      </c>
      <c r="C59" s="20">
        <v>79242959.02843</v>
      </c>
      <c r="D59" s="20">
        <v>16251376.981280001</v>
      </c>
      <c r="E59" s="20">
        <f t="shared" si="0"/>
        <v>20.508291437538944</v>
      </c>
      <c r="F59" s="20">
        <v>13530074.415619999</v>
      </c>
      <c r="G59" s="20">
        <f t="shared" si="1"/>
        <v>120.11299038029202</v>
      </c>
      <c r="H59" s="20">
        <v>65902659.447849996</v>
      </c>
      <c r="I59" s="20">
        <v>14570502.088789999</v>
      </c>
      <c r="J59" s="20">
        <f t="shared" si="2"/>
        <v>22.109126112459709</v>
      </c>
      <c r="K59" s="20">
        <v>11236620.593830001</v>
      </c>
      <c r="L59" s="20">
        <f t="shared" si="3"/>
        <v>129.6697878790232</v>
      </c>
      <c r="M59" s="20">
        <v>5698037.5474399999</v>
      </c>
    </row>
    <row r="60" spans="1:13" ht="25.5" x14ac:dyDescent="0.2">
      <c r="A60" s="18" t="s">
        <v>1847</v>
      </c>
      <c r="B60" s="19" t="s">
        <v>1848</v>
      </c>
      <c r="C60" s="20">
        <v>47376370.508050002</v>
      </c>
      <c r="D60" s="20">
        <v>11240183.237400001</v>
      </c>
      <c r="E60" s="20">
        <f t="shared" si="0"/>
        <v>23.725294100969837</v>
      </c>
      <c r="F60" s="20">
        <v>8287095.2653299998</v>
      </c>
      <c r="G60" s="20">
        <f t="shared" si="1"/>
        <v>135.63477765755366</v>
      </c>
      <c r="H60" s="20">
        <v>65902659.447849996</v>
      </c>
      <c r="I60" s="20">
        <v>14570502.088789999</v>
      </c>
      <c r="J60" s="20">
        <f t="shared" si="2"/>
        <v>22.109126112459709</v>
      </c>
      <c r="K60" s="20">
        <v>11236620.593830001</v>
      </c>
      <c r="L60" s="20">
        <f t="shared" si="3"/>
        <v>129.6697878790232</v>
      </c>
      <c r="M60" s="20">
        <v>5698037.5474399999</v>
      </c>
    </row>
    <row r="61" spans="1:13" ht="25.5" x14ac:dyDescent="0.2">
      <c r="A61" s="18" t="s">
        <v>1849</v>
      </c>
      <c r="B61" s="19" t="s">
        <v>1850</v>
      </c>
      <c r="C61" s="20">
        <v>18484387.557810001</v>
      </c>
      <c r="D61" s="20">
        <v>2795350.8142200001</v>
      </c>
      <c r="E61" s="20">
        <f t="shared" si="0"/>
        <v>15.122766742893312</v>
      </c>
      <c r="F61" s="20">
        <v>3064386.6007099999</v>
      </c>
      <c r="G61" s="20">
        <f t="shared" si="1"/>
        <v>91.220566411964271</v>
      </c>
      <c r="H61" s="20"/>
      <c r="I61" s="20"/>
      <c r="J61" s="20" t="str">
        <f t="shared" si="2"/>
        <v xml:space="preserve"> </v>
      </c>
      <c r="K61" s="20"/>
      <c r="L61" s="20" t="str">
        <f t="shared" si="3"/>
        <v xml:space="preserve"> </v>
      </c>
      <c r="M61" s="20"/>
    </row>
    <row r="62" spans="1:13" ht="25.5" x14ac:dyDescent="0.2">
      <c r="A62" s="18" t="s">
        <v>1851</v>
      </c>
      <c r="B62" s="19" t="s">
        <v>1852</v>
      </c>
      <c r="C62" s="20">
        <v>9894019.9035500009</v>
      </c>
      <c r="D62" s="20">
        <v>1616269.88708</v>
      </c>
      <c r="E62" s="20">
        <f t="shared" si="0"/>
        <v>16.33582611351002</v>
      </c>
      <c r="F62" s="20">
        <v>1554352.80562</v>
      </c>
      <c r="G62" s="20">
        <f t="shared" si="1"/>
        <v>103.9834638079675</v>
      </c>
      <c r="H62" s="20"/>
      <c r="I62" s="20"/>
      <c r="J62" s="20" t="str">
        <f t="shared" si="2"/>
        <v xml:space="preserve"> </v>
      </c>
      <c r="K62" s="20"/>
      <c r="L62" s="20" t="str">
        <f t="shared" si="3"/>
        <v xml:space="preserve"> </v>
      </c>
      <c r="M62" s="20"/>
    </row>
    <row r="63" spans="1:13" ht="25.5" x14ac:dyDescent="0.2">
      <c r="A63" s="18" t="s">
        <v>1853</v>
      </c>
      <c r="B63" s="19" t="s">
        <v>1854</v>
      </c>
      <c r="C63" s="20">
        <v>942476.29116999998</v>
      </c>
      <c r="D63" s="20">
        <v>249162.34252000001</v>
      </c>
      <c r="E63" s="20">
        <f t="shared" si="0"/>
        <v>26.436987843024383</v>
      </c>
      <c r="F63" s="20">
        <v>249362.58892000001</v>
      </c>
      <c r="G63" s="20">
        <f t="shared" si="1"/>
        <v>99.919696695134874</v>
      </c>
      <c r="H63" s="20"/>
      <c r="I63" s="20"/>
      <c r="J63" s="20" t="str">
        <f t="shared" si="2"/>
        <v xml:space="preserve"> </v>
      </c>
      <c r="K63" s="20"/>
      <c r="L63" s="20" t="str">
        <f t="shared" si="3"/>
        <v xml:space="preserve"> </v>
      </c>
      <c r="M63" s="20"/>
    </row>
    <row r="64" spans="1:13" ht="25.5" x14ac:dyDescent="0.2">
      <c r="A64" s="18" t="s">
        <v>1855</v>
      </c>
      <c r="B64" s="19" t="s">
        <v>1856</v>
      </c>
      <c r="C64" s="20">
        <v>2545704.7678499999</v>
      </c>
      <c r="D64" s="20">
        <v>350410.70006</v>
      </c>
      <c r="E64" s="20">
        <f t="shared" si="0"/>
        <v>13.764781544402844</v>
      </c>
      <c r="F64" s="20">
        <v>374877.15503999998</v>
      </c>
      <c r="G64" s="20">
        <f t="shared" si="1"/>
        <v>93.473474003133276</v>
      </c>
      <c r="H64" s="20"/>
      <c r="I64" s="20"/>
      <c r="J64" s="20" t="str">
        <f t="shared" si="2"/>
        <v xml:space="preserve"> </v>
      </c>
      <c r="K64" s="20"/>
      <c r="L64" s="20" t="str">
        <f t="shared" si="3"/>
        <v xml:space="preserve"> </v>
      </c>
      <c r="M64" s="20"/>
    </row>
  </sheetData>
  <mergeCells count="4">
    <mergeCell ref="A1:A2"/>
    <mergeCell ref="B1:B2"/>
    <mergeCell ref="C1:G1"/>
    <mergeCell ref="H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cp:lastPrinted>2022-04-25T11:49:38Z</cp:lastPrinted>
  <dcterms:created xsi:type="dcterms:W3CDTF">2022-04-25T14:40:22Z</dcterms:created>
  <dcterms:modified xsi:type="dcterms:W3CDTF">2022-05-25T14:26:20Z</dcterms:modified>
</cp:coreProperties>
</file>