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Бюджетный\Скалова ЕА\ОТКРЫТОСТЬ БЮДЖЕТНЫХ ДАННЫХ\ИНФОРМАЦИЯ ПО ОТКРЫТОСТИ\2025 г\3 кв. 2025 г\"/>
    </mc:Choice>
  </mc:AlternateContent>
  <xr:revisionPtr revIDLastSave="0" documentId="8_{A4CBA997-BC9A-4DAD-A6B4-AF2D2D3DB99D}" xr6:coauthVersionLast="47" xr6:coauthVersionMax="47" xr10:uidLastSave="{00000000-0000-0000-0000-000000000000}"/>
  <bookViews>
    <workbookView xWindow="-120" yWindow="-120" windowWidth="29040" windowHeight="15720" xr2:uid="{00000000-000D-0000-FFFF-FFFF00000000}"/>
  </bookViews>
  <sheets>
    <sheet name="доходы" sheetId="1" r:id="rId1"/>
    <sheet name="расходы" sheetId="2" r:id="rId2"/>
    <sheet name="источники"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7" i="1" l="1"/>
  <c r="L6" i="1"/>
  <c r="L28" i="3"/>
  <c r="L14" i="3"/>
  <c r="M93" i="2"/>
  <c r="K93" i="2"/>
  <c r="M92" i="2"/>
  <c r="M85" i="2"/>
  <c r="K85" i="2"/>
  <c r="M84" i="2"/>
  <c r="H85" i="2"/>
  <c r="K92" i="2"/>
  <c r="I92" i="2"/>
  <c r="H92" i="2"/>
  <c r="K84" i="2"/>
  <c r="I84" i="2"/>
  <c r="H84" i="2"/>
  <c r="F84" i="2"/>
  <c r="D84" i="2"/>
  <c r="C84" i="2"/>
  <c r="I88" i="2" l="1"/>
  <c r="L83" i="2"/>
  <c r="J83" i="2"/>
  <c r="G83" i="2"/>
  <c r="E83" i="2"/>
  <c r="I93" i="2"/>
  <c r="H93" i="2"/>
  <c r="L90" i="2"/>
  <c r="F85" i="2"/>
  <c r="L84" i="2"/>
  <c r="J84" i="2"/>
  <c r="D85" i="2"/>
  <c r="C85" i="2"/>
  <c r="L5" i="3"/>
  <c r="L6" i="3"/>
  <c r="L7" i="3"/>
  <c r="L8" i="3"/>
  <c r="L9" i="3"/>
  <c r="L10" i="3"/>
  <c r="L11" i="3"/>
  <c r="L12" i="3"/>
  <c r="L13" i="3"/>
  <c r="L15" i="3"/>
  <c r="L16" i="3"/>
  <c r="L17" i="3"/>
  <c r="L18" i="3"/>
  <c r="L19" i="3"/>
  <c r="L20" i="3"/>
  <c r="L21" i="3"/>
  <c r="L22" i="3"/>
  <c r="L23" i="3"/>
  <c r="L24" i="3"/>
  <c r="L25" i="3"/>
  <c r="L26" i="3"/>
  <c r="L27"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4" i="3"/>
  <c r="L5" i="2"/>
  <c r="L6" i="2"/>
  <c r="L7" i="2"/>
  <c r="L8" i="2"/>
  <c r="L9" i="2"/>
  <c r="L10" i="2"/>
  <c r="L11" i="2"/>
  <c r="L12" i="2"/>
  <c r="L13" i="2"/>
  <c r="L14" i="2"/>
  <c r="L15" i="2"/>
  <c r="L16" i="2"/>
  <c r="L17" i="2"/>
  <c r="L18" i="2"/>
  <c r="L19" i="2"/>
  <c r="L20"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3" i="2"/>
  <c r="L54" i="2"/>
  <c r="L55" i="2"/>
  <c r="L56" i="2"/>
  <c r="L57" i="2"/>
  <c r="L58" i="2"/>
  <c r="L59" i="2"/>
  <c r="L60" i="2"/>
  <c r="L61" i="2"/>
  <c r="L62" i="2"/>
  <c r="L63" i="2"/>
  <c r="L64" i="2"/>
  <c r="L65" i="2"/>
  <c r="L66" i="2"/>
  <c r="L67" i="2"/>
  <c r="L68" i="2"/>
  <c r="L69" i="2"/>
  <c r="L70" i="2"/>
  <c r="L71" i="2"/>
  <c r="L72" i="2"/>
  <c r="L74" i="2"/>
  <c r="L75" i="2"/>
  <c r="L76" i="2"/>
  <c r="L77" i="2"/>
  <c r="L78" i="2"/>
  <c r="L79" i="2"/>
  <c r="L80" i="2"/>
  <c r="L81" i="2"/>
  <c r="L82" i="2"/>
  <c r="L4" i="2"/>
  <c r="J5" i="2"/>
  <c r="J6" i="2"/>
  <c r="J7" i="2"/>
  <c r="J8" i="2"/>
  <c r="J9" i="2"/>
  <c r="J10" i="2"/>
  <c r="J11" i="2"/>
  <c r="J12" i="2"/>
  <c r="J13" i="2"/>
  <c r="J14" i="2"/>
  <c r="J15" i="2"/>
  <c r="J16" i="2"/>
  <c r="J17" i="2"/>
  <c r="J18" i="2"/>
  <c r="J19" i="2"/>
  <c r="J20"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3" i="2"/>
  <c r="J54" i="2"/>
  <c r="J55" i="2"/>
  <c r="J56" i="2"/>
  <c r="J57" i="2"/>
  <c r="J58" i="2"/>
  <c r="J59" i="2"/>
  <c r="J60" i="2"/>
  <c r="J61" i="2"/>
  <c r="J62" i="2"/>
  <c r="J63" i="2"/>
  <c r="J64" i="2"/>
  <c r="J65" i="2"/>
  <c r="J66" i="2"/>
  <c r="J67" i="2"/>
  <c r="J68" i="2"/>
  <c r="J69" i="2"/>
  <c r="J70" i="2"/>
  <c r="J71" i="2"/>
  <c r="J72" i="2"/>
  <c r="J74" i="2"/>
  <c r="J75" i="2"/>
  <c r="J76" i="2"/>
  <c r="J77" i="2"/>
  <c r="J78" i="2"/>
  <c r="J79" i="2"/>
  <c r="J80" i="2"/>
  <c r="J81" i="2"/>
  <c r="J82" i="2"/>
  <c r="J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4" i="2"/>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6" i="1"/>
  <c r="G84" i="2" l="1"/>
  <c r="E84" i="2"/>
  <c r="J92" i="2"/>
  <c r="I85" i="2"/>
  <c r="L92" i="2"/>
</calcChain>
</file>

<file path=xl/sharedStrings.xml><?xml version="1.0" encoding="utf-8"?>
<sst xmlns="http://schemas.openxmlformats.org/spreadsheetml/2006/main" count="2260" uniqueCount="2153">
  <si>
    <t>00020225084020000150</t>
  </si>
  <si>
    <t>00020235460000000150</t>
  </si>
  <si>
    <t>00011406022020000430</t>
  </si>
  <si>
    <t>Прочие доходы от оказания платных услуг (работ)</t>
  </si>
  <si>
    <t>Инициативные платежи, зачисляемые в бюджеты сельских поселений</t>
  </si>
  <si>
    <t>00010102210010000110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</si>
  <si>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</si>
  <si>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00020215009000000150</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</si>
  <si>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</si>
  <si>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Прочие безвозмездные поступления от государственных (муниципальных) организаций в бюджеты городских округов</t>
  </si>
  <si>
    <t>00010102000010000110</t>
  </si>
  <si>
    <t>00020225216020000150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</si>
  <si>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</si>
  <si>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Субсидии бюджетам субъектов Российской Федерации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</si>
  <si>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00020705020130000150</t>
  </si>
  <si>
    <t>00011109045050000120</t>
  </si>
  <si>
    <t>00010906000020000110</t>
  </si>
  <si>
    <t>00011705020020000180</t>
  </si>
  <si>
    <t>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сельских поселений</t>
  </si>
  <si>
    <t>Средства от распоряжения и реализации выморочного имущества, обращенного в собственность городских поселений (в части реализации основных средств по указанному имуществу)</t>
  </si>
  <si>
    <t>Плата за предоставление сведений, документов, содержащихся в государственных реестрах (регистрах)</t>
  </si>
  <si>
    <t>00020225292020000150</t>
  </si>
  <si>
    <t>00020225527000000150</t>
  </si>
  <si>
    <t>00020402000020000150</t>
  </si>
  <si>
    <t>00011610030040000140</t>
  </si>
  <si>
    <t>00011103020020000120</t>
  </si>
  <si>
    <t>00011601154010000140</t>
  </si>
  <si>
    <t>00021825304020000150</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</si>
  <si>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</si>
  <si>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</si>
  <si>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00020225082020000150</t>
  </si>
  <si>
    <t>Межбюджетные трансферты, передаваемые бюджетам, за счет средств резервного фонда Правительства Российской Федерации</t>
  </si>
  <si>
    <t>00011610128010000140</t>
  </si>
  <si>
    <t>00021800000040000150</t>
  </si>
  <si>
    <t>00010807550010000110</t>
  </si>
  <si>
    <t>00011401000000000410</t>
  </si>
  <si>
    <t>00011402052100000410</t>
  </si>
  <si>
    <t>00020225424020000150</t>
  </si>
  <si>
    <t>00021825179020000150</t>
  </si>
  <si>
    <t>00011105010000000120</t>
  </si>
  <si>
    <t>00021925555040000150</t>
  </si>
  <si>
    <t>00020225107000000150</t>
  </si>
  <si>
    <t>Невыясненные поступления, зачисляемые в бюджеты сельских поселений</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</si>
  <si>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</si>
  <si>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Субсидии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</si>
  <si>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Субсидии бюджетам городских округов на реализацию программ формирования современной городской среды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</si>
  <si>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</si>
  <si>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</si>
  <si>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выявленные должностными лицами органов муниципального контроля</t>
  </si>
  <si>
    <t>Доходы от реализации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</si>
  <si>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00020225214020000150</t>
  </si>
  <si>
    <t>Субсидии бюджетам субъектов Российской Федерации на реализацию мероприятий по модернизации коммунальной инфраструктуры</t>
  </si>
  <si>
    <t>00020225299020000150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</si>
  <si>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</si>
  <si>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00011601062010000140</t>
  </si>
  <si>
    <t>00011406013130000430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</si>
  <si>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</si>
  <si>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Субсидии бюджетам на поддержку творческой деятельности и техническое оснащение детских и кукольных театров</t>
  </si>
  <si>
    <t>00020225172020000150</t>
  </si>
  <si>
    <t>00011105310000000120</t>
  </si>
  <si>
    <t>00011105035050000120</t>
  </si>
  <si>
    <t>00010807130010000110</t>
  </si>
  <si>
    <t>00021900000020000150</t>
  </si>
  <si>
    <t>00020235432020000150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</si>
  <si>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</si>
  <si>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00020225514020000150</t>
  </si>
  <si>
    <t>00011601180010000140</t>
  </si>
  <si>
    <t>00011406313130000430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</si>
  <si>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сельских поселений)</t>
  </si>
  <si>
    <t>Поступления от денежных пожертвований, предоставляемых физическими лицами получателям средств бюджетов сельских поселений</t>
  </si>
  <si>
    <t>00011102102020000120</t>
  </si>
  <si>
    <t>00021925201020000150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</si>
  <si>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после разграничения государственной собственности на землю</t>
  </si>
  <si>
    <t>00010101130010000110</t>
  </si>
  <si>
    <t>00020225304020000150</t>
  </si>
  <si>
    <t>Прочие субсидии бюджетам городских поселений</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</si>
  <si>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субъектов Российской Федерации</t>
  </si>
  <si>
    <t>00011105400000000120</t>
  </si>
  <si>
    <t>00020225315000000150</t>
  </si>
  <si>
    <t>00011500000000000000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</si>
  <si>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</si>
  <si>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00011105410130000120</t>
  </si>
  <si>
    <t>00020225590020000150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</si>
  <si>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</si>
  <si>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00011105326100000120</t>
  </si>
  <si>
    <t>00021802010020000150</t>
  </si>
  <si>
    <t>00020805000050000150</t>
  </si>
  <si>
    <t>Платежи, уплачиваемые в целях возмещения вреда</t>
  </si>
  <si>
    <t>00020225750020000150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</si>
  <si>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</si>
  <si>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Денежные средства, изымаемые в собственность сельского поселения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</si>
  <si>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</si>
  <si>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00011101000000000120</t>
  </si>
  <si>
    <t>Транспортный налог</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</si>
  <si>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</si>
  <si>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Субвенции бюджетам на приобретение беспилотных авиационных систем органами исполнительной власти субъектов Российской Федерации в области лесных отношений</t>
  </si>
  <si>
    <t>Инициативные платежи</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</si>
  <si>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</si>
  <si>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</si>
  <si>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00011610032130000140</t>
  </si>
  <si>
    <t>00011601060010000140</t>
  </si>
  <si>
    <t>00011105032020000120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</si>
  <si>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</si>
  <si>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Консолидированный бюджет</t>
  </si>
  <si>
    <t>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</si>
  <si>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Поступления от денежных пожертвований, предоставляемых физическими лицами получателям средств бюджетов городских поселений</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</si>
  <si>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</si>
  <si>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</si>
  <si>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00020000000000000000</t>
  </si>
  <si>
    <t>00010907050000000110</t>
  </si>
  <si>
    <t>00020225013000000150</t>
  </si>
  <si>
    <t>00020225098000000150</t>
  </si>
  <si>
    <t>Субсидии бюджетам на техническое оснащение региональных и муниципальных музеев</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</si>
  <si>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</si>
  <si>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</si>
  <si>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Прочие безвозмездные поступления от государственных (муниципальных) организаций в бюджеты субъектов Российской Федерации</t>
  </si>
  <si>
    <t>Субсидии бюджетам на реализацию мероприятий по содействию повышения кадровой обеспеченности предприятий агропромышленного комплекса</t>
  </si>
  <si>
    <t>00020227576020000150</t>
  </si>
  <si>
    <t>00020229999040000150</t>
  </si>
  <si>
    <t>00020235220020000150</t>
  </si>
  <si>
    <t>00011105025130000120</t>
  </si>
  <si>
    <t>Доходы, поступающие в порядке возмещения расходов, понесенных в связи с эксплуатацией имущества городских поселений</t>
  </si>
  <si>
    <t>00011705040040000180</t>
  </si>
  <si>
    <t>Субсидии бюджетам на модернизацию региональных и муниципальных театров</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</si>
  <si>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</si>
  <si>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00020225313000000150</t>
  </si>
  <si>
    <t>Прочие доходы от компенсации затрат бюджетов городских поселений</t>
  </si>
  <si>
    <t>00020302099020000150</t>
  </si>
  <si>
    <t>Межбюджетные трансферты, передаваемые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</si>
  <si>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00021925179020000150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</si>
  <si>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</si>
  <si>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</si>
  <si>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Плата за использование лесов</t>
  </si>
  <si>
    <t>Налог, взимаемый в связи с применением упрощенной системы налогообложения</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</si>
  <si>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</si>
  <si>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00011204013020000120</t>
  </si>
  <si>
    <t>00011610061040000140</t>
  </si>
  <si>
    <t>00011601100010000140</t>
  </si>
  <si>
    <t>00011109080100000120</t>
  </si>
  <si>
    <t>00011202100000000120</t>
  </si>
  <si>
    <t>00020225348000000150</t>
  </si>
  <si>
    <t>00011610030130000140</t>
  </si>
  <si>
    <t>00010302142010000110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</si>
  <si>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</si>
  <si>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бюджета Фонда пенсионного и социального страхования Российской Федерации</t>
  </si>
  <si>
    <t>00021960010050000150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</si>
  <si>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</si>
  <si>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</si>
  <si>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00021800000130000150</t>
  </si>
  <si>
    <t>Доходы, поступающие в порядке возмещения расходов, понесенных в связи с эксплуатацией имущества городских округов</t>
  </si>
  <si>
    <t>00020225138000000150</t>
  </si>
  <si>
    <t>Земельный налог с организаций, обладающих земельным участком, расположенным в границах городских поселений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</si>
  <si>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</si>
  <si>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00010806000010000110</t>
  </si>
  <si>
    <t>00020225466000000150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</si>
  <si>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</si>
  <si>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00021925555130000150</t>
  </si>
  <si>
    <t>00021925597020000150</t>
  </si>
  <si>
    <t>Субвенции бюджетам субъектов Российской Федерации на оплату жилищно-коммунальных услуг отдельным категориям граждан</t>
  </si>
  <si>
    <t>00020235345020000150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</si>
  <si>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</si>
  <si>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Субсидии бюджетам на развитие сети учреждений культурно-досугового типа</t>
  </si>
  <si>
    <t>00011601093010000140</t>
  </si>
  <si>
    <t>00021825243020000150</t>
  </si>
  <si>
    <t>00011302994040000130</t>
  </si>
  <si>
    <t>00020225256000000150</t>
  </si>
  <si>
    <t>00020210000000000150</t>
  </si>
  <si>
    <t>00011607040000000140</t>
  </si>
  <si>
    <t>00010302232010000110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</si>
  <si>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</si>
  <si>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00020235135020000150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</si>
  <si>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</si>
  <si>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Субсидии бюджетам субъектов Российской Федерации на создание системы поддержки фермеров и развитие сельской кооперации</t>
  </si>
  <si>
    <t>00020225766000000150</t>
  </si>
  <si>
    <t>00020705020100000150</t>
  </si>
  <si>
    <t>00011610122010000140</t>
  </si>
  <si>
    <t>Возврат остатков субсидий на реконструкцию и капитальный ремонт региональных и муниципальных музеев из бюджетов субъектов Российской Федерации</t>
  </si>
  <si>
    <t>БЕЗВОЗМЕЗДНЫЕ ПОСТУПЛЕНИЯ ОТ ДРУГИХ БЮДЖЕТОВ БЮДЖЕТНОЙ СИСТЕМЫ РОССИЙСКОЙ ФЕДЕРАЦИИ</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</si>
  <si>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</si>
  <si>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Субсидии бюджетам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</si>
  <si>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00020225228000000150</t>
  </si>
  <si>
    <t>Субсидии бюджетам на ликвидацию несанкционированных свалок в границах городов и наиболее опасных объектов накопленного вреда окружающей среде</t>
  </si>
  <si>
    <t>00010501022010000110</t>
  </si>
  <si>
    <t>00011302064040000130</t>
  </si>
  <si>
    <t>00020215001000000150</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</si>
  <si>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</si>
  <si>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</si>
  <si>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00020225153020000150</t>
  </si>
  <si>
    <t>00020225154050000150</t>
  </si>
  <si>
    <t>Субсидии бюджетам субъектов Российской Федерации на ликвидацию (рекультивацию) объектов накопленного экологического вреда, представляющих угрозу реке Волге</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</si>
  <si>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</si>
  <si>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00010302140010000110</t>
  </si>
  <si>
    <t>Субсидии бюджетам на реконструкцию и капитальный ремонт региональных и муниципальных музеев</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</si>
  <si>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</si>
  <si>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Земельный налог (по обязательствам, возникшим до 1 января 2006 года)</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</si>
  <si>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</si>
  <si>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</si>
  <si>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00020225453020000150</t>
  </si>
  <si>
    <t>00011101020020000120</t>
  </si>
  <si>
    <t>Платежи, взимаемые государственными и муниципальными органами (организациями) за выполнение определенных функций</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</si>
  <si>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</si>
  <si>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00020245303020000150</t>
  </si>
  <si>
    <t>Транспортный налог с физических лиц</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</si>
  <si>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</si>
  <si>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00011601133010000140</t>
  </si>
  <si>
    <t>Субсидии бюджетам субъектов Российской Федерации на создание модульных некапитальных средств размещения при реализации инвестиционных проектов</t>
  </si>
  <si>
    <t>00010606000000000110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</si>
  <si>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</si>
  <si>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00020225243020000150</t>
  </si>
  <si>
    <t>00020239999000000150</t>
  </si>
  <si>
    <t>Плата за негативное воздействие на окружающую среду</t>
  </si>
  <si>
    <t>Доходы, поступающие в порядке возмещения расходов, понесенных в связи с эксплуатацией имущества сельских поселений</t>
  </si>
  <si>
    <t>00020225753020000150</t>
  </si>
  <si>
    <t>Государственная пошлина за государственную регистрацию прав, ограничений (обременении) прав на недвижимое имущество и сделок с ним</t>
  </si>
  <si>
    <t>00020225436000000150</t>
  </si>
  <si>
    <t>00010000000000000000</t>
  </si>
  <si>
    <t>Безвозмездные поступления от негосударственных организаций в бюджеты субъектов Российской Федерации</t>
  </si>
  <si>
    <t>00021925385020000150</t>
  </si>
  <si>
    <t>00010302230010000110</t>
  </si>
  <si>
    <t>Субсидии бюджетам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</si>
  <si>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00020227139020000150</t>
  </si>
  <si>
    <t>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</si>
  <si>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00010501020010000110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</si>
  <si>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</si>
  <si>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</si>
  <si>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</si>
  <si>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00011107015050000120</t>
  </si>
  <si>
    <t>00010704000010000110</t>
  </si>
  <si>
    <t>00020229999130000150</t>
  </si>
  <si>
    <t>00011302995100000130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</si>
  <si>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</si>
  <si>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00010102180010000110</t>
  </si>
  <si>
    <t>00021825576020000150</t>
  </si>
  <si>
    <t>00011100000000000000</t>
  </si>
  <si>
    <t>00011701000000000180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</si>
  <si>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</si>
  <si>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Земельный налог с физических лиц, обладающих земельным участком, расположенным в границах городских поселений</t>
  </si>
  <si>
    <t>НАЛОГИ НА ТОВАРЫ (РАБОТЫ, УСЛУГИ), РЕАЛИЗУЕМЫЕ НА ТЕРРИТОРИИ РОССИЙСКОЙ ФЕДЕРАЦИИ</t>
  </si>
  <si>
    <t>Государственная пошлина за государственную регистрацию, а также за совершение прочих юридически значимых действий</t>
  </si>
  <si>
    <t>00011610061130000140</t>
  </si>
  <si>
    <t>00020405000050000150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</si>
  <si>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</si>
  <si>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</si>
  <si>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</si>
  <si>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00020225158020000150</t>
  </si>
  <si>
    <t>Субсидии бюджетам на развитие транспортной инфраструктуры на сельских территориях</t>
  </si>
  <si>
    <t>НАЛОГИ НА ИМУЩЕСТВО</t>
  </si>
  <si>
    <t>00020225497000000150</t>
  </si>
  <si>
    <t>Субсидии бюджетам субъектов Российской Федерации на обеспечение беременных женщин с сахарным диабетом системами непрерывного мониторинга глюкозы</t>
  </si>
  <si>
    <t>00010606043130000110</t>
  </si>
  <si>
    <t>00011107012020000120</t>
  </si>
  <si>
    <t>Средства от распоряжения и реализации выморочного имущества, обращенного в собственность городских округов (в части реализации основных средств по указанному имуществу)</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</si>
  <si>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</si>
  <si>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00020225066020000150</t>
  </si>
  <si>
    <t>Субсидии бюджетам субъектов Российской Федерации на подготовку проектов межевания земельных участков и на проведение кадастровых работ</t>
  </si>
  <si>
    <t>00020225394020000150</t>
  </si>
  <si>
    <t>00020225576020000150</t>
  </si>
  <si>
    <t>00010102010010000110</t>
  </si>
  <si>
    <t>Субсидии бюджетам на возмещение части затрат на уплату процентов по инвестиционным кредитам (займам) в агропромышленном комплексе</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</si>
  <si>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</si>
  <si>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00011607010020000140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</si>
  <si>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</si>
  <si>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Субсидии бюджетам на обеспечение детей с сахарным диабетом 1 типа в возрасте от 2-х до 17-ти лет включительно системами непрерывного мониторинга глюкозы</t>
  </si>
  <si>
    <t>00020245216020000150</t>
  </si>
  <si>
    <t>Прочие безвозмездные поступления в бюджеты городских поселений</t>
  </si>
  <si>
    <t>Субсидии бюджетам субъектов Российской Федерации на создание модельных муниципальных библиотек</t>
  </si>
  <si>
    <t>Возврат остатков субсидий на реализацию программ формирования современной городской среды из бюджетов городских округов</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</si>
  <si>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</si>
  <si>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00011204014020000120</t>
  </si>
  <si>
    <t>Доходы от продажи нематериальных активов</t>
  </si>
  <si>
    <t>Платежи за добычу полезных ископаемых</t>
  </si>
  <si>
    <t>00011105070000000120</t>
  </si>
  <si>
    <t>00011610030100000140</t>
  </si>
  <si>
    <t>00010102100010000110</t>
  </si>
  <si>
    <t>00020225316020000150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</si>
  <si>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</si>
  <si>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00021805010050000150</t>
  </si>
  <si>
    <t>НАЛОГИ НА ПРИБЫЛЬ, ДОХОДЫ</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</si>
  <si>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</si>
  <si>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</si>
  <si>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00021805030130000150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</si>
  <si>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</si>
  <si>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Минимальный налог, зачисляемый в бюджеты субъектов Российской Федерации (за налоговые периоды, истекшие до 1 января 2016 года)</t>
  </si>
  <si>
    <t>00020225106020000150</t>
  </si>
  <si>
    <t>Доходы бюджетов городских округов от возврата бюджетными учреждениями остатков субсидий прошлых лет</t>
  </si>
  <si>
    <t>00020225467000000150</t>
  </si>
  <si>
    <t>00021845389020000150</t>
  </si>
  <si>
    <t>00021925513020000150</t>
  </si>
  <si>
    <t>00010302261010000110</t>
  </si>
  <si>
    <t>Налог на доходы физических лиц</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</si>
  <si>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</si>
  <si>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</si>
  <si>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</si>
  <si>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</si>
  <si>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Возврат остатков субсидий на возмещение части затрат на уплату процентов по инвестиционным кредитам (займам) в агропромышленном комплексе из бюджетов субъектов Российской Федерации</t>
  </si>
  <si>
    <t>Прочие доходы от оказания платных услуг (работ) получателями средств бюджетов муниципальных районов</t>
  </si>
  <si>
    <t>00021925304050000150</t>
  </si>
  <si>
    <t>00020225500000000150</t>
  </si>
  <si>
    <t>00011200000000000000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</si>
  <si>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</si>
  <si>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Субсидии бюджетам бюджетной системы Российской Федерации (межбюджетные субсидии)</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</si>
  <si>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</si>
  <si>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00010101010000000110</t>
  </si>
  <si>
    <t>Субсидии бюджетам на софинансирование расходных обязательств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</si>
  <si>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</si>
  <si>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</si>
  <si>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00020240014000000150</t>
  </si>
  <si>
    <t>00020705000130000150</t>
  </si>
  <si>
    <t>00010504000020000110</t>
  </si>
  <si>
    <t>НАЛОГИ, СБОРЫ И РЕГУЛЯРНЫЕ ПЛАТЕЖИ ЗА ПОЛЬЗОВАНИЕ ПРИРОДНЫМИ РЕСУРСАМИ</t>
  </si>
  <si>
    <t>00011402053100000440</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</si>
  <si>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</si>
  <si>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</si>
  <si>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00011701020020000180</t>
  </si>
  <si>
    <t>00010900000000000000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</si>
  <si>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субъектов Российской Федерации</t>
  </si>
  <si>
    <t>00020225314020000150</t>
  </si>
  <si>
    <t>00011105410000000120</t>
  </si>
  <si>
    <t>Сборы за участие в конкурсе (аукционе) на право пользования участками недр</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</si>
  <si>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</si>
  <si>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00021925086020000150</t>
  </si>
  <si>
    <t>00021802020020000150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</si>
  <si>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</si>
  <si>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00010807020010000110</t>
  </si>
  <si>
    <t>00011610021020000140</t>
  </si>
  <si>
    <t>Возврат остатков субсидий на обеспечение комплексного развития сельских территорий из бюджетов муниципальных районов</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</si>
  <si>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</si>
  <si>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Субсидии бюджетам субъектов Российской Федерации на модернизацию региональных и муниципальных музеев</t>
  </si>
  <si>
    <t>Прочие безвозмездные поступления в бюджеты муниципальных районов</t>
  </si>
  <si>
    <t>00021871020020000150</t>
  </si>
  <si>
    <t>00020225404020000150</t>
  </si>
  <si>
    <t>00011601070010000140</t>
  </si>
  <si>
    <t>Прочие неналоговые доходы бюджетов городских округов в части невыясненных поступлений, по которым не осуществлен возврат (уточнение) не позднее трех лет со дня их зачисления на единый счет бюджета городского округа</t>
  </si>
  <si>
    <t>00011406024040000430</t>
  </si>
  <si>
    <t>00020215549020000150</t>
  </si>
  <si>
    <t>00011610100040000140</t>
  </si>
  <si>
    <t>00020225522020000150</t>
  </si>
  <si>
    <t>00011404050100000420</t>
  </si>
  <si>
    <t>Субсидии бюджетам на оснащение предметных кабинетов общеобразовательных организаций средствами обучения и воспитания</t>
  </si>
  <si>
    <t>00011402052130000440</t>
  </si>
  <si>
    <t>00010503000010000110</t>
  </si>
  <si>
    <t>00010807110010000110</t>
  </si>
  <si>
    <t>00020225480020000150</t>
  </si>
  <si>
    <t>Субсидии бюджетам на поддержку отрасли культуры</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</si>
  <si>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</si>
  <si>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00020225163000000150</t>
  </si>
  <si>
    <t>00020245468000000150</t>
  </si>
  <si>
    <t>00011302000000000130</t>
  </si>
  <si>
    <t>Субсидии бюджетам на реализацию мероприятий по стимулированию программ развития жилищного строительства субъектов Российской Федерации</t>
  </si>
  <si>
    <t>00011601160010000140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</si>
  <si>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</si>
  <si>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субъектов Российской Федерации</t>
  </si>
  <si>
    <t>00020225229020000150</t>
  </si>
  <si>
    <t>00020249999040000150</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</si>
  <si>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субъектов Российской Федерации</t>
  </si>
  <si>
    <t>Проценты, полученные от предоставления бюджетных кредитов внутри страны за счет средств бюджетов субъектов Российской Федерации</t>
  </si>
  <si>
    <t>00021925084020000150</t>
  </si>
  <si>
    <t>Налог на имущество физических лиц, взимаемый по ставкам, применяемым к объектам налогообложения, расположенным в границах городских округов</t>
  </si>
  <si>
    <t>00021945389020000150</t>
  </si>
  <si>
    <t>00011611050010000140</t>
  </si>
  <si>
    <t>Прочие субвенции бюджетам городских округов</t>
  </si>
  <si>
    <t>00011502050050000140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</si>
  <si>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поселений, и на землях или земельных участках, государственная собственность на которые не разграничена</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</si>
  <si>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</si>
  <si>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</si>
  <si>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</si>
  <si>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00010803010010000110</t>
  </si>
  <si>
    <t>Прочие безвозмездные поступления в бюджеты городских округов</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</si>
  <si>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</si>
  <si>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00020225402020000150</t>
  </si>
  <si>
    <t>00020405020100000150</t>
  </si>
  <si>
    <t>Субсидии бюджетам муниципальных районов на реализацию мероприятий по модернизации коммунальной инфраструктуры</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</si>
  <si>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</si>
  <si>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Возврат остатков субсидий на софинансирование расходных обязательств субъектов Российской Федерации, возникающих при предоставлении субсидий льготным категориям граждан на покупку и установку газоиспользующего оборудования,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из бюджетов субъектов Российской Федерации</t>
  </si>
  <si>
    <t>00011611000010000140</t>
  </si>
  <si>
    <t>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t>
  </si>
  <si>
    <t>Невыясненные поступления, зачисляемые в бюджеты городских поселений</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</si>
  <si>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</si>
  <si>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</si>
  <si>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00011105013050000120</t>
  </si>
  <si>
    <t>Туристический налог</t>
  </si>
  <si>
    <t>00020215009020000150</t>
  </si>
  <si>
    <t>00011402050130000440</t>
  </si>
  <si>
    <t>00011402023020000410</t>
  </si>
  <si>
    <t>00011601200010000140</t>
  </si>
  <si>
    <t>Доходы бюджетов субъектов Российской Федерации от возврата организациями остатков субсидий прошлых лет</t>
  </si>
  <si>
    <t>00020305010050000150</t>
  </si>
  <si>
    <t>00011301995050000130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</si>
  <si>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</si>
  <si>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00011109044040000120</t>
  </si>
  <si>
    <t>00011610120000000140</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</si>
  <si>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</si>
  <si>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00020705030100000150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</si>
  <si>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</si>
  <si>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00011202030010000120</t>
  </si>
  <si>
    <t>00011701040040000180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</si>
  <si>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</si>
  <si>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00011406025100000430</t>
  </si>
  <si>
    <t>00020225555020000150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</si>
  <si>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</si>
  <si>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00021945303050000150</t>
  </si>
  <si>
    <t>00020230000000000150</t>
  </si>
  <si>
    <t>Прочие местные налоги и сборы, мобилизуемые на территориях муниципальных районов</t>
  </si>
  <si>
    <t>Субсидии бюджетам на обеспечение беременных женщин с сахарным диабетом системами непрерывного мониторинга глюкозы</t>
  </si>
  <si>
    <t>00020245363020000150</t>
  </si>
  <si>
    <t>00021925424020000150</t>
  </si>
  <si>
    <t>Невыясненные поступления, зачисляемые в бюджеты муниципальных районов</t>
  </si>
  <si>
    <t>00020225527020000150</t>
  </si>
  <si>
    <t>00011601193010000140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</si>
  <si>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</si>
  <si>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00020225028000000150</t>
  </si>
  <si>
    <t>00021925752020000150</t>
  </si>
  <si>
    <t>00011406325100000430</t>
  </si>
  <si>
    <t>00021945050020000150</t>
  </si>
  <si>
    <t>Субсидии бюджетам субъектов Российской Федерации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</si>
  <si>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N 1032-I "О занятости населения в Российской Федерации" из бюджета Фонда пенсионного и социального страхования Российской Федерации</t>
  </si>
  <si>
    <t>00021935460020000150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</si>
  <si>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</si>
  <si>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</si>
  <si>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00011402050050000410</t>
  </si>
  <si>
    <t>Инициативные платежи, зачисляемые в бюджеты городских поселений</t>
  </si>
  <si>
    <t>00011610000000000140</t>
  </si>
  <si>
    <t>Субсидии бюджетам субъектов Российской Федерации на обеспечение детей с сахарным диабетом 1 типа в возрасте от 2-х до 17-ти лет включительно системами непрерывного мониторинга глюкозы</t>
  </si>
  <si>
    <t>Единый сельскохозяйственный налог</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</si>
  <si>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</si>
  <si>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Налог, взимаемый в связи с применением патентной системы налогообложения, зачисляемый в бюджеты муниципальных районов3</t>
  </si>
  <si>
    <t>00020225201000000150</t>
  </si>
  <si>
    <t>00021935250020000150</t>
  </si>
  <si>
    <t>Иные межбюджетные трансферты</t>
  </si>
  <si>
    <t>00021935432020000150</t>
  </si>
  <si>
    <t>Субсидии бюджетам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</si>
  <si>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00011301992020000130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</si>
  <si>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</si>
  <si>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00010302240010000110</t>
  </si>
  <si>
    <t>00011105034040000120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</si>
  <si>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</si>
  <si>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00011601073010000140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</si>
  <si>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</si>
  <si>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Субсидии бюджетам субъектов Российской Федерации на реализацию программ формирования современной городской среды</t>
  </si>
  <si>
    <t>00020225553020000150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</si>
  <si>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</si>
  <si>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</si>
  <si>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00011701050050000180</t>
  </si>
  <si>
    <t>00010807141010000110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</si>
  <si>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</si>
  <si>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Дотации бюджетам бюджетной системы Российской Федерации</t>
  </si>
  <si>
    <t>00011201042010000120</t>
  </si>
  <si>
    <t>00021825013020000150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</si>
  <si>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</si>
  <si>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Возврат остатков субсидий на обеспечение комплексного развития сельских территорий из бюджетов сельских поселений</t>
  </si>
  <si>
    <t>00010502000020000110</t>
  </si>
  <si>
    <t>00020229999000000150</t>
  </si>
  <si>
    <t>00010704010010000110</t>
  </si>
  <si>
    <t>00021925750020000150</t>
  </si>
  <si>
    <t>00011109045100000120</t>
  </si>
  <si>
    <t>00021925157020000150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</si>
  <si>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</si>
  <si>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00011705050130000180</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</si>
  <si>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</si>
  <si>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</si>
  <si>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Субсидии бюджетам субъектов Российской Федерации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</si>
  <si>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</si>
  <si>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Прочие доходы от компенсации затрат бюджетов сельских поселений</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</si>
  <si>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</si>
  <si>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</si>
  <si>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00011105420100000120</t>
  </si>
  <si>
    <t>Земельный налог</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</si>
  <si>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</si>
  <si>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00011715020040000150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</si>
  <si>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</si>
  <si>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</si>
  <si>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00021925065020000150</t>
  </si>
  <si>
    <t>Доходы бюджетов городских поселений от возврата иными организациями остатков субсидий прошлых лет</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</si>
  <si>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</si>
  <si>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Плата за предоставление информации из реестра дисквалифицированных лиц</t>
  </si>
  <si>
    <t>Субсидии бюджетам субъектов Российской Федерации на развитие паллиативной медицинской помощи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</si>
  <si>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должностными лицами органов исполнительной власти субъектов Российской Федерации, учреждениями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</si>
  <si>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</si>
  <si>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</si>
  <si>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00011601113010000140</t>
  </si>
  <si>
    <t>00021925576050000150</t>
  </si>
  <si>
    <t>Субсидии бюджетам на оснащение объектов спортивной инфраструктуры спортивно-технологическим оборудованием</t>
  </si>
  <si>
    <t>00020225497050000150</t>
  </si>
  <si>
    <t>00011402043040000410</t>
  </si>
  <si>
    <t>Доходы от продажи квартир, находящихся в собственности сельских поселений</t>
  </si>
  <si>
    <t>00021925365020000150</t>
  </si>
  <si>
    <t>00010302210010000110</t>
  </si>
  <si>
    <t>00020225468020000150</t>
  </si>
  <si>
    <t>00020225013020000150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</si>
  <si>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</si>
  <si>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Дотации бюджетам на частичную компенсацию дополнительных расходов на повышение оплаты труда работников бюджетной сферы и иные цели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</si>
  <si>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</si>
  <si>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00011201040010000120</t>
  </si>
  <si>
    <t>00020225341020000150</t>
  </si>
  <si>
    <t>00020235176020000150</t>
  </si>
  <si>
    <t>00021925304040000150</t>
  </si>
  <si>
    <t>00011105035100000120</t>
  </si>
  <si>
    <t>00020225586020000150</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</si>
  <si>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</si>
  <si>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00011107015130000120</t>
  </si>
  <si>
    <t>00020227110020000150</t>
  </si>
  <si>
    <t>Налог на игорный бизнес</t>
  </si>
  <si>
    <t>00011204000000000120</t>
  </si>
  <si>
    <t>00010102160010000110</t>
  </si>
  <si>
    <t>00020225558020000150</t>
  </si>
  <si>
    <t>Прочие неналоговые доходы бюджетов сельских поселений</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</si>
  <si>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</si>
  <si>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Налог с продаж</t>
  </si>
  <si>
    <t>Доходы от компенсации затрат государства</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</si>
  <si>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</si>
  <si>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Субсидии бюджетам на реализацию региональных проектов модернизации первичного звена здравоохранения</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</si>
  <si>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</si>
  <si>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</si>
  <si>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00010807082010000110</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</si>
  <si>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</si>
  <si>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</si>
  <si>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Плата за сбросы загрязняющих веществ в водные объекты</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</si>
  <si>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</si>
  <si>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</si>
  <si>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</si>
  <si>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00020225466020000150</t>
  </si>
  <si>
    <t>00020805000100000150</t>
  </si>
  <si>
    <t>00011402053050000410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</si>
  <si>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</si>
  <si>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Субсидии бюджетам субъектов Российской Федерации на софинансирование создания и (или) модернизации инфраструктуры в сфере культуры региональной (муниципальной) собственности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</si>
  <si>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</si>
  <si>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</si>
  <si>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00011611064010000140</t>
  </si>
  <si>
    <t>00010600000000000000</t>
  </si>
  <si>
    <t>00020225256020000150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</si>
  <si>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</si>
  <si>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</si>
  <si>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Возврат остатков субсидий на развитие сети учреждений культурно-досугового типа за счет средств резервного фонда Правительства Российской Федерации из бюджетов городских поселений</t>
  </si>
  <si>
    <t>Возврат остатков субсидий на развитие сети учреждений культурно-досугового типа за счет средств резервного фонда Правительства Российской Федерации из бюджетов городских округов</t>
  </si>
  <si>
    <t>00020225584020000150</t>
  </si>
  <si>
    <t>00011406013050000430</t>
  </si>
  <si>
    <t>Безвозмездные поступления от негосударственных организаций в бюджеты городских поселений</t>
  </si>
  <si>
    <t>00010102200010000110</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</si>
  <si>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</si>
  <si>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00020235240000000150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</si>
  <si>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городских округов</t>
  </si>
  <si>
    <t>00021800000000000000</t>
  </si>
  <si>
    <t>00020240014050000150</t>
  </si>
  <si>
    <t>Субвенции бюджетам на осуществление мер пожарной безопасности и тушение лесных пожаров</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</si>
  <si>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</si>
  <si>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00021945303020000150</t>
  </si>
  <si>
    <t>00011609040130000140</t>
  </si>
  <si>
    <t>ШТРАФЫ, САНКЦИИ, ВОЗМЕЩЕНИЕ УЩЕРБА</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</si>
  <si>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</si>
  <si>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00011406313050000430</t>
  </si>
  <si>
    <t>00020225385000000150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</si>
  <si>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</si>
  <si>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00020225576100000150</t>
  </si>
  <si>
    <t>Акцизы по подакцизным товарам (продукции), производимым на территории Российской Федерации</t>
  </si>
  <si>
    <t>Прочие доходы от компенсации затрат бюджетов субъектов Российской Федерации</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</si>
  <si>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</si>
  <si>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00011700000000000000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</si>
  <si>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</si>
  <si>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00010807080010000110</t>
  </si>
  <si>
    <t>00011105410050000120</t>
  </si>
  <si>
    <t>Прочие межбюджетные трансферты, передаваемые бюджетам городских округов</t>
  </si>
  <si>
    <t>00021927139020000150</t>
  </si>
  <si>
    <t>00020225517000000150</t>
  </si>
  <si>
    <t>00021852900020000150</t>
  </si>
  <si>
    <t>00010807380010000110</t>
  </si>
  <si>
    <t>00011302990000000130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</si>
  <si>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</si>
  <si>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</si>
  <si>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</si>
  <si>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Субвенции бюджетам субъектов Российской Федерации на осуществление отдельных полномочий в области лесных отношений</t>
  </si>
  <si>
    <t>00021960010100000150</t>
  </si>
  <si>
    <t>00021805010130000150</t>
  </si>
  <si>
    <t>00011607090040000140</t>
  </si>
  <si>
    <t>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</si>
  <si>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</si>
  <si>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00011105075050000120</t>
  </si>
  <si>
    <t>Плата за размещение твердых коммунальных отходов</t>
  </si>
  <si>
    <t>00010302241010000110</t>
  </si>
  <si>
    <t>Плата по соглашениям об установлении сервитута в отношении земельных участков, государственная собственность на которые не разграничена</t>
  </si>
  <si>
    <t>00020235290020000150</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</si>
  <si>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</si>
  <si>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00020225372020000150</t>
  </si>
  <si>
    <t>00011302060000000130</t>
  </si>
  <si>
    <t>Субсидии бюджетам субъектов Российской Федерации на реконструкцию и капитальный ремонт региональных и муниципальных музеев</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</si>
  <si>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</si>
  <si>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</si>
  <si>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Доходы от операций по управлению остатками средств на едином казначейском счете, зачисляемые в бюджеты субъектов Российской Федерации</t>
  </si>
  <si>
    <t>00011716000040000180</t>
  </si>
  <si>
    <t>БЕЗВОЗМЕЗДНЫЕ ПОСТУПЛЕНИЯ ОТ НЕГОСУДАРСТВЕННЫХ ОРГАНИЗАЦИЙ</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</si>
  <si>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</si>
  <si>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00011105300000000120</t>
  </si>
  <si>
    <t>00011105025050000120</t>
  </si>
  <si>
    <t>Субсидии бюджетам субъектов Российской Федерации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</si>
  <si>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</si>
  <si>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00010503010010000110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</si>
  <si>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</si>
  <si>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Субсидии бюджетам субъектов Российской Федерации на техническое оснащение региональных и муниципальных музеев</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</si>
  <si>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</si>
  <si>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Прочие субсидии бюджетам сельских поселений</t>
  </si>
  <si>
    <t>00010102023010000110</t>
  </si>
  <si>
    <t>00020225462020000150</t>
  </si>
  <si>
    <t>00010101120010000110</t>
  </si>
  <si>
    <t>00011611060010000140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</si>
  <si>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</si>
  <si>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Платежи, взимаемые органами местного самоуправления (организациями) городских поселений за выполнение определенных функций</t>
  </si>
  <si>
    <t>00011601142010000140</t>
  </si>
  <si>
    <t>00020235129020000150</t>
  </si>
  <si>
    <t>00021925436020000150</t>
  </si>
  <si>
    <t>00020225580020000150</t>
  </si>
  <si>
    <t>00011105072020000120</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</si>
  <si>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</si>
  <si>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</si>
  <si>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00020225412020000150</t>
  </si>
  <si>
    <t>00021802000020000150</t>
  </si>
  <si>
    <t>Плата за использование лесов, расположенных на землях лесного фонда</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</si>
  <si>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</si>
  <si>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00020225497020000150</t>
  </si>
  <si>
    <t>00020225591000000150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</si>
  <si>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должностными лицами органов исполнительной власти субъектов Российской Федерации, учреждениями субъектов Российской Федерации</t>
  </si>
  <si>
    <t>00010807000010000110</t>
  </si>
  <si>
    <t>НАЛОГИ НА СОВОКУПНЫЙ ДОХОД</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</si>
  <si>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</si>
  <si>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00020235429020000150</t>
  </si>
  <si>
    <t>00010807510010000110</t>
  </si>
  <si>
    <t>00021925555050000150</t>
  </si>
  <si>
    <t>ЗАДОЛЖЕННОСТЬ И ПЕРЕРАСЧЕТЫ ПО ОТМЕНЕННЫМ НАЛОГАМ, СБОРАМ И ИНЫМ ОБЯЗАТЕЛЬНЫМ ПЛАТЕЖАМ</t>
  </si>
  <si>
    <t>00020225202020000150</t>
  </si>
  <si>
    <t>Платежи, взимаемые органами местного самоуправления (организациями) муниципальных районов за выполнение определенных функций</t>
  </si>
  <si>
    <t>Прочие неналоговые доходы бюджетов городских поселений</t>
  </si>
  <si>
    <t>00011601050010000140</t>
  </si>
  <si>
    <t>Поступления от денежных пожертвований, предоставляемых физическими лицами получателям средств бюджетов муниципальных районов</t>
  </si>
  <si>
    <t>Административные штрафы, установленные законами субъектов Российской Федерации об административных правонарушениях</t>
  </si>
  <si>
    <t>Прочие налоги и сборы (по отмененным налогам и сборам субъектов Российской Федерации)</t>
  </si>
  <si>
    <t>Субсидии бюджетам субъектов Российской Федерации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</si>
  <si>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</si>
  <si>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00011602020020000140</t>
  </si>
  <si>
    <t>00010807300010000110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</si>
  <si>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</si>
  <si>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00011402000000000000</t>
  </si>
  <si>
    <t>00020225171000000150</t>
  </si>
  <si>
    <t>Дотации на выравнивание бюджетной обеспеченности</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</si>
  <si>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</si>
  <si>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00011607010040000140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</si>
  <si>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</si>
  <si>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00010102021010000110</t>
  </si>
  <si>
    <t>00011105322020000120</t>
  </si>
  <si>
    <t>00020249001000000150</t>
  </si>
  <si>
    <t>00020225513000000150</t>
  </si>
  <si>
    <t>00020225598000000150</t>
  </si>
  <si>
    <t>00020227111020000150</t>
  </si>
  <si>
    <t>Платежи, уплачиваемые в целях возмещения вреда, причиняемого автомобильным дорогам</t>
  </si>
  <si>
    <t>00011202000000000120</t>
  </si>
  <si>
    <t>00085000000000000000</t>
  </si>
  <si>
    <t>Субсидии бюджетам сельских поселений на обеспечение комплексного развития сельских территорий</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</si>
  <si>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</si>
  <si>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</si>
  <si>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00011601140010000140</t>
  </si>
  <si>
    <t>00020235127020000150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</si>
  <si>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</si>
  <si>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</si>
  <si>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00011610060000000140</t>
  </si>
  <si>
    <t>00011202012010000120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</si>
  <si>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Российской Федерации</t>
  </si>
  <si>
    <t>Прочие налоги и сборы (по отмененным местным налогам и сборам)</t>
  </si>
  <si>
    <t>Налог на имущество физических лиц, взимаемый по ставкам, применяемым к объектам налогообложения, расположенным в границах городских поселений</t>
  </si>
  <si>
    <t>Субсидии бюджетам субъектов Российской Федерации на государственную поддержку организаций, входящих в систему спортивной подготовки</t>
  </si>
  <si>
    <t>00020300000000000000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</si>
  <si>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</si>
  <si>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</si>
  <si>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Прочие местные налоги и сборы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</si>
  <si>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</si>
  <si>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</si>
  <si>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Возврат остатков субсидий на развитие зарядной инфраструктуры для электромобилей из бюджетов субъектов Российской Федерации</t>
  </si>
  <si>
    <t>Налог на прибыль организаций, зачислявшийся до 1 января 2005 года в местные бюджеты, мобилизуемый на территориях муниципальных районов</t>
  </si>
  <si>
    <t>00020405000100000150</t>
  </si>
  <si>
    <t>00020220000000000150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</si>
  <si>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</si>
  <si>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00021925014020000150</t>
  </si>
  <si>
    <t>Возмещение ущерба при возникновении страховых случаев, когда выгодоприобретателями выступают получатели средств бюджета городского округа</t>
  </si>
  <si>
    <t>00020302080020000150</t>
  </si>
  <si>
    <t>Субсидии бюджетам на реализацию мероприятий по обеспечению жильем молодых семей</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</si>
  <si>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</si>
  <si>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00011607090130000140</t>
  </si>
  <si>
    <t>Доходы бюджетов субъектов Российской Федерации от возврата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муниципальных образований</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</si>
  <si>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</si>
  <si>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00020225500020000150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</si>
  <si>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</si>
  <si>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00020225086000000150</t>
  </si>
  <si>
    <t>Доходы от реализации недвижимого имущества бюджетных, автономных учреждений, находящегося в собственности городских округов, в части реализации основных средств</t>
  </si>
  <si>
    <t>Субсидии бюджетам субъектов Российской Федерации на развитие транспортной инфраструктуры на сельских территориях</t>
  </si>
  <si>
    <t>Доходы бюджетов субъектов Российской Федерации от возврата иными организациями остатков субсидий прошлых лет</t>
  </si>
  <si>
    <t>00010701020010000110</t>
  </si>
  <si>
    <t>ПРОЧИЕ НЕНАЛОГОВЫЕ ДОХОДЫ</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</si>
  <si>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городских поселений</t>
  </si>
  <si>
    <t>00011601083010000140</t>
  </si>
  <si>
    <t>00011105013130000120</t>
  </si>
  <si>
    <t>00010903082020000110</t>
  </si>
  <si>
    <t>00021833144020000150</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</si>
  <si>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</si>
  <si>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00011610100000000140</t>
  </si>
  <si>
    <t>Налог, взимаемый в связи с применением патентной системы налогообложения</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</si>
  <si>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</si>
  <si>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00021945122020000150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</si>
  <si>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</si>
  <si>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</si>
  <si>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00011609040100000140</t>
  </si>
  <si>
    <t>00011607030000000140</t>
  </si>
  <si>
    <t>Субсидии бюджетам субъектов Российской Федерации на проведение мелиоративных мероприятий</t>
  </si>
  <si>
    <t>00020229999050000150</t>
  </si>
  <si>
    <t>Инициативные платежи, зачисляемые в бюджеты городских округов</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</si>
  <si>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</si>
  <si>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00011202010010000120</t>
  </si>
  <si>
    <t>00010501000000000110</t>
  </si>
  <si>
    <t>Плата за размещение отходов производства и потребления</t>
  </si>
  <si>
    <t>Субвенции бюджетам субъектов Российской Федерации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</si>
  <si>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</si>
  <si>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00010501012010000110</t>
  </si>
  <si>
    <t>00020225546000000150</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</si>
  <si>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</si>
  <si>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00020249999000000150</t>
  </si>
  <si>
    <t>Доходы бюджетов муниципальных районов от возврата бюджетными учреждениями остатков субсидий прошлых лет</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</si>
  <si>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</si>
  <si>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00011601173010000140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</si>
  <si>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</si>
  <si>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00021925243130000150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</si>
  <si>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</si>
  <si>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</si>
  <si>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Возврат остатков субсидий, субвенций и иных межбюджетных трансфертов, имеющих целевое назначение, прошлых лет из бюджетов сельских поселений</t>
  </si>
  <si>
    <t>Доходы бюджетов городских округов от возврата иными организациями остатков субсидий прошлых лет</t>
  </si>
  <si>
    <t>Прочие безвозмездные поступления в бюджеты субъектов Российской Федерации</t>
  </si>
  <si>
    <t>Прочие неналоговые доходы в части невыясненных поступлений, по которым не осуществлен возврат (уточнение) не позднее трех лет со дня их зачисления на единый счет соответствующего бюджета бюджетной системы Российской Федерации</t>
  </si>
  <si>
    <t>Денежные средства, изымаемые в собственность сельского поселения в соответствии с решениями судов (за исключением обвинительных приговоров судов)</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</si>
  <si>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</si>
  <si>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</si>
  <si>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Административные штрафы, установленные Кодексом Российской Федерации об административных правонарушениях</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</si>
  <si>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</si>
  <si>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</si>
  <si>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Субсидии бюджетам на обеспечение комплексного развития сельских территорий</t>
  </si>
  <si>
    <t>00010302220010000110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</si>
  <si>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</si>
  <si>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00020225533020000150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</si>
  <si>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</si>
  <si>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00020235134000000150</t>
  </si>
  <si>
    <t>00020302000020000150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</si>
  <si>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</si>
  <si>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00020225216000000150</t>
  </si>
  <si>
    <t>Прочие субсидии бюджетам муниципальных районов</t>
  </si>
  <si>
    <t>00020245468020000150</t>
  </si>
  <si>
    <t>00010302010010000110</t>
  </si>
  <si>
    <t>00010501010010000110</t>
  </si>
  <si>
    <t>00011607010130000140</t>
  </si>
  <si>
    <t>Налог на профессиональный доход</t>
  </si>
  <si>
    <t>00011701050130000180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</si>
  <si>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</si>
  <si>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Доходы от сдачи в аренду имущества, составляющего казну субъекта Российской Федерации (за исключением земельных участков)</t>
  </si>
  <si>
    <t>00020225292000000150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</si>
  <si>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</si>
  <si>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Денежные средства, изымаемые в собственность городского поселения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</si>
  <si>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00021945179040000150</t>
  </si>
  <si>
    <t>00010302100010000110</t>
  </si>
  <si>
    <t>00020225358020000150</t>
  </si>
  <si>
    <t>00011610031050000140</t>
  </si>
  <si>
    <t>Субсидии бюджетам субъектов Российской Федерации на поддержку отрасли культуры</t>
  </si>
  <si>
    <t>00011601121010000140</t>
  </si>
  <si>
    <t>Акцизы на этиловый спирт из пищевого или непищевого сырья, в том числе денатурированный этиловый спирт, спирт-сырец, винный спирт, виноградный спирт, дистилляты винный, виноградный, плодовый, коньячный, кальвадосный, висковый, производимый на территории Российской Федерации</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</si>
  <si>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</si>
  <si>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Государственная пошлина за повторную выдачу свидетельства о постановке на учет в налоговом органе</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</si>
  <si>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</si>
  <si>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00011406020000000430</t>
  </si>
  <si>
    <t>Субсидии бюджетам субъектов Российской Федерации на модернизацию региональных и муниципальных театров</t>
  </si>
  <si>
    <t>00021800000020000150</t>
  </si>
  <si>
    <t>00010805000010000110</t>
  </si>
  <si>
    <t>00020225242000000150</t>
  </si>
  <si>
    <t>00020225424000000150</t>
  </si>
  <si>
    <t>ПРОЧИЕ БЕЗВОЗМЕЗДНЫЕ ПОСТУПЛЕНИЯ</t>
  </si>
  <si>
    <t>00021925555020000150</t>
  </si>
  <si>
    <t>Субсидии бюджетам субъектов Российской Федерации на реализацию мероприятий по обеспечению жильем молодых семей</t>
  </si>
  <si>
    <t>00020225021020000150</t>
  </si>
  <si>
    <t>00020225752000000150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</si>
  <si>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</si>
  <si>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00020245050000000150</t>
  </si>
  <si>
    <t>Доходы бюджетов субъектов Российской Федерации от возврата бюджетными учреждениями остатков субсидий прошлых лет</t>
  </si>
  <si>
    <t>00021945363020000150</t>
  </si>
  <si>
    <t>00020225214000000150</t>
  </si>
  <si>
    <t>00011301994040000130</t>
  </si>
  <si>
    <t>00021925163020000150</t>
  </si>
  <si>
    <t>00010102050010000110</t>
  </si>
  <si>
    <t>Возврат остатков единой субвенции из бюджетов субъектов Российской Федерации</t>
  </si>
  <si>
    <t>00010606033130000110</t>
  </si>
  <si>
    <t>00011400000000000000</t>
  </si>
  <si>
    <t>Возмещение ущерба при возникновении страховых случаев, когда выгодоприобретателями выступают получатели средств бюджета городского поселения</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</si>
  <si>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</si>
  <si>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</si>
  <si>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Доходы от сдачи в аренду имущества, составляющего казну муниципальных районов (за исключением земельных участков)</t>
  </si>
  <si>
    <t>00020225555040000150</t>
  </si>
  <si>
    <t>00020235250000000150</t>
  </si>
  <si>
    <t>00020235432000000150</t>
  </si>
  <si>
    <t>Возврат остатков субсидий на реализацию программ формирования современной городской среды из бюджетов городских поселений</t>
  </si>
  <si>
    <t>00011402042040000440</t>
  </si>
  <si>
    <t>00020705000050000150</t>
  </si>
  <si>
    <t>Субсидии бюджетам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</si>
  <si>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Прочие неналоговые доходы бюджетов муниципальных районов</t>
  </si>
  <si>
    <t>Субсидии бюджетам на строительство и реконструкцию (модернизацию) объектов питьевого водоснабжения</t>
  </si>
  <si>
    <t>Субсидии бюджетам муниципальных районов на реализацию мероприятий по обеспечению жильем молодых семей</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</si>
  <si>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</si>
  <si>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00010907032040000110</t>
  </si>
  <si>
    <t>00010102140010000110</t>
  </si>
  <si>
    <t>00021945050040000150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</si>
  <si>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</si>
  <si>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</si>
  <si>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00010903023010000110</t>
  </si>
  <si>
    <t>Возврат остатков субсидий на сокращение доли загрязненных сточных вод из бюджетов городских округов</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</si>
  <si>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</si>
  <si>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</si>
  <si>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00010601030130000110</t>
  </si>
  <si>
    <t>Земельный налог с физических лиц, обладающих земельным участком, расположенным в границах городских округов</t>
  </si>
  <si>
    <t>00020225750000000150</t>
  </si>
  <si>
    <t>00021804030040000150</t>
  </si>
  <si>
    <t>Доходы бюджетов субъектов Российской Федерации от возврата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образований</t>
  </si>
  <si>
    <t>00011715030130000150</t>
  </si>
  <si>
    <t>00021805000050000150</t>
  </si>
  <si>
    <t>00010807390010000110</t>
  </si>
  <si>
    <t>00011109040000000120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</si>
  <si>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</si>
  <si>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</si>
  <si>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</si>
  <si>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ПЛАТЕЖИ ПРИ ПОЛЬЗОВАНИИ ПРИРОДНЫМИ РЕСУРСАМИ</t>
  </si>
  <si>
    <t>00011402053130000410</t>
  </si>
  <si>
    <t>00010302251010000110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</si>
  <si>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</si>
  <si>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Возврат остатков субсидий на стимулирование увеличения производства картофеля и овощей из бюджетов субъектов Российской Федерации</t>
  </si>
  <si>
    <t>00011402040040000440</t>
  </si>
  <si>
    <t>Налог на добычу полезных ископаемых</t>
  </si>
  <si>
    <t>НАЛОГОВЫЕ И НЕНАЛОГОВЫЕ ДОХОДЫ</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</si>
  <si>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</si>
  <si>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00020704000040000150</t>
  </si>
  <si>
    <t>00011402052050000440</t>
  </si>
  <si>
    <t>00020229999020000150</t>
  </si>
  <si>
    <t>00011102100000000120</t>
  </si>
  <si>
    <t>00020405099100000150</t>
  </si>
  <si>
    <t>00011301995100000130</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</si>
  <si>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городских поселений</t>
  </si>
  <si>
    <t>00010101000000000110</t>
  </si>
  <si>
    <t>00021860010050000150</t>
  </si>
  <si>
    <t>Государственная пошлина за выдачу и обмен паспорта гражданина Российской Федерации</t>
  </si>
  <si>
    <t>Доходы от продажи нематериальных активов, находящихся в собственности сельских поселений</t>
  </si>
  <si>
    <t>Субсидии бюджетам на повышение эффективности службы занятости</t>
  </si>
  <si>
    <t>Субвенции бюджетам на увеличение площади лесовосстановления</t>
  </si>
  <si>
    <t>00011402023020000440</t>
  </si>
  <si>
    <t>00020225365000000150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</si>
  <si>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</si>
  <si>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</si>
  <si>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</si>
  <si>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Субсидии бюджетам на создание виртуальных концертных залов</t>
  </si>
  <si>
    <t>00020225599020000150</t>
  </si>
  <si>
    <t>Налог, взимаемый в связи с применением патентной системы налогообложения, зачисляемый в бюджеты муниципальных районов</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</si>
  <si>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</si>
  <si>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Прочие государственные пошлины за государственную регистрацию, а также за совершение прочих юридически значимых действий</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</si>
  <si>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</si>
  <si>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Средства от распоряжения и реализации выморочного имущества, обращенного в собственность сельских поселений (в части реализации основных средств по указанному имуществу)</t>
  </si>
  <si>
    <t>00011610062050000140</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</si>
  <si>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</si>
  <si>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00011601152010000140</t>
  </si>
  <si>
    <t>Доходы бюджетов субъектов Российской Федерации от возврата остатков субсидий на обеспечение комплексного развития сельских территорий из бюджетов муниципальных образований</t>
  </si>
  <si>
    <t>Субсидии бюджетам субъектов Российской Федерации на модернизацию региональных и муниципальных библиотек</t>
  </si>
  <si>
    <t>00011403040040000410</t>
  </si>
  <si>
    <t>00011105030000000120</t>
  </si>
  <si>
    <t>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</si>
  <si>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</si>
  <si>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Доходы, поступающие в порядке возмещения расходов, понесенных в связи с эксплуатацией имущества</t>
  </si>
  <si>
    <t>00020225179020000150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</si>
  <si>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</si>
  <si>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00011402050100000410</t>
  </si>
  <si>
    <t>00021925501020000150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</si>
  <si>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</si>
  <si>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00021925586020000150</t>
  </si>
  <si>
    <t>Прочие доходы от оказания платных услуг (работ) получателями средств бюджетов городских округов</t>
  </si>
  <si>
    <t>00020225052020000150</t>
  </si>
  <si>
    <t>00010605000020000110</t>
  </si>
  <si>
    <t>Субсидии бюджетам на модернизацию региональных и муниципальных музеев</t>
  </si>
  <si>
    <t>00011402050050000440</t>
  </si>
  <si>
    <t>00011105075130000120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</si>
  <si>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</si>
  <si>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Налог, взимаемый с налогоплательщиков, выбравших в качестве объекта налогообложения доходы (за налоговые периоды, истекшие до 1 января 2011 года)</t>
  </si>
  <si>
    <t>00010807310010000110</t>
  </si>
  <si>
    <t>Средства от распоряжения и реализации выморочного имущества, обращенного в собственность государства (в части реализации основных средств по указанному имуществу)</t>
  </si>
  <si>
    <t>Государственная пошлина за государственную регистрацию прав, ограничений (обременений) прав на недвижимое имущество и сделок с ним</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</si>
  <si>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</si>
  <si>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00020225597020000150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</si>
  <si>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</si>
  <si>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00011701050100000180</t>
  </si>
  <si>
    <t>Субсидии бюджетам на софинансирование закупки и монтажа оборудования для создания "умных" спортивных площадок</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</si>
  <si>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</si>
  <si>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00010807100010000110</t>
  </si>
  <si>
    <t>00021925508020000150</t>
  </si>
  <si>
    <t>00011302065050000130</t>
  </si>
  <si>
    <t>00010904000000000110</t>
  </si>
  <si>
    <t>00020225153000000150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</si>
  <si>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предоставлении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за счет средств резервного фонда Правительства Российской Федерации из бюджетов субъектов Российской Федерации</t>
  </si>
  <si>
    <t>00011601150010000140</t>
  </si>
  <si>
    <t>00011601332010000140</t>
  </si>
  <si>
    <t>Доходы бюджетов муниципальных районов от возврата организациями остатков субсидий прошлых лет</t>
  </si>
  <si>
    <t>00010807400010000110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</si>
  <si>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</si>
  <si>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</si>
  <si>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</si>
  <si>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00020225453000000150</t>
  </si>
  <si>
    <t>Единая субвенция бюджетам субъектов Российской Федерации и бюджету города Байконура</t>
  </si>
  <si>
    <t>ДОХОДЫ ОТ ИСПОЛЬЗОВАНИЯ ИМУЩЕСТВА, НАХОДЯЩЕГОСЯ В ГОСУДАРСТВЕННОЙ И МУНИЦИПАЛЬНОЙ СОБСТВЕННОСТИ</t>
  </si>
  <si>
    <t>00020245303000000150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</si>
  <si>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</si>
  <si>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</si>
  <si>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00020225519020000150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</si>
  <si>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</si>
  <si>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00020225243000000150</t>
  </si>
  <si>
    <t>00021925013040000150</t>
  </si>
  <si>
    <t>00010803000010000110</t>
  </si>
  <si>
    <t>Доходы от сдачи в аренду имущества, составляющего государственную (муниципальную) казну (за исключением земельных участков)</t>
  </si>
  <si>
    <t>00011302992020000130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</si>
  <si>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</si>
  <si>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00010604012020000110</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</si>
  <si>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</si>
  <si>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Земельный налог с организаций</t>
  </si>
  <si>
    <t>00021925576100000150</t>
  </si>
  <si>
    <t>00011601157010000140</t>
  </si>
  <si>
    <t>00011607090000000140</t>
  </si>
  <si>
    <t>00011406012040000430</t>
  </si>
  <si>
    <t>00010606033100000110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</si>
  <si>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</si>
  <si>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Доходы от сдачи в аренду имущества, составляющего казну сельских поселений (за исключением земельных участков)</t>
  </si>
  <si>
    <t>00020227139000000150</t>
  </si>
  <si>
    <t>00020240000000000150</t>
  </si>
  <si>
    <t>Безвозмездные поступления от негосударственных организаций в бюджеты муниципальных районов</t>
  </si>
  <si>
    <t>Субсидии бюджетам субъектов Российской Федерации на создание системы долговременного ухода за гражданами пожилого возраста и инвалидами</t>
  </si>
  <si>
    <t>00011302062020000130</t>
  </si>
  <si>
    <t>Дотации бюджетам субъектов Российской Федерации на выравнивание бюджетной обеспеченности</t>
  </si>
  <si>
    <t>00010701030010000110</t>
  </si>
  <si>
    <t>00011610100050000140</t>
  </si>
  <si>
    <t>00011716000000000180</t>
  </si>
  <si>
    <t>00020305000050000150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</si>
  <si>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</si>
  <si>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00011406312040000430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</si>
  <si>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</si>
  <si>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00020225385020000150</t>
  </si>
  <si>
    <t>00021925114020000150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</si>
  <si>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</si>
  <si>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00011705050050000180</t>
  </si>
  <si>
    <t>00010302190010000110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</si>
  <si>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</si>
  <si>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ГОСУДАРСТВЕННАЯ ПОШЛИНА</t>
  </si>
  <si>
    <t>00020225517020000150</t>
  </si>
  <si>
    <t>00020235118000000150</t>
  </si>
  <si>
    <t>00011601183010000140</t>
  </si>
  <si>
    <t>00021935290020000150</t>
  </si>
  <si>
    <t>Субсидии бюджетам на развитие сельского туризма</t>
  </si>
  <si>
    <t>00011103050050000120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</si>
  <si>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</si>
  <si>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</si>
  <si>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Субсидии бюджетам субъектов Российской Федерации на софинансирование закупки и монтажа оборудования для создания "умных" спортивных площадок</t>
  </si>
  <si>
    <t>Субсидии бюджетам на оснащение региональных и муниципальных театров, находящихся в городах с численностью населения более 300 тысяч человек</t>
  </si>
  <si>
    <t>Безвозмездные поступления от негосударственных организаций в бюджеты сельских поселений</t>
  </si>
  <si>
    <t>00011715030100000150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</si>
  <si>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</si>
  <si>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00011610031040000140</t>
  </si>
  <si>
    <t>Возврат остатков субсидий на сокращение доли загрязненных сточных вод из бюджетов субъектов Российской Федерации</t>
  </si>
  <si>
    <t>00011610129010000140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</si>
  <si>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</si>
  <si>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</si>
  <si>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</si>
  <si>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00011402053100000410</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</si>
  <si>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 (муниципальной собственности)</t>
  </si>
  <si>
    <t>Возврат остатков субсидий на строительство и реконструкцию (модернизацию) объектов питьевого водоснабжения из бюджетов городских поселений</t>
  </si>
  <si>
    <t>Плата за предоставление сведений из Единого государственного реестра недвижимости</t>
  </si>
  <si>
    <t>00020304000040000150</t>
  </si>
  <si>
    <t>00011105024040000120</t>
  </si>
  <si>
    <t>Субсидии бюджетам субъектов Российской Федерации на повышение эффективности службы занятости</t>
  </si>
  <si>
    <t>00020225394000000150</t>
  </si>
  <si>
    <t>00011601063010000140</t>
  </si>
  <si>
    <t>00021935129020000150</t>
  </si>
  <si>
    <t>Субсидии бюджетам субъектов Российской Федерации на софинансирование расходных обязательств субъектов Российской Федерации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</si>
  <si>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00021860010020000150</t>
  </si>
  <si>
    <t>00011301000000000130</t>
  </si>
  <si>
    <t>00011607010000000140</t>
  </si>
  <si>
    <t>Субсидии бюджетам на проведение мелиоративных мероприятий</t>
  </si>
  <si>
    <t>00011105324040000120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</si>
  <si>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</si>
  <si>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00020245216000000150</t>
  </si>
  <si>
    <t>Субвенции бюджетам бюджетной системы Российской Федерации</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</si>
  <si>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</si>
  <si>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00021825513020000150</t>
  </si>
  <si>
    <t>00020225291020000150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</si>
  <si>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</si>
  <si>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00020245141020000150</t>
  </si>
  <si>
    <t>00021925202020000150</t>
  </si>
  <si>
    <t>00011109080040000120</t>
  </si>
  <si>
    <t>00011601153010000140</t>
  </si>
  <si>
    <t>Налог на имущество организаций</t>
  </si>
  <si>
    <t>00020225081020000150</t>
  </si>
  <si>
    <t>00020225316000000150</t>
  </si>
  <si>
    <t>00011105410100000120</t>
  </si>
  <si>
    <t>00011401040040000410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</si>
  <si>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</si>
  <si>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00020225591020000150</t>
  </si>
  <si>
    <t>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</si>
  <si>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на реализацию мероприятий по модернизации школьных систем образования</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</si>
  <si>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</si>
  <si>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</si>
  <si>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Доходы от сдачи в аренду имущества, составляющего казну городских округов (за исключением земельных участков)</t>
  </si>
  <si>
    <t>Субсидии бюджетам на государственную поддержку организаций, входящих в систему спортивной подготовки</t>
  </si>
  <si>
    <t>00020225106000000150</t>
  </si>
  <si>
    <t>00011618000020000140</t>
  </si>
  <si>
    <t>00011601103010000140</t>
  </si>
  <si>
    <t>00010800000000000000</t>
  </si>
  <si>
    <t>Субсидии бюджетам субъектов Российской Федерации на сокращение доли загрязненных сточных вод</t>
  </si>
  <si>
    <t>00020225213020000150</t>
  </si>
  <si>
    <t>00011105075100000120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</si>
  <si>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</si>
  <si>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</si>
  <si>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</si>
  <si>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</si>
  <si>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00010302200010000110</t>
  </si>
  <si>
    <t>00021900000050000150</t>
  </si>
  <si>
    <t>00011201030010000120</t>
  </si>
  <si>
    <t>00020225513020000150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</si>
  <si>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</si>
  <si>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00020225014000000150</t>
  </si>
  <si>
    <t>00021935573020000150</t>
  </si>
  <si>
    <t>Субсидии бюджетам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</si>
  <si>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00011105025100000120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</si>
  <si>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</si>
  <si>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00020225314000000150</t>
  </si>
  <si>
    <t>Государственная пошлина за государственный кадастровый учет</t>
  </si>
  <si>
    <t>00010102150010000110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</si>
  <si>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</si>
  <si>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00011105325100000120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</si>
  <si>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</si>
  <si>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00020225559000000150</t>
  </si>
  <si>
    <t>00011101040040000120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</si>
  <si>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</si>
  <si>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Плата по соглашениям об установлении сервитута в отношении земельных участков после разграничения государственной собственности на землю</t>
  </si>
  <si>
    <t>Возврат остатков субсидий на развитие сети учреждений культурно-досугового типа из бюджетов муниципальных районов</t>
  </si>
  <si>
    <t>00011406000000000430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</si>
  <si>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</si>
  <si>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</si>
  <si>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00011610031130000140</t>
  </si>
  <si>
    <t>00010302143010000110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</si>
  <si>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</si>
  <si>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Субсидии бюджетам субъектов Российской Федерации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</si>
  <si>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</si>
  <si>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Субсидии бюджетам на оснащение оборудованием региональных сосудистых центров и первичных сосудистых отделений</t>
  </si>
  <si>
    <t>00010901030050000110</t>
  </si>
  <si>
    <t>00010102030010000110</t>
  </si>
  <si>
    <t>Субсидии бюджетам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</si>
  <si>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00020225522000000150</t>
  </si>
  <si>
    <t>Возврат остатков субсидий на подготовку проектов межевания земельных участков и на проведение кадастровых работ из бюджетов субъектов Российской Федерации</t>
  </si>
  <si>
    <t>00011607030020000140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</si>
  <si>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</si>
  <si>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</si>
  <si>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</si>
  <si>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00011610123010000140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</si>
  <si>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</si>
  <si>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00020225546020000150</t>
  </si>
  <si>
    <t>00020225229000000150</t>
  </si>
  <si>
    <t>00020249999020000150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</si>
  <si>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</si>
  <si>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Субвенции бюджетам субъектов Российской Федерации на осуществление отдельных полномочий в области водных отношений</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</si>
  <si>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</si>
  <si>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</si>
  <si>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00020225154020000150</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</si>
  <si>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</si>
  <si>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Государственная пошлина за выдачу разрешения на установку рекламной конструкции</t>
  </si>
  <si>
    <t>Прочие неналоговые доходы</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</si>
  <si>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</si>
  <si>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Земельный налог с организаций, обладающих земельным участком, расположенным в границах сельских поселений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</si>
  <si>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</si>
  <si>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00011101050050000120</t>
  </si>
  <si>
    <t>00010602010020000110</t>
  </si>
  <si>
    <t>00010804020010000110</t>
  </si>
  <si>
    <t>00011610032040000140</t>
  </si>
  <si>
    <t>00020225454020000150</t>
  </si>
  <si>
    <t>00021804010040000150</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</si>
  <si>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</si>
  <si>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</si>
  <si>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</si>
  <si>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Денежные средства, изымаемые в собственность городского поселения в соответствии с решениями судов (за исключением обвинительных приговоров судов)</t>
  </si>
  <si>
    <t>00011715000000000150</t>
  </si>
  <si>
    <t>00010606042040000110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</si>
  <si>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</si>
  <si>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00011601092010000140</t>
  </si>
  <si>
    <t>Безвозмездные поступления от государственных (муниципальных) организаций в бюджеты муниципальных районов</t>
  </si>
  <si>
    <t>00021805000130000150</t>
  </si>
  <si>
    <t>00021825424020000150</t>
  </si>
  <si>
    <t>Субсидии бюджетам на поддержку приоритетных направлений агропромышленного комплекса и развитие малых форм хозяйствования</t>
  </si>
  <si>
    <t>00010807160010000110</t>
  </si>
  <si>
    <t>00010302231010000110</t>
  </si>
  <si>
    <t>00020235134020000150</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</si>
  <si>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субъектов Российской Федерации</t>
  </si>
  <si>
    <t>00021845050020000150</t>
  </si>
  <si>
    <t>Субсидии бюджетам на развитие паллиативной медицинской помощи</t>
  </si>
  <si>
    <t>Прочие доходы от компенсации затрат государства</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</si>
  <si>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</si>
  <si>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</si>
  <si>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</si>
  <si>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00010504020020000110</t>
  </si>
  <si>
    <t>Субсидии бюджетам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</si>
  <si>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</si>
  <si>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Доходы бюджетов субъектов Российской Федерации от возврата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образований</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</si>
  <si>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</si>
  <si>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</si>
  <si>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</si>
  <si>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Возврат остатков субсидий на реализацию программ формирования современной городской среды из бюджетов муниципальных районов</t>
  </si>
  <si>
    <t>00010501021010000110</t>
  </si>
  <si>
    <t>00020225555000000150</t>
  </si>
  <si>
    <t>00020225152020000150</t>
  </si>
  <si>
    <t>Плата за выбросы загрязняющих веществ, образующихся при сжигании на факельных установках и (или) рассеивании попутного нефтяного газа</t>
  </si>
  <si>
    <t>00020229999100000150</t>
  </si>
  <si>
    <t>Прочие доходы от оказания платных услуг (работ) получателями средств бюджетов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</si>
  <si>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</si>
  <si>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00020245363000000150</t>
  </si>
  <si>
    <t>00011601330000000140</t>
  </si>
  <si>
    <t>Налог на имущество физических лиц, взимаемый по ставкам, применяемым к объектам налогообложения, расположенным в границах сельских поселений</t>
  </si>
  <si>
    <t>Прочие доходы от оказания платных услуг (работ) получателями средств бюджетов сельских поселений</t>
  </si>
  <si>
    <t>00020245142020000150</t>
  </si>
  <si>
    <t>Субсидии бюджетам субъектов Российской Федерации на поддержку творческой деятельности и техническое оснащение детских и кукольных театров</t>
  </si>
  <si>
    <t>00020304099040000150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</si>
  <si>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</si>
  <si>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Платежи за пользование природными ресурсами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</si>
  <si>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</si>
  <si>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</si>
  <si>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Возврат остатков субсидий на обеспечение закупки авиационных работ в целях оказания медицинской помощи</t>
  </si>
  <si>
    <t>Субсидии бюджетам на реализацию мероприятий по модернизации коммунальной инфраструктуры</t>
  </si>
  <si>
    <t>00011601132010000140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</si>
  <si>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</si>
  <si>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</si>
  <si>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</si>
  <si>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00020225242020000150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</si>
  <si>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</si>
  <si>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Государственная пошлина за ускоренную процедуру государственного кадастрового учета и (или) государственной регистрации прав</t>
  </si>
  <si>
    <t>00011601090010000140</t>
  </si>
  <si>
    <t>Субсидии бюджетам на стимулирование увеличения производства картофеля и овощей</t>
  </si>
  <si>
    <t>00010807200010000110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</si>
  <si>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</si>
  <si>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Сбор за пользование объектами водных биологических ресурсов (по внутренним водным объектам)</t>
  </si>
  <si>
    <t>00020225752020000150</t>
  </si>
  <si>
    <t>Доходы бюджетов субъектов Российской Федерации от возврата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</si>
  <si>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00021944541020000150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</si>
  <si>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</si>
  <si>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00021825750020000150</t>
  </si>
  <si>
    <t>00020245050020000150</t>
  </si>
  <si>
    <t>00011109042020000120</t>
  </si>
  <si>
    <t>00011607090050000140</t>
  </si>
  <si>
    <t>00020235460020000150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</si>
  <si>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</si>
  <si>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Платежи в целях возмещения убытков, причиненных уклонением от заключения государственного контракта</t>
  </si>
  <si>
    <t>00010606043100000110</t>
  </si>
  <si>
    <t>Субсидии бюджетам субъектов Российской Федерации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</si>
  <si>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00020225553000000150</t>
  </si>
  <si>
    <t>00020235250020000150</t>
  </si>
  <si>
    <t>00011602010020000140</t>
  </si>
  <si>
    <t>00011302995130000130</t>
  </si>
  <si>
    <t>00011202052010000120</t>
  </si>
  <si>
    <t>00021925292020000150</t>
  </si>
  <si>
    <t>00021825065020000150</t>
  </si>
  <si>
    <t>Сборы за участие в конкурсе (аукционе) на право пользования участками недр местного значения</t>
  </si>
  <si>
    <t>00010907030000000110</t>
  </si>
  <si>
    <t>Субсидии бюджетам на создание модельных муниципальных библиотек</t>
  </si>
  <si>
    <t>Субсидии бюджетам субъектов Российской Федерации на оснащение предметных кабинетов общеобразовательных организаций средствами обучения и воспитания</t>
  </si>
  <si>
    <t>00011105313050000120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</si>
  <si>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выявленные должностными лицами органов муниципального контроля</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</si>
  <si>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</si>
  <si>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</si>
  <si>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00011302065130000130</t>
  </si>
  <si>
    <t>00011601130010000140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</si>
  <si>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</si>
  <si>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</si>
  <si>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00011610050000000140</t>
  </si>
  <si>
    <t>Прочие субсидии бюджетам городских округов</t>
  </si>
  <si>
    <t>Налог на добычу общераспространенных полезных ископаемых</t>
  </si>
  <si>
    <t>00011204015020000120</t>
  </si>
  <si>
    <t>00011301990000000130</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</si>
  <si>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</si>
  <si>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00011610031100000140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</si>
  <si>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сельских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</si>
  <si>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00011403050130000410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</si>
  <si>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</si>
  <si>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</si>
  <si>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00020225107020000150</t>
  </si>
  <si>
    <t>Возврат остатков субсидий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 из бюджетов субъектов Российской Федерации</t>
  </si>
  <si>
    <t>Субвенции бюджетам субъектов Российской Федерации на увеличение площади лесовосстановления</t>
  </si>
  <si>
    <t>00020225468000000150</t>
  </si>
  <si>
    <t>00010302262010000110</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</si>
  <si>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</si>
  <si>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00021925599020000150</t>
  </si>
  <si>
    <t>00020225341000000150</t>
  </si>
  <si>
    <t>00011202050010000120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</si>
  <si>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</si>
  <si>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</si>
  <si>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Плата за выбросы загрязняющих веществ в атмосферный воздух стационарными объектами</t>
  </si>
  <si>
    <t>Платежи в целях возмещения убытков, причиненных уклонением от заключения муниципального контракта</t>
  </si>
  <si>
    <t>00020235176000000150</t>
  </si>
  <si>
    <t>Субсидии бюджетам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</si>
  <si>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00021925304020000150</t>
  </si>
  <si>
    <t>00020225501000000150</t>
  </si>
  <si>
    <t>00010903020000000110</t>
  </si>
  <si>
    <t>00011607010050000140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</si>
  <si>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</si>
  <si>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00021900000040000150</t>
  </si>
  <si>
    <t>00020225365020000150</t>
  </si>
  <si>
    <t>00020225418000000150</t>
  </si>
  <si>
    <t>00011301190010000130</t>
  </si>
  <si>
    <t>00010907000000000110</t>
  </si>
  <si>
    <t>00011610100130000140</t>
  </si>
  <si>
    <t>00020227110000000150</t>
  </si>
  <si>
    <t>00011105100020000120</t>
  </si>
  <si>
    <t>00020705000100000150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</si>
  <si>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</si>
  <si>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00010907053050000110</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</si>
  <si>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</si>
  <si>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</si>
  <si>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</si>
  <si>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00010500000000000000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</si>
  <si>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</si>
  <si>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00011402028020000410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</si>
  <si>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</si>
  <si>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Налог на имущество организаций по имуществу, не входящему в Единую систему газоснабжения</t>
  </si>
  <si>
    <t>Доходы от продажи квартир</t>
  </si>
  <si>
    <t>00020225315020000150</t>
  </si>
  <si>
    <t>00011601163010000140</t>
  </si>
  <si>
    <t>00010606030000000110</t>
  </si>
  <si>
    <t>00010601020040000110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</si>
  <si>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</si>
  <si>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00011502000000000140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</si>
  <si>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</si>
  <si>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</si>
  <si>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на создание системы поддержки фермеров и развитие сельской кооперации</t>
  </si>
  <si>
    <t>Доходы бюджетов субъектов Российской Федерации от возврата остатков субсидий на развитие сети учреждений культурно-досугового типа из бюджетов муниципальных образований</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</si>
  <si>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субъектов Российской Федерации</t>
  </si>
  <si>
    <t>00021845303020000150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</si>
  <si>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</si>
  <si>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</si>
  <si>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Единая субвенция бюджетам субъектов Российской Федерации и бюджету г. Байконура</t>
  </si>
  <si>
    <t>00010302260010000110</t>
  </si>
  <si>
    <t>00021925513050000150</t>
  </si>
  <si>
    <t>00011202102020000120</t>
  </si>
  <si>
    <t>00011610022020000140</t>
  </si>
  <si>
    <t>00020302040020000150</t>
  </si>
  <si>
    <t>Платежи при пользовании недрами</t>
  </si>
  <si>
    <t>Доходы от продажи земельных участков, государственная собственность на которые не разграничена</t>
  </si>
  <si>
    <t>00021935220020000150</t>
  </si>
  <si>
    <t>00021925302020000150</t>
  </si>
  <si>
    <t>Акцизы на пиво, напитки, изготавливаемые на основе пива, производимые на территории Российской Федерации</t>
  </si>
  <si>
    <t>00010501050010000110</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</si>
  <si>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</si>
  <si>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00020225584000000150</t>
  </si>
  <si>
    <t>00011600000000000000</t>
  </si>
  <si>
    <t>Возврат остатков субсидий в целях развития паллиативной медицинской помощи из бюджетов субъектов Российской Федерации</t>
  </si>
  <si>
    <t>00010502020020000110</t>
  </si>
  <si>
    <t>Субсидии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</si>
  <si>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00010704030010000110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</si>
  <si>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</si>
  <si>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00020225098020000150</t>
  </si>
  <si>
    <t>00020225192000000150</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</si>
  <si>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</si>
  <si>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00011301020010000130</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</si>
  <si>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</si>
  <si>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00011402052100000440</t>
  </si>
  <si>
    <t>00010904052040000110</t>
  </si>
  <si>
    <t>00011402053130000440</t>
  </si>
  <si>
    <t>00010302000010000110</t>
  </si>
  <si>
    <t>00011601203010000140</t>
  </si>
  <si>
    <t>Субсидии бюджетам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</si>
  <si>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Доходы от оказания платных услуг (работ)</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</si>
  <si>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</si>
  <si>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00020225313020000150</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</si>
  <si>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</si>
  <si>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Возврат остатков субсидий на реализацию программ формирования современной городской среды из бюджетов субъектов Российской Федерации</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</si>
  <si>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</si>
  <si>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Отчисления на воспроизводство минерально-сырьевой базы</t>
  </si>
  <si>
    <t>00011105326000000120</t>
  </si>
  <si>
    <t>Денежные взыскания, налагаемые в возмещение ущерба, причиненного в результате незаконного или нецелевого использования бюджетных средств</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</si>
  <si>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</si>
  <si>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00020225114000000150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</si>
  <si>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</si>
  <si>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00011610020020000140</t>
  </si>
  <si>
    <t>00020225348020000150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</si>
  <si>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</si>
  <si>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</si>
  <si>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Доходы бюджетов городских поселений от возврата организациями остатков субсидий прошлых лет</t>
  </si>
  <si>
    <t>00010102090010000110</t>
  </si>
  <si>
    <t>Прочие межбюджетные трансферты, передаваемые бюджетам</t>
  </si>
  <si>
    <t>00011406010000000430</t>
  </si>
  <si>
    <t>00011301410010000130</t>
  </si>
  <si>
    <t>00011607090020000140</t>
  </si>
  <si>
    <t>Возврат остатков субсидий на реализацию мероприятий по предупреждению и борьбе с социально значимыми инфекционными заболеваниями из бюджетов субъектов Российской Федерации</t>
  </si>
  <si>
    <t>00020225138020000150</t>
  </si>
  <si>
    <t>00020225372000000150</t>
  </si>
  <si>
    <t>00011406310000000430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</si>
  <si>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</si>
  <si>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00011402050100000440</t>
  </si>
  <si>
    <t>Субсидии бюджетам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</si>
  <si>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00010102040010000110</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</si>
  <si>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</si>
  <si>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00011607040020000140</t>
  </si>
  <si>
    <t>Доходы бюджетов субъектов Российской Федерации от возврата остатков прочих субсидий, субвенций и иных межбюджетных трансфертов, имеющих целевое назначение, прошлых лет из бюджета Фонда пенсионного и социального страхования Российской Федерации</t>
  </si>
  <si>
    <t>Налог на прибыль организаций</t>
  </si>
  <si>
    <t>00011201010010000120</t>
  </si>
  <si>
    <t>00020225766020000150</t>
  </si>
  <si>
    <t>00021900000130000150</t>
  </si>
  <si>
    <t>00020225228020000150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</si>
  <si>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</si>
  <si>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Возврат остатков субвенций на оплату жилищно-коммунальных услуг отдельным категориям граждан из бюджетов субъектов Российской Федерации</t>
  </si>
  <si>
    <t>00011402048040000410</t>
  </si>
  <si>
    <t>Доходы бюджетов субъектов Российской Федерации от возврата автономными учреждениями остатков субсидий прошлых лет</t>
  </si>
  <si>
    <t>00020215001020000150</t>
  </si>
  <si>
    <t>00011302065100000130</t>
  </si>
  <si>
    <t>00020235118020000150</t>
  </si>
  <si>
    <t>Прочие межбюджетные трансферты, передаваемые бюджетам субъектов Российской Федерации</t>
  </si>
  <si>
    <t>Субвенции бюджетам на оплату жилищно-коммунальных услуг отдельным категориям граждан</t>
  </si>
  <si>
    <t>00021925243020000150</t>
  </si>
  <si>
    <t>00010102130010000110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</si>
  <si>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</si>
  <si>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</si>
  <si>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00011601194010000140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</si>
  <si>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</si>
  <si>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00011109080000000120</t>
  </si>
  <si>
    <t>00021925753020000150</t>
  </si>
  <si>
    <t>00021945179050000150</t>
  </si>
  <si>
    <t>00011502020020000140</t>
  </si>
  <si>
    <t>00020225580000000150</t>
  </si>
  <si>
    <t>Земельный налог (по обязательствам, возникшим до 1 января 2006 года), мобилизуемый на территориях городских округов</t>
  </si>
  <si>
    <t>Платежи от государственных и муниципальных унитарных предприятий</t>
  </si>
  <si>
    <t>АДМИНИСТРАТИВНЫЕ ПЛАТЕЖИ И СБОРЫ</t>
  </si>
  <si>
    <t>00010602020020000110</t>
  </si>
  <si>
    <t>00020225412000000150</t>
  </si>
  <si>
    <t>Доходы от продажи земельных участков, находящихся в государственной и муниципальной собственности</t>
  </si>
  <si>
    <t>Доходы бюджетов городских округов от возврата организациями остатков субсидий прошлых лет</t>
  </si>
  <si>
    <t>00011403050100000410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</si>
  <si>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</si>
  <si>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</si>
  <si>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</si>
  <si>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00020235429000000150</t>
  </si>
  <si>
    <t>Доходы бюджета - Всего</t>
  </si>
  <si>
    <t>00011102000000000120</t>
  </si>
  <si>
    <t>00020235120000000150</t>
  </si>
  <si>
    <t>00020225202000000150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</si>
  <si>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</si>
  <si>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00020225436020000150</t>
  </si>
  <si>
    <t>00011402022020000410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</si>
  <si>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сельских поселений, и на землях или земельных участках, государственная собственность на которые не разграничена</t>
  </si>
  <si>
    <t>Субвенции бюджетам субъектов Российской Федерации на осуществление мер пожарной безопасности и тушение лесных пожаров</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</si>
  <si>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</si>
  <si>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Субсидии бюджетам субъектов Российской Федерации на развитие сельского туризма</t>
  </si>
  <si>
    <t>00020225447000000150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</si>
  <si>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</si>
  <si>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Проценты, полученные от предоставления бюджетных кредитов внутри страны за счет средств бюджетов муниципальных районов</t>
  </si>
  <si>
    <t>00020200000000000000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</si>
  <si>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</si>
  <si>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00020705030130000150</t>
  </si>
  <si>
    <t>00011601074010000140</t>
  </si>
  <si>
    <t>00011406025130000430</t>
  </si>
  <si>
    <t>00020225554020000150</t>
  </si>
  <si>
    <t>00011107014040000120</t>
  </si>
  <si>
    <t>00011610100100000140</t>
  </si>
  <si>
    <t>00010807142010000110</t>
  </si>
  <si>
    <t>00010906010020000110</t>
  </si>
  <si>
    <t>Доходы, поступающие в порядке возмещения расходов, понесенных в связи с эксплуатацией имущества муниципальных районов</t>
  </si>
  <si>
    <t>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</si>
  <si>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</si>
  <si>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00011609000000000140</t>
  </si>
  <si>
    <t>00020235127000000150</t>
  </si>
  <si>
    <t>00011601192010000140</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</si>
  <si>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</si>
  <si>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00010100000000000000</t>
  </si>
  <si>
    <t>Доходы бюджетов субъектов Российской Федерации от возврата остатков субсидий на развитие сети учреждений культурно-досугового типа за счет средств резервного фонда Правительства Российской Федерации из бюджетов муниципальных образований</t>
  </si>
  <si>
    <t>00011705050100000180</t>
  </si>
  <si>
    <t>00021945050050000150</t>
  </si>
  <si>
    <t>00020402010020000150</t>
  </si>
  <si>
    <t>00010101014020000110</t>
  </si>
  <si>
    <t>Регулярные платежи за пользование недрами при пользовании недрами на территории Российской Федерации</t>
  </si>
  <si>
    <t>00021945476020000150</t>
  </si>
  <si>
    <t>Налог, взимаемый с налогоплательщиков, выбравших в качестве объекта налогообложения доходы</t>
  </si>
  <si>
    <t>Прочие доходы от оказания платных услуг (работ) получателями средств бюджетов городских поселений</t>
  </si>
  <si>
    <t>00010804000010000110</t>
  </si>
  <si>
    <t>00010807560010000110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</si>
  <si>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</si>
  <si>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00011402020020000410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</si>
  <si>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</si>
  <si>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</si>
  <si>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00011105020000000120</t>
  </si>
  <si>
    <t>Единый налог на вмененный доход для отдельных видов деятельности (за налоговые периоды, истекшие до 1 января 2011 года)</t>
  </si>
  <si>
    <t>00011109000000000120</t>
  </si>
  <si>
    <t>00021925576020000150</t>
  </si>
  <si>
    <t>Возврат остатков субсидий на софинансирование закупки и монтажа оборудования для создания "умных" спортивных площадок из бюджетов субъектов Российской Федерации</t>
  </si>
  <si>
    <t>Возврат остатков субсидий на поддержку приоритетных направлений агропромышленного комплекса и развитие малых форм хозяйствования из бюджетов субъектов Российской Федерации</t>
  </si>
  <si>
    <t>00011601072010000140</t>
  </si>
  <si>
    <t>00011105320000000120</t>
  </si>
  <si>
    <t>00010807140010000110</t>
  </si>
  <si>
    <t>Невыясненные поступления</t>
  </si>
  <si>
    <t>Земельный налог с организаций, обладающих земельным участком, расположенным в границах городских округов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</si>
  <si>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</si>
  <si>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00020225014020000150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</si>
  <si>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</si>
  <si>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</si>
  <si>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00011201041010000120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</si>
  <si>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</si>
  <si>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</si>
  <si>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</si>
  <si>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</si>
  <si>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00011601190010000140</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</si>
  <si>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</si>
  <si>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00011109045130000120</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</si>
  <si>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</si>
  <si>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субъекта Российской Федерации</t>
  </si>
  <si>
    <t>00010101012020000110</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</si>
  <si>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</si>
  <si>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00020245161000000150</t>
  </si>
  <si>
    <t>Налог, взимаемый с налогоплательщиков, выбравших в качестве объекта налогообложения доходы, уменьшенные на величину расходов</t>
  </si>
  <si>
    <t>Сборы за пользование объектами животного мира и за пользование объектами водных биологических ресурсов</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</si>
  <si>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</si>
  <si>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00020225559020000150</t>
  </si>
  <si>
    <t>Плата за выбросы загрязняющих веществ в атмосферный воздух стационарными объектами &lt;10&gt;</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</si>
  <si>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</si>
  <si>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Субсидии бюджетам субъектов Российской Федерации на развитие сети учреждений культурно-досугового типа</t>
  </si>
  <si>
    <t>Субсидии бюджетам субъектов Российской Федерации на обеспечение комплексного развития сельских территорий</t>
  </si>
  <si>
    <t>00021925065050000150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</si>
  <si>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</si>
  <si>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</si>
  <si>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Возврат остатков субсидий, субвенций и иных межбюджетных трансфертов, имеющих целевое назначение, прошлых лет из бюджетов городских округов</t>
  </si>
  <si>
    <t>00021960010040000150</t>
  </si>
  <si>
    <t>Прочие доходы от компенсации затрат бюджетов муниципальных районов</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</si>
  <si>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</si>
  <si>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00011402042040000410</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</si>
  <si>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</si>
  <si>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</si>
  <si>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</si>
  <si>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Субсидии бюджетам городских поселений на реализацию программ формирования современной городской среды</t>
  </si>
  <si>
    <t>Прочие неналоговые доходы бюджетов сельских поселений в части невыясненных поступлений, по которым не осуществлен возврат (уточнение) не позднее трех лет со дня их зачисления на единый счет бюджета сельского поселения</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</si>
  <si>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</si>
  <si>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Прочие неналоговые доходы бюджетов городских округов</t>
  </si>
  <si>
    <t>00020225467020000150</t>
  </si>
  <si>
    <t>00010903080000000110</t>
  </si>
  <si>
    <t>00021925513040000150</t>
  </si>
  <si>
    <t>00011610056020000140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</si>
  <si>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</si>
  <si>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</si>
  <si>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</si>
  <si>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Субсидии бюджетам на создание модульных некапитальных средств размещения при реализации инвестиционных проектов</t>
  </si>
  <si>
    <t>00020225533000000150</t>
  </si>
  <si>
    <t>00011105035130000120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</si>
  <si>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</si>
  <si>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</si>
  <si>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Субсидии бюджетам на создание системы долговременного ухода за гражданами пожилого возраста и инвалидами</t>
  </si>
  <si>
    <t>Субсидии бюджетам на софинансирование создания и (или) модернизации инфраструктуры в сфере культуры региональной (муниципальной) собственности</t>
  </si>
  <si>
    <t>00021900000100000150</t>
  </si>
  <si>
    <t>Поступления от денежных пожертвований, предоставляемых негосударственными организациями получателям средств бюджетов сельских поселений</t>
  </si>
  <si>
    <t>00010506000010000110</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</si>
  <si>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вреда окружающей среде</t>
  </si>
  <si>
    <t>Доходы от продажи квартир, находящихся в собственности городских округов</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</si>
  <si>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</si>
  <si>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00020235900020000150</t>
  </si>
  <si>
    <t>00021825555020000150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</si>
  <si>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</si>
  <si>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Субсидии бюджетам на преобразование учебных корпусов и общежитий колледжей как неотъемлемой части учебно-производственного комплекса</t>
  </si>
  <si>
    <t>Налог на имущество физических лиц</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</si>
  <si>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</si>
  <si>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00011601110010000140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</si>
  <si>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</si>
  <si>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Налог, взимаемый в связи с применением патентной системы налогообложения, зачисляемый в бюджеты городских округов</t>
  </si>
  <si>
    <t>Субсидии бюджетам на реализацию мероприятий по предупреждению и борьбе с социально значимыми инфекционными заболеваниями</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</si>
  <si>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</si>
  <si>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00011300000000000000</t>
  </si>
  <si>
    <t>00020225358000000150</t>
  </si>
  <si>
    <t>00021925404020000150</t>
  </si>
  <si>
    <t>00011402040040000410</t>
  </si>
  <si>
    <t>00010606040000000110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</si>
  <si>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</si>
  <si>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00021800000000000150</t>
  </si>
  <si>
    <t>00011401050100000410</t>
  </si>
  <si>
    <t>00011402052050000410</t>
  </si>
  <si>
    <t>00020805000130000150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</si>
  <si>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</si>
  <si>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00010604000020000110</t>
  </si>
  <si>
    <t>00011611063010000140</t>
  </si>
  <si>
    <t>00020225021000000150</t>
  </si>
  <si>
    <t>Субсидии бюджетам субъектов Российской Федерации на обеспечение закупки авиационных работ в целях оказания медицинской помощи</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</si>
  <si>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</si>
  <si>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Прочие доходы от компенсации затрат бюджетов городских округов</t>
  </si>
  <si>
    <t>00021925480020000150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</si>
  <si>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</si>
  <si>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Субсидии бюджетам субъектов Российской Федерации на преобразование учебных корпусов и общежитий колледжей как неотъемлемой части учебно-производственного комплекса</t>
  </si>
  <si>
    <t>Субсидии бюджетам субъектов Российской Федерации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</si>
  <si>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</si>
  <si>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00010302242010000110</t>
  </si>
  <si>
    <t>БЕЗВОЗМЕЗДНЫЕ ПОСТУПЛЕНИЯ</t>
  </si>
  <si>
    <t>00010903000000000110</t>
  </si>
  <si>
    <t>00011601053010000140</t>
  </si>
  <si>
    <t>00010904010020000110</t>
  </si>
  <si>
    <t>00020225163020000150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</si>
  <si>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</si>
  <si>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Прочие безвозмездные поступления в бюджеты сельских поселений</t>
  </si>
  <si>
    <t>00011607000000000140</t>
  </si>
  <si>
    <t>00010907033050000110</t>
  </si>
  <si>
    <t>00021925402020000150</t>
  </si>
  <si>
    <t>Предоставление государственными (муниципальными) организациями грантов для получателей средств бюджетов муниципальных районов</t>
  </si>
  <si>
    <t>Субсидии бюджетам субъектов Российской Федерации на создание виртуальных концертных залов</t>
  </si>
  <si>
    <t>00010102024010000110</t>
  </si>
  <si>
    <t>Прочие неналоговые доходы бюджетов субъектов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</si>
  <si>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</si>
  <si>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Возврат остатков субсидий на создание системы поддержки фермеров и развитие сельской кооперации из бюджетов субъектов Российской Федерации</t>
  </si>
  <si>
    <t>00021925520020000150</t>
  </si>
  <si>
    <t>00011601143010000140</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</si>
  <si>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</si>
  <si>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Платежи, взимаемые государственными органами (организациями) субъектов Российской Федерации за выполнение определенных функций</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</si>
  <si>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</si>
  <si>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00021960010130000150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</si>
  <si>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</si>
  <si>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</si>
  <si>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00011107000000000120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</si>
  <si>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</si>
  <si>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00011201070010000120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</si>
  <si>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</si>
  <si>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00021925513130000150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</si>
  <si>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</si>
  <si>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00011105012040000120</t>
  </si>
  <si>
    <t>00011406320000000430</t>
  </si>
  <si>
    <t>00020225299000000150</t>
  </si>
  <si>
    <t>00021925527020000150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</si>
  <si>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</si>
  <si>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00020225172000000150</t>
  </si>
  <si>
    <t>Доходы бюджетов субъектов Российской Федерации от возврата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муниципальных образований</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</si>
  <si>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</si>
  <si>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00011105312040000120</t>
  </si>
  <si>
    <t>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субъектов Российской Федерации</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</si>
  <si>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</si>
  <si>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Доходы бюджетов субъектов Российской Федерации от возврата остатков субсидий на сокращение доли загрязненных сточных вод из бюджетов муниципальных образований</t>
  </si>
  <si>
    <t>00010102022010000110</t>
  </si>
  <si>
    <t>Субвенции бюджетам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</si>
  <si>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00020225514000000150</t>
  </si>
  <si>
    <t>00020225599000000150</t>
  </si>
  <si>
    <t>Субсидии бюджетам субъектов Российской Федерации на оснащение объектов спортивной инфраструктуры спортивно-технологическим оборудованием</t>
  </si>
  <si>
    <t>00011404000000000420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</si>
  <si>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</si>
  <si>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муниципальных районов</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</si>
  <si>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</si>
  <si>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Единый налог на вмененный доход для отдельных видов деятельности</t>
  </si>
  <si>
    <t>00020235128020000150</t>
  </si>
  <si>
    <t>00020225028020000150</t>
  </si>
  <si>
    <t>00011109080050000120</t>
  </si>
  <si>
    <t>00020225304000000150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</si>
  <si>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</si>
  <si>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t>
  </si>
  <si>
    <t>00021990000020000150</t>
  </si>
  <si>
    <t>Земельный налог с физических лиц</t>
  </si>
  <si>
    <t>Субсидии бюджетам на ликвидацию (рекультивацию) объектов накопленного экологического вреда, представляющих угрозу реке Волге</t>
  </si>
  <si>
    <t>Субвенции бюджетам субъектов Российской Федерации на приобретение беспилотных авиационных систем органами исполнительной власти субъектов Российской Федерации в области лесных отношений</t>
  </si>
  <si>
    <t>Субсидии бюджетам на реализацию мероприятий субъектов Российской Федерации в сфере реабилитации и абилитации инвалидов</t>
  </si>
  <si>
    <t>00020225590000000150</t>
  </si>
  <si>
    <t>00020225179000000150</t>
  </si>
  <si>
    <t>Возврат остатков субсидий на развитие сети учреждений культурно-досугового типа из бюджетов субъектов Российской Федерации</t>
  </si>
  <si>
    <t>00020225052000000150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</si>
  <si>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</si>
  <si>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</si>
  <si>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ДОХОДЫ ОТ ОКАЗАНИЯ ПЛАТНЫХ УСЛУГ И КОМПЕНСАЦИИ ЗАТРАТ ГОСУДАРСТВА</t>
  </si>
  <si>
    <t>00020225201020000150</t>
  </si>
  <si>
    <t>Субсидии бюджетам на развитие зарядной инфраструктуры для электромобилей</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</si>
  <si>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</si>
  <si>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субъектов Российской Федерации</t>
  </si>
  <si>
    <t>Субсидии бюджетам на приведение в нормативное состояние автомобильных дорог и искусственных дорожных сооружений</t>
  </si>
  <si>
    <t>00020704050040000150</t>
  </si>
  <si>
    <t>00010102230010000110</t>
  </si>
  <si>
    <t>00011607090100000140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</si>
  <si>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</si>
  <si>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00020705020050000150</t>
  </si>
  <si>
    <t>00020225501020000150</t>
  </si>
  <si>
    <t>00010102020010000110</t>
  </si>
  <si>
    <t>00020225418020000150</t>
  </si>
  <si>
    <t>00020225597000000150</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</si>
  <si>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</si>
  <si>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00011601084010000140</t>
  </si>
  <si>
    <t>ВОЗВРАТ ОСТАТКОВ СУБСИДИЙ, СУБВЕНЦИЙ И ИНЫХ МЕЖБЮДЖЕТНЫХ ТРАНСФЕРТОВ, ИМЕЮЩИХ ЦЕЛЕВОЕ НАЗНАЧЕНИЕ, ПРОШЛЫХ ЛЕТ</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</si>
  <si>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</si>
  <si>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00011716000100000180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</si>
  <si>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</si>
  <si>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00020227576000000150</t>
  </si>
  <si>
    <t>00020235220000000150</t>
  </si>
  <si>
    <t>Доходы, поступающие в порядке возмещения расходов, понесенных в связи с эксплуатацией имущества субъектов Российской Федерации</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</si>
  <si>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</si>
  <si>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</si>
  <si>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</si>
  <si>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Транспортный налог с организаций</t>
  </si>
  <si>
    <t>00020700000000000000</t>
  </si>
  <si>
    <t>00010102110010000110</t>
  </si>
  <si>
    <t>Невыясненные поступления, зачисляемые в бюджеты субъектов Российской Федерации</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</si>
  <si>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</si>
  <si>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Налог на имущество организаций по имуществу, входящему в Единую систему газоснабжения</t>
  </si>
  <si>
    <t>00020405000130000150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</si>
  <si>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</si>
  <si>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00020225519000000150</t>
  </si>
  <si>
    <t>00021925013020000150</t>
  </si>
  <si>
    <t>00010602000020000110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</si>
  <si>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</si>
  <si>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00010807570010000110</t>
  </si>
  <si>
    <t>00021804000040000150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</si>
  <si>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</si>
  <si>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00010606032040000110</t>
  </si>
  <si>
    <t>Субсидии бюджетам субъектов Российской Федерации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</si>
  <si>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00020245252020000150</t>
  </si>
  <si>
    <t>Субсидии бюджетам субъектов Российской Федерации на стимулирование увеличения производства картофеля и овощей</t>
  </si>
  <si>
    <t>Субсидии бюджетам на подготовку проектов межевания земельных участков и на проведение кадастровых работ</t>
  </si>
  <si>
    <t>00011601082010000140</t>
  </si>
  <si>
    <t>00020225192020000150</t>
  </si>
  <si>
    <t>00020235345000000150</t>
  </si>
  <si>
    <t>00020702030020000150</t>
  </si>
  <si>
    <t>Возврат остатков субсидий на обеспечение комплексного развития сельских территорий из бюджетов субъектов Российской Федерации</t>
  </si>
  <si>
    <t>00010807150010000110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</si>
  <si>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</si>
  <si>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Плата за размещение отходов производства</t>
  </si>
  <si>
    <t>00010904050000000110</t>
  </si>
  <si>
    <t>Прочие субсидии</t>
  </si>
  <si>
    <t>00011302995050000130</t>
  </si>
  <si>
    <t>00011301031010000130</t>
  </si>
  <si>
    <t>00010504010020000110</t>
  </si>
  <si>
    <t>00010901000000000110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</si>
  <si>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</si>
  <si>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Субсидии бюджетам на сокращение доли загрязненных сточных вод</t>
  </si>
  <si>
    <t>00020235135000000150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</si>
  <si>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</si>
  <si>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Налог на прибыль организаций, зачислявшийся до 1 января 2005 года в местные бюджеты</t>
  </si>
  <si>
    <t>00010302011010000110</t>
  </si>
  <si>
    <t>00010501011010000110</t>
  </si>
  <si>
    <t>00021945694020000150</t>
  </si>
  <si>
    <t>00011607010100000140</t>
  </si>
  <si>
    <t>00020225555130000150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</si>
  <si>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</si>
  <si>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00021925138020000150</t>
  </si>
  <si>
    <t>00011105420000000120</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</si>
  <si>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</si>
  <si>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Проценты, полученные от предоставления бюджетных кредитов внутри страны</t>
  </si>
  <si>
    <t>00021925424130000150</t>
  </si>
  <si>
    <t>Налоги на имущество</t>
  </si>
  <si>
    <t>00020225114020000150</t>
  </si>
  <si>
    <t>00021802030020000150</t>
  </si>
  <si>
    <t>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</si>
  <si>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Возврат остатков субсидий на развитие сети учреждений культурно-досугового типа за счет средств резервного фонда Правительства Российской Федерации из бюджетов субъектов Российской Федерации</t>
  </si>
  <si>
    <t>Государственная пошлина за осуществляемые одновременно государственный кадастровый учет и государственную регистрацию прав</t>
  </si>
  <si>
    <t>Субсидии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</si>
  <si>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</si>
  <si>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00021925256020000150</t>
  </si>
  <si>
    <t>Межбюджетные трансферты, передаваемые бюджетам на реализацию отдельных полномочий в области лекарственного обеспечения</t>
  </si>
  <si>
    <t>00011610032050000140</t>
  </si>
  <si>
    <t>Субсидии бюджетам субъектов Российской Федерации на строительство и реконструкцию (модернизацию) объектов питьевого водоснабжения</t>
  </si>
  <si>
    <t>00021871030020000150</t>
  </si>
  <si>
    <t>00021925766020000150</t>
  </si>
  <si>
    <t>Прочие субсидии бюджетам субъектов Российской Федерации</t>
  </si>
  <si>
    <t>00011601080010000140</t>
  </si>
  <si>
    <t>00011105000000000120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</si>
  <si>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</si>
  <si>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00020225190020000150</t>
  </si>
  <si>
    <t>БЕЗВОЗМЕЗДНЫЕ ПОСТУПЛЕНИЯ ОТ ГОСУДАРСТВЕННЫХ (МУНИЦИПАЛЬНЫХ) ОРГАНИЗАЦИЙ</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</si>
  <si>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</si>
  <si>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00020225753000000150</t>
  </si>
  <si>
    <t>00020702000020000150</t>
  </si>
  <si>
    <t>00020800000000000000</t>
  </si>
  <si>
    <t>Безвозмездные поступления от государственных (муниципальных) организаций в бюджеты городских округов</t>
  </si>
  <si>
    <t>00020235240020000150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</si>
  <si>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</si>
  <si>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</si>
  <si>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00011601170010000140</t>
  </si>
  <si>
    <t>00011602000020000140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</si>
  <si>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</si>
  <si>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субъектов Российской Федерации</t>
  </si>
  <si>
    <t>00021945303040000150</t>
  </si>
  <si>
    <t>00011402043040000440</t>
  </si>
  <si>
    <t>Возврат остатков субсидий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</si>
  <si>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00020225291000000150</t>
  </si>
  <si>
    <t>00010700000000000000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</si>
  <si>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</si>
  <si>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00011610030050000140</t>
  </si>
  <si>
    <t>00020225081000000150</t>
  </si>
  <si>
    <t>00011601120010000140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</si>
  <si>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</si>
  <si>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</si>
  <si>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</si>
  <si>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00021800000050000150</t>
  </si>
  <si>
    <t>00021900000000000000</t>
  </si>
  <si>
    <t>Сбор за пользование объектами животного мира</t>
  </si>
  <si>
    <t>Субсидии бюджетам субъектов Российской Федерации на реализацию мероприятий по содействию повышения кадровой обеспеченности предприятий агропромышленного комплекса</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</si>
  <si>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</si>
  <si>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Доходы от сдачи в аренду имущества, составляющего казну городских поселений (за исключением земельных участков)</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</si>
  <si>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</si>
  <si>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00010601030100000110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</si>
  <si>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</si>
  <si>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00020239999040000150</t>
  </si>
  <si>
    <t>00021925554020000150</t>
  </si>
  <si>
    <t>00020235120020000150</t>
  </si>
  <si>
    <t>00020225158000000150</t>
  </si>
  <si>
    <t>00021925065130000150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</si>
  <si>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</si>
  <si>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00011105022020000120</t>
  </si>
  <si>
    <t>00020225213000000150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</si>
  <si>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</si>
  <si>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00011105074040000120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</si>
  <si>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</si>
  <si>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Доходы бюджетов городских поселений от возврата бюджетными учреждениями остатков субсидий прошлых лет</t>
  </si>
  <si>
    <t>00020225447020000150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</si>
  <si>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</si>
  <si>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Субсидии бюджетам на модернизацию региональных и муниципальных библиотек</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</si>
  <si>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субъектов Российской Федерации</t>
  </si>
  <si>
    <t>00010302252010000110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</si>
  <si>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</si>
  <si>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00011601000010000140</t>
  </si>
  <si>
    <t>00021925462020000150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</si>
  <si>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</si>
  <si>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00010303000010000110</t>
  </si>
  <si>
    <t>00011402053050000440</t>
  </si>
  <si>
    <t>00010701000010000110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</si>
  <si>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</si>
  <si>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Субсидии бюджетам субъектов Российской Федерации на реализацию региональных проектов модернизации первичного звена здравоохранения</t>
  </si>
  <si>
    <t>00020225576000000150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</si>
  <si>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</si>
  <si>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</si>
  <si>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</si>
  <si>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Возврат остатков субвенций на осуществление отдельных полномочий в области лесных отношений из бюджетов субъектов Российской Федерации</t>
  </si>
  <si>
    <t>Межбюджетные трансферты, передаваемые бюджетам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</si>
  <si>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00011502050130000140</t>
  </si>
  <si>
    <t>Государственная пошлина по делам, рассматриваемым в судах общей юрисдикции, мировыми судьями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</si>
  <si>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</si>
  <si>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</si>
  <si>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</si>
  <si>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</si>
  <si>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</si>
  <si>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Земельный налог с физических лиц, обладающих земельным участком, расположенным в границах сельских поселений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</si>
  <si>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</si>
  <si>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Прочие безвозмездные поступления от негосударственных организаций в бюджеты сельских поселений</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</si>
  <si>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</si>
  <si>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Платежи за добычу подземных вод</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</si>
  <si>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</si>
  <si>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00011403000000000410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</si>
  <si>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</si>
  <si>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00021925502020000150</t>
  </si>
  <si>
    <t>00010302250010000110</t>
  </si>
  <si>
    <t>00011402052130000410</t>
  </si>
  <si>
    <t>00011107010000000120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</si>
  <si>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</si>
  <si>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 на имущество предприятий</t>
  </si>
  <si>
    <t>00021927111020000150</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</si>
  <si>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</si>
  <si>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после разграничения государственной собственности на землю</t>
  </si>
  <si>
    <t>Субсидии бюджетам субъектов Российской Федерации на реализацию мероприятий по модернизации школьных систем образования</t>
  </si>
  <si>
    <t>00020405099130000150</t>
  </si>
  <si>
    <t>00011301995130000130</t>
  </si>
  <si>
    <t>00020225171020000150</t>
  </si>
  <si>
    <t>00010502010020000110</t>
  </si>
  <si>
    <t>ДОХОДЫ ОТ ПРОДАЖИ МАТЕРИАЛЬНЫХ И НЕМАТЕРИАЛЬНЫХ АКТИВОВ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</si>
  <si>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</si>
  <si>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</si>
  <si>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00011402022020000440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</si>
  <si>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поселений)</t>
  </si>
  <si>
    <t>00020245161020000150</t>
  </si>
  <si>
    <t>00020249001020000150</t>
  </si>
  <si>
    <t>Субсидии бюджетам субъектов Российской Федерации на развитие зарядной инфраструктуры для электромобилей</t>
  </si>
  <si>
    <t>00020225598020000150</t>
  </si>
  <si>
    <t>00020225154000000150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</si>
  <si>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</si>
  <si>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00011610061050000140</t>
  </si>
  <si>
    <t>00011601333010000140</t>
  </si>
  <si>
    <t>Доходы от размещения средств бюджетов</t>
  </si>
  <si>
    <t>Прочие субвенции</t>
  </si>
  <si>
    <t>00011705000000000180</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</si>
  <si>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</si>
  <si>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</si>
  <si>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00020405020050000150</t>
  </si>
  <si>
    <t>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территории Украины, а также на территориях субъектов Российской Федерации, на которых введены максимальный и средний уровни реагирования,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</si>
  <si>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</si>
  <si>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00020225454000000150</t>
  </si>
  <si>
    <t>00011402050130000410</t>
  </si>
  <si>
    <t>00011601123010000140</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</si>
  <si>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</si>
  <si>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</si>
  <si>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Платежи в целях возмещения причиненного ущерба (убытков)</t>
  </si>
  <si>
    <t>Прочие безвозмездные поступления от негосударственных организаций в бюджеты городских поселений</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</si>
  <si>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</si>
  <si>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</si>
  <si>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00011103000000000120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</si>
  <si>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</si>
  <si>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</si>
  <si>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00010102080010000110</t>
  </si>
  <si>
    <t>00021935900020000150</t>
  </si>
  <si>
    <t>00011301400010000130</t>
  </si>
  <si>
    <t>Безвозмездные поступления от государственных (муниципальных) организаций в бюджеты субъектов Российской Федерации</t>
  </si>
  <si>
    <t>00011402020020000440</t>
  </si>
  <si>
    <t>00020400000000000000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</si>
  <si>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</si>
  <si>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00020225086020000150</t>
  </si>
  <si>
    <t>00020705030050000150</t>
  </si>
  <si>
    <t>00011406300000000430</t>
  </si>
  <si>
    <t>00011406025050000430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</si>
  <si>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</si>
  <si>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</si>
  <si>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00011610100020000140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</si>
  <si>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</si>
  <si>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</si>
  <si>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00020225152000000150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</si>
  <si>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</si>
  <si>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00011204010000000120</t>
  </si>
  <si>
    <t>00011201000010000120</t>
  </si>
  <si>
    <t>00010102170010000110</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</si>
  <si>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субъектов Российской Федерации</t>
  </si>
  <si>
    <t>00020225480000000150</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</si>
  <si>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</si>
  <si>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00010300000000000000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</si>
  <si>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</si>
  <si>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</si>
  <si>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</si>
  <si>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сельских поселений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</si>
  <si>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</si>
  <si>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</si>
  <si>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</si>
  <si>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</si>
  <si>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субъектов Российской Федерации</t>
  </si>
  <si>
    <t>Налог на прибыль организаций, зачисляемый в бюджеты бюджетной системы Российской Федерации по соответствующим ставкам</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</si>
  <si>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</si>
  <si>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</si>
  <si>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00011109080130000120</t>
  </si>
  <si>
    <t>Субсидии бюджетам на реализацию программ формирования современной городской среды</t>
  </si>
  <si>
    <t>00010601000000000110</t>
  </si>
  <si>
    <t>00010604011020000110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</si>
  <si>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</si>
  <si>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Невыясненные поступления, зачисляемые в бюджеты городских округов</t>
  </si>
  <si>
    <t>00011601156010000140</t>
  </si>
  <si>
    <t>Код классификации</t>
  </si>
  <si>
    <t>Наименование показателя</t>
  </si>
  <si>
    <t>Областной бюджет</t>
  </si>
  <si>
    <t xml:space="preserve">Процент исполнения </t>
  </si>
  <si>
    <t>Исполнено на 1 октября 2025 года, тыс.руб.</t>
  </si>
  <si>
    <t>Исполнено за сентябрь 2025 года, тыс.руб.</t>
  </si>
  <si>
    <t>Отчет об исполнении  консолидированного и областного бюджетов Ивановской области по состоянию на 1 октября 2025 года</t>
  </si>
  <si>
    <t>0100</t>
  </si>
  <si>
    <t>ОБЩЕГОСУДАРСТВЕННЫЕ ВОПРОСЫ</t>
  </si>
  <si>
    <t>0102</t>
  </si>
  <si>
    <t>Функционирование высшего должностного лица субъекта Российской Федерации и муниципального образования</t>
  </si>
  <si>
    <t>0103</t>
  </si>
  <si>
    <t>Функционирование законодательных (представительных) органов государственной власти и представительных органов муниципальных образований</t>
  </si>
  <si>
    <t>0104</t>
  </si>
  <si>
    <t>Функционирование Правительства Российской Федерации, высших исполнительных органов субъектов Российской Федерации, местных администраций</t>
  </si>
  <si>
    <t>0105</t>
  </si>
  <si>
    <t>Судебная система</t>
  </si>
  <si>
    <t>0106</t>
  </si>
  <si>
    <t>Обеспечение деятельности финансовых, налоговых и таможенных органов и органов финансового (финансово-бюджетного) надзора</t>
  </si>
  <si>
    <t>0107</t>
  </si>
  <si>
    <t>Обеспечение проведения выборов и референдумов</t>
  </si>
  <si>
    <t>0110</t>
  </si>
  <si>
    <t>Фундаментальные исследования</t>
  </si>
  <si>
    <t>0111</t>
  </si>
  <si>
    <t>Резервные фонды</t>
  </si>
  <si>
    <t>0112</t>
  </si>
  <si>
    <t>Прикладные научные исследования в области общегосударственных вопросов</t>
  </si>
  <si>
    <t>0113</t>
  </si>
  <si>
    <t>Другие общегосударственные вопросы</t>
  </si>
  <si>
    <t>0200</t>
  </si>
  <si>
    <t>НАЦИОНАЛЬНАЯ ОБОРОНА</t>
  </si>
  <si>
    <t>0203</t>
  </si>
  <si>
    <t>Мобилизационная и вневойсковая подготовка</t>
  </si>
  <si>
    <t>0300</t>
  </si>
  <si>
    <t>НАЦИОНАЛЬНАЯ БЕЗОПАСНОСТЬ И ПРАВООХРАНИТЕЛЬНАЯ ДЕЯТЕЛЬНОСТЬ</t>
  </si>
  <si>
    <t>0304</t>
  </si>
  <si>
    <t>Органы юстиции</t>
  </si>
  <si>
    <t>0309</t>
  </si>
  <si>
    <t>Гражданская оборона</t>
  </si>
  <si>
    <t>0310</t>
  </si>
  <si>
    <t>Защита населения и территории от чрезвычайных ситуаций природного и техногенного характера, пожарная безопасность</t>
  </si>
  <si>
    <t>0314</t>
  </si>
  <si>
    <t>Другие вопросы в области национальной безопасности и правоохранительной деятельности</t>
  </si>
  <si>
    <t>0400</t>
  </si>
  <si>
    <t>НАЦИОНАЛЬНАЯ ЭКОНОМИКА</t>
  </si>
  <si>
    <t>0401</t>
  </si>
  <si>
    <t>Общеэкономические вопросы</t>
  </si>
  <si>
    <t>0402</t>
  </si>
  <si>
    <t>Топливно-энергетический комплекс</t>
  </si>
  <si>
    <t>0405</t>
  </si>
  <si>
    <t>Сельское хозяйство и рыболовство</t>
  </si>
  <si>
    <t>0406</t>
  </si>
  <si>
    <t>Водное хозяйство</t>
  </si>
  <si>
    <t>0407</t>
  </si>
  <si>
    <t>Лесное хозяйство</t>
  </si>
  <si>
    <t>0408</t>
  </si>
  <si>
    <t>Транспорт</t>
  </si>
  <si>
    <t>0409</t>
  </si>
  <si>
    <t>Дорожное хозяйство (дорожные фонды)</t>
  </si>
  <si>
    <t>0410</t>
  </si>
  <si>
    <t>Связь и информатика</t>
  </si>
  <si>
    <t>0412</t>
  </si>
  <si>
    <t>Другие вопросы в области национальной экономики</t>
  </si>
  <si>
    <t>0500</t>
  </si>
  <si>
    <t>ЖИЛИЩНО-КОММУНАЛЬНОЕ ХОЗЯЙСТВО</t>
  </si>
  <si>
    <t>0501</t>
  </si>
  <si>
    <t>Жилищное хозяйство</t>
  </si>
  <si>
    <t>0502</t>
  </si>
  <si>
    <t>Коммунальное хозяйство</t>
  </si>
  <si>
    <t>0503</t>
  </si>
  <si>
    <t>Благоустройство</t>
  </si>
  <si>
    <t>0505</t>
  </si>
  <si>
    <t>Другие вопросы в области жилищно-коммунального хозяйства</t>
  </si>
  <si>
    <t>0600</t>
  </si>
  <si>
    <t>ОХРАНА ОКРУЖАЮЩЕЙ СРЕДЫ</t>
  </si>
  <si>
    <t>0602</t>
  </si>
  <si>
    <t>Сбор, удаление отходов и очистка сточных вод</t>
  </si>
  <si>
    <t>0603</t>
  </si>
  <si>
    <t>Охрана объектов растительного и животного мира и среды их обитания</t>
  </si>
  <si>
    <t>0605</t>
  </si>
  <si>
    <t>Другие вопросы в области охраны окружающей среды</t>
  </si>
  <si>
    <t>0700</t>
  </si>
  <si>
    <t>ОБРАЗОВАНИЕ</t>
  </si>
  <si>
    <t>0701</t>
  </si>
  <si>
    <t>Дошкольное образование</t>
  </si>
  <si>
    <t>0702</t>
  </si>
  <si>
    <t>Общее образование</t>
  </si>
  <si>
    <t>0703</t>
  </si>
  <si>
    <t>Дополнительное образование детей</t>
  </si>
  <si>
    <t>0704</t>
  </si>
  <si>
    <t>Среднее профессиональное образование</t>
  </si>
  <si>
    <t>0705</t>
  </si>
  <si>
    <t>Профессиональная подготовка, переподготовка и повышение квалификации</t>
  </si>
  <si>
    <t>0706</t>
  </si>
  <si>
    <t>Высшее образование</t>
  </si>
  <si>
    <t>0707</t>
  </si>
  <si>
    <t>Молодежная политика</t>
  </si>
  <si>
    <t>0709</t>
  </si>
  <si>
    <t>Другие вопросы в области образования</t>
  </si>
  <si>
    <t>0800</t>
  </si>
  <si>
    <t>КУЛЬТУРА, КИНЕМАТОГРАФИЯ</t>
  </si>
  <si>
    <t>0801</t>
  </si>
  <si>
    <t>Культура</t>
  </si>
  <si>
    <t>0802</t>
  </si>
  <si>
    <t>Кинематография</t>
  </si>
  <si>
    <t>0804</t>
  </si>
  <si>
    <t>Другие вопросы в области культуры, кинематографии</t>
  </si>
  <si>
    <t>0900</t>
  </si>
  <si>
    <t>ЗДРАВООХРАНЕНИЕ</t>
  </si>
  <si>
    <t>0901</t>
  </si>
  <si>
    <t>Стационарная медицинская помощь</t>
  </si>
  <si>
    <t>0902</t>
  </si>
  <si>
    <t>Амбулаторная помощь</t>
  </si>
  <si>
    <t>0903</t>
  </si>
  <si>
    <t>Медицинская помощь в дневных стационарах всех типов</t>
  </si>
  <si>
    <t>0904</t>
  </si>
  <si>
    <t>Скорая медицинская помощь</t>
  </si>
  <si>
    <t>0906</t>
  </si>
  <si>
    <t>Заготовка, переработка, хранение и обеспечение безопасности донорской крови и ее компонентов</t>
  </si>
  <si>
    <t>0909</t>
  </si>
  <si>
    <t>Другие вопросы в области здравоохранения</t>
  </si>
  <si>
    <t>1000</t>
  </si>
  <si>
    <t>СОЦИАЛЬНАЯ ПОЛИТИКА</t>
  </si>
  <si>
    <t>1001</t>
  </si>
  <si>
    <t>Пенсионное обеспечение</t>
  </si>
  <si>
    <t>1002</t>
  </si>
  <si>
    <t>Социальное обслуживание населения</t>
  </si>
  <si>
    <t>1003</t>
  </si>
  <si>
    <t>Социальное обеспечение населения</t>
  </si>
  <si>
    <t>1004</t>
  </si>
  <si>
    <t>Охрана семьи и детства</t>
  </si>
  <si>
    <t>1006</t>
  </si>
  <si>
    <t>Другие вопросы в области социальной политики</t>
  </si>
  <si>
    <t>1100</t>
  </si>
  <si>
    <t>ФИЗИЧЕСКАЯ КУЛЬТУРА И СПОРТ</t>
  </si>
  <si>
    <t>1101</t>
  </si>
  <si>
    <t>Физическая культура</t>
  </si>
  <si>
    <t>1102</t>
  </si>
  <si>
    <t>Массовый спорт</t>
  </si>
  <si>
    <t>1103</t>
  </si>
  <si>
    <t>Спорт высших достижений</t>
  </si>
  <si>
    <t>1105</t>
  </si>
  <si>
    <t>Другие вопросы в области физической культуры и спорта</t>
  </si>
  <si>
    <t>1200</t>
  </si>
  <si>
    <t>СРЕДСТВА МАССОВОЙ ИНФОРМАЦИИ</t>
  </si>
  <si>
    <t>1201</t>
  </si>
  <si>
    <t>Телевидение и радиовещание</t>
  </si>
  <si>
    <t>1202</t>
  </si>
  <si>
    <t>Периодическая печать и издательства</t>
  </si>
  <si>
    <t>1204</t>
  </si>
  <si>
    <t>Другие вопросы в области средств массовой информации</t>
  </si>
  <si>
    <t>1300</t>
  </si>
  <si>
    <t>ОБСЛУЖИВАНИЕ ГОСУДАРСТВЕННОГО (МУНИЦИПАЛЬНОГО) ДОЛГА</t>
  </si>
  <si>
    <t>1301</t>
  </si>
  <si>
    <t>Обслуживание государственного (муниципального) внутреннего долга</t>
  </si>
  <si>
    <t>1400</t>
  </si>
  <si>
    <t>МЕЖБЮДЖЕТНЫЕ ТРАНСФЕРТЫ ОБЩЕГО ХАРАКТЕРА БЮДЖЕТАМ БЮДЖЕТНОЙ СИСТЕМЫ РОССИЙСКОЙ ФЕДЕРАЦИИ</t>
  </si>
  <si>
    <t>1401</t>
  </si>
  <si>
    <t>Дотации на выравнивание бюджетной обеспеченности субъектов Российской Федерации и муниципальных образований</t>
  </si>
  <si>
    <t>1402</t>
  </si>
  <si>
    <t>Иные дотации</t>
  </si>
  <si>
    <t>1403</t>
  </si>
  <si>
    <t>Прочие межбюджетные трансферты общего характера</t>
  </si>
  <si>
    <t>7900</t>
  </si>
  <si>
    <t>Результат исполнения бюджета (дефицит / профицит)</t>
  </si>
  <si>
    <t>9600</t>
  </si>
  <si>
    <t>Расходы - всего</t>
  </si>
  <si>
    <t>50000090000000000000000</t>
  </si>
  <si>
    <t>ИТОГО</t>
  </si>
  <si>
    <t>52000001000000000000000</t>
  </si>
  <si>
    <t>ИСТОЧНИКИ ВНУТРЕННЕГО ФИНАНСИРОВАНИЯ ДЕФИЦИТОВ БЮДЖЕТОВ</t>
  </si>
  <si>
    <t>52000001020000000000000</t>
  </si>
  <si>
    <t>Кредиты кредитных организаций в валюте Российской Федерации</t>
  </si>
  <si>
    <t>52000001020000000000700</t>
  </si>
  <si>
    <t>Привлечение кредитов от кредитных организаций в валюте Российской Федерации</t>
  </si>
  <si>
    <t>52000001020000000000800</t>
  </si>
  <si>
    <t>Погашение кредитов, предоставленных кредитными организациями в валюте Российской Федерации</t>
  </si>
  <si>
    <t>52000001020000040000710</t>
  </si>
  <si>
    <t>Привлечение городскими округами кредитов от кредитных организаций в валюте Российской Федерации</t>
  </si>
  <si>
    <t>52000001020000040000810</t>
  </si>
  <si>
    <t>Погашение городскими округами кредитов от кредитных организаций в валюте Российской Федерации</t>
  </si>
  <si>
    <t>52000001020000050000710</t>
  </si>
  <si>
    <t>Привлечение муниципальными районами кредитов от кредитных организаций в валюте Российской Федерации</t>
  </si>
  <si>
    <t>52000001020000050000810</t>
  </si>
  <si>
    <t>Погашение муниципальными районами кредитов от кредитных организаций в валюте Российской Федерации</t>
  </si>
  <si>
    <t>52000001020000130000710</t>
  </si>
  <si>
    <t>Привлечение городскими поселениями кредитов от кредитных организаций в валюте Российской Федерации</t>
  </si>
  <si>
    <t>52000001030000000000000</t>
  </si>
  <si>
    <t>Бюджетные кредиты из других бюджетов бюджетной системы Российской Федерации</t>
  </si>
  <si>
    <t>52000001030100000000000</t>
  </si>
  <si>
    <t>Бюджетные кредиты из других бюджетов бюджетной системы Российской Федерации в валюте Российской Федерации</t>
  </si>
  <si>
    <t>52000001030100000000700</t>
  </si>
  <si>
    <t>Привлечение бюджетных кредитов из других бюджетов бюджетной системы Российской Федерации в валюте Российской Федерации</t>
  </si>
  <si>
    <t>52000001030100000000800</t>
  </si>
  <si>
    <t>Погашение бюджетных кредитов, полученных из других бюджетов бюджетной системы Российской Федерации в валюте Российской Федерации</t>
  </si>
  <si>
    <t>52000001030100020000710</t>
  </si>
  <si>
    <t>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t>
  </si>
  <si>
    <t>52000001030100020000810</t>
  </si>
  <si>
    <t>Погашение бюджетами субъектов Российской Федерации кредитов из других бюджетов бюджетной системы Российской Федерации в валюте Российской Федерации</t>
  </si>
  <si>
    <t>52000001030100040000710</t>
  </si>
  <si>
    <t>Привлечение кредитов из других бюджетов бюджетной системы Российской Федерации бюджетами городских округов в валюте Российской Федерации</t>
  </si>
  <si>
    <t>52000001030100040000810</t>
  </si>
  <si>
    <t>Погашение бюджетами городских округов кредитов из других бюджетов бюджетной системы Российской Федерации в валюте Российской Федерации</t>
  </si>
  <si>
    <t>52000001030100050000710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</si>
  <si>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</si>
  <si>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52000001030100050000810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</si>
  <si>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</si>
  <si>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52000001030100100000710</t>
  </si>
  <si>
    <t>Привлечение кредитов из других бюджетов бюджетной системы Российской Федерации бюджетами сельских поселений в валюте Российской Федерации</t>
  </si>
  <si>
    <t>52000001030100100000810</t>
  </si>
  <si>
    <t>Погашение бюджетами сельских поселений кредитов из других бюджетов бюджетной системы Российской Федерации в валюте Российской Федерации</t>
  </si>
  <si>
    <t>52000001060000000000000</t>
  </si>
  <si>
    <t>Иные источники внутреннего финансирования дефицитов бюджетов</t>
  </si>
  <si>
    <t>52000001060100000000000</t>
  </si>
  <si>
    <t>Акции и иные формы участия в капитале, находящиеся в государственной и муниципальной собственности</t>
  </si>
  <si>
    <t>52000001060100000000630</t>
  </si>
  <si>
    <t>Средства от продажи акций и иных форм участия в капитале, находящихся в государственной и муниципальной собственности</t>
  </si>
  <si>
    <t>52000001060100040000630</t>
  </si>
  <si>
    <t>Средства от продажи акций и иных форм участия в капитале, находящихся в собственности городских округов</t>
  </si>
  <si>
    <t>52000001060500000000000</t>
  </si>
  <si>
    <t>Бюджетные кредиты, предоставленные внутри страны в валюте Российской Федерации</t>
  </si>
  <si>
    <t>52000001060500000000500</t>
  </si>
  <si>
    <t>Предоставление бюджетных кредитов внутри страны в валюте Российской Федерации</t>
  </si>
  <si>
    <t>52000001060500000000600</t>
  </si>
  <si>
    <t>Возврат бюджетных кредитов, предоставленных внутри страны в валюте Российской Федерации</t>
  </si>
  <si>
    <t>52000001060501000000600</t>
  </si>
  <si>
    <t>Возврат бюджетных кредитов, предоставленных юридическим лицам в валюте Российской Федерации</t>
  </si>
  <si>
    <t>52000001060501020000640</t>
  </si>
  <si>
    <t>Возврат бюджетных кредитов, предоставленных юридическим лицам из бюджетов субъектов Российской Федерации в валюте Российской Федерации</t>
  </si>
  <si>
    <t>52000001060502000000500</t>
  </si>
  <si>
    <t>Предоставление бюджетных кредитов другим бюджетам бюджетной системы Российской Федерации в валюте Российской Федерации</t>
  </si>
  <si>
    <t>52000001060502000000600</t>
  </si>
  <si>
    <t>Возврат бюджетных кредитов, предоставленных другим бюджетам бюджетной системы Российской Федерации в валюте Российской Федерации</t>
  </si>
  <si>
    <t>52000001060502020000540</t>
  </si>
  <si>
    <t>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t>
  </si>
  <si>
    <t>52000001060502020000640</t>
  </si>
  <si>
    <t>Возврат бюджетных кредитов, предоставленных другим бюджетам бюджетной системы Российской Федерации из бюджетов субъектов Российской Федерации в валюте Российской Федерации</t>
  </si>
  <si>
    <t>52000001060502050000540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</si>
  <si>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</si>
  <si>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52000001060502050000640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</si>
  <si>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</si>
  <si>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52000001061000000000000</t>
  </si>
  <si>
    <t>Операции по управлению остатками средств на единых счетах бюджетов</t>
  </si>
  <si>
    <t>52000001061002000000500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</si>
  <si>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t>
  </si>
  <si>
    <t>52000001061002020000550</t>
  </si>
  <si>
    <t>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 казначейских счетах для осуществления и отражения операций с денежными средствами бюджетных и автономных учреждений, единых счетах бюджетов государственных внебюджетных фондов,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</si>
  <si>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52000001061002020001550</t>
  </si>
  <si>
    <t>Увеличение финансовых активов в собственности субъектов Российской Федерации за счет средств во временном распоряжении</t>
  </si>
  <si>
    <t>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 казначейских счетах для осуществления и отражения операций с денежными средствами бюджетных и автономных учреждений, единых счетах бюджетов государственных внебюджетных фондов,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t>
  </si>
  <si>
    <t>52000001061002020002550</t>
  </si>
  <si>
    <t>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 казначейских счетах для осуществления и отражения операций с денежными средствами бюджетных и автономных учреждений, единых счетах бюджетов государственных внебюджетных фондов,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бюджетных и автономных учреждений, открытых финансовому органу субъекта Российской Федерации)</t>
  </si>
  <si>
    <t>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бюджетных и автономных учреждений, открытых финансовому органу субъекта Российской Федерации</t>
  </si>
  <si>
    <t>52000001061002020003550</t>
  </si>
  <si>
    <t>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 казначейских счетах для осуществления и отражения операций с денежными средствами бюджетных и автономных учреждений, единых счетах бюджетов государственных внебюджетных фондов,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бюджета субъекта Российской Федерации остатков средств на единых счетах бюджетов государственных внебюджетных фондов, открытых органу управления территориальным государственным внебюджетным фондом)</t>
  </si>
  <si>
    <t>Увеличение финансовых активов за счет привлечения на единый счет бюджета субъекта Российской Федерации остатков средств на единых счетах бюджетов государственных внебюджетных фондов, открытых органу управления территориальным государственным внебюджетным фондом</t>
  </si>
  <si>
    <t>52000001061002020004550</t>
  </si>
  <si>
    <t>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 казначейских счетах для осуществления и отражения операций с денежными средствами бюджетных и автономных учреждений, единых счетах бюджетов государственных внебюджетных фондов,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получателей средств из бюджета)</t>
  </si>
  <si>
    <t>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получателей средств из бюджета</t>
  </si>
  <si>
    <t>52000001061002020005550</t>
  </si>
  <si>
    <t>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 казначейских счетах для осуществления и отражения операций с денежными средствами бюджетных и автономных учреждений, единых счетах бюджетов государственных внебюджетных фондов,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участников казначейского сопровождения, открытых финансовому органу субъекта Российской Федерации)</t>
  </si>
  <si>
    <t>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участников казначейского сопровождения, открытых финансовому органу субъекта Российской Федерации</t>
  </si>
  <si>
    <t>52000001061002040000550</t>
  </si>
  <si>
    <t>Увеличение финансовых активов в собственности городских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</si>
  <si>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52000001061002040001550</t>
  </si>
  <si>
    <t>Увеличение финансовых активов в собственности городских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t>
  </si>
  <si>
    <t>52000001061002040002550</t>
  </si>
  <si>
    <t>Увеличение финансовых активов в собственности городских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бюджетных и автономных учреждений, открытых финансовому органу муниципального образования)</t>
  </si>
  <si>
    <t>70000001000000000000000</t>
  </si>
  <si>
    <t>Изменение остатков средств</t>
  </si>
  <si>
    <t>70000001050000000000000</t>
  </si>
  <si>
    <t>Изменение остатков средств на счетах по учету средств бюджетов</t>
  </si>
  <si>
    <t>71000001050000000000500</t>
  </si>
  <si>
    <t>Увеличение остатков средств бюджетов</t>
  </si>
  <si>
    <t>71000001050200000000500</t>
  </si>
  <si>
    <t>Увеличение прочих остатков средств бюджетов</t>
  </si>
  <si>
    <t>71000001050201000000510</t>
  </si>
  <si>
    <t>Увеличение прочих остатков денежных средств бюджетов</t>
  </si>
  <si>
    <t>71000001050201020000510</t>
  </si>
  <si>
    <t>Увеличение прочих остатков денежных средств бюджетов субъектов Российской Федерации</t>
  </si>
  <si>
    <t>71000001050201040000510</t>
  </si>
  <si>
    <t>Увеличение прочих остатков денежных средств бюджетов городских округов</t>
  </si>
  <si>
    <t>71000001050201050000510</t>
  </si>
  <si>
    <t>Увеличение прочих остатков денежных средств бюджетов муниципальных районов</t>
  </si>
  <si>
    <t>71000001050201100000510</t>
  </si>
  <si>
    <t>Увеличение прочих остатков денежных средств бюджетов сельских поселений</t>
  </si>
  <si>
    <t>71000001050201130000510</t>
  </si>
  <si>
    <t>Увеличение прочих остатков денежных средств бюджетов городских поселений</t>
  </si>
  <si>
    <t>72000001050000000000600</t>
  </si>
  <si>
    <t>Уменьшение остатков средств бюджетов</t>
  </si>
  <si>
    <t>72000001050200000000600</t>
  </si>
  <si>
    <t>Уменьшение прочих остатков средств бюджетов</t>
  </si>
  <si>
    <t>72000001050201000000610</t>
  </si>
  <si>
    <t>Уменьшение прочих остатков денежных средств бюджетов</t>
  </si>
  <si>
    <t>72000001050201020000610</t>
  </si>
  <si>
    <t>Уменьшение прочих остатков денежных средств бюджетов субъектов Российской Федерации</t>
  </si>
  <si>
    <t>72000001050201040000610</t>
  </si>
  <si>
    <t>Уменьшение прочих остатков денежных средств бюджетов городских округов</t>
  </si>
  <si>
    <t>72000001050201050000610</t>
  </si>
  <si>
    <t>Уменьшение прочих остатков денежных средств бюджетов муниципальных районов</t>
  </si>
  <si>
    <t>72000001050201100000610</t>
  </si>
  <si>
    <t>Уменьшение прочих остатков денежных средств бюджетов сельских поселений</t>
  </si>
  <si>
    <t>72000001050201130000610</t>
  </si>
  <si>
    <t>Уменьшение прочих остатков денежных средств бюджетов городских поселений</t>
  </si>
  <si>
    <t>Заработная плата с начислениями</t>
  </si>
  <si>
    <t>Удельный вес заработной платы с начислениями в общей сумме расходов</t>
  </si>
  <si>
    <t xml:space="preserve"> Справочно:  </t>
  </si>
  <si>
    <t xml:space="preserve"> </t>
  </si>
  <si>
    <t xml:space="preserve">  предельно допустимый уровень дефицита</t>
  </si>
  <si>
    <t>Государственный внутренний долг субъекта Российской Федерации</t>
  </si>
  <si>
    <t>Государственные программы</t>
  </si>
  <si>
    <t xml:space="preserve">Удельный вес расходов областного бюджета, формируемых  в рамках государственных программ, в общем объеме расходов бюджета </t>
  </si>
  <si>
    <t>Просроченная кредиторская задолженность</t>
  </si>
  <si>
    <t>Объем государственного долга Ивановской области составил 10368726,05 тыс. руб.. и не превысил предельное значение, установленное Законом об областном бюджете в сумме 13805198,29 тыс. руб.</t>
  </si>
  <si>
    <t>Утверждено на 
1 октября 2025 года Законом Ивановской области от 20.12.2024 
№ 70-ОЗ, решениями о бюджетах муниципальных образований Ивановской области, тыс.руб.</t>
  </si>
  <si>
    <t>Исполнено на
 1 октября 2024 года, тыс.руб.</t>
  </si>
  <si>
    <t>Исполнено на 
1 октября 2025 года, тыс.руб.</t>
  </si>
  <si>
    <t>Исполнено на 
1 октября 2024 года, тыс.руб.</t>
  </si>
  <si>
    <t>Утверждено на 
1 октября 2025 года сводной бюджетной росписью областного бюджета и бюджетов муниципальных образований Ивановской области, тыс.руб.</t>
  </si>
  <si>
    <t>Утверждено на 
1 октября 2025 года сводной бюджетной росписью областного бюджета, тыс.руб.</t>
  </si>
  <si>
    <t>Утверждено на 
1 октября 2025 года Законом Ивановской области от 20.12.2024 № 70-ОЗ, решениями о бюджетах муниципальных образований Ивановской области, тыс.руб.</t>
  </si>
  <si>
    <t>Утверждено  на 1 октября 2025 год Законом Ивановской области от 20.12.2024 № 70-ОЗ, тыс.руб.</t>
  </si>
  <si>
    <t xml:space="preserve">Уровень изменений по сравнению с соответствующим периодом 2024 года,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</si>
</sst>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quot;р.&quot;_-;\-* #,##0.00&quot;р.&quot;_-;_-* &quot;-&quot;??&quot;р.&quot;_-;_-@_-"/>
  </numFmts>
  <fonts count="9" x14ac:knownFonts="1">
    <font>
      <sz val="11"/>
      <color theme="1"/>
      <name val="Calibri"/>
      <family val="2"/>
      <scheme val="minor"/>
    </font>
    <font>
      <sz val="10"/>
      <color theme="1"/>
      <name val="Times New Roman"/>
      <family val="1"/>
      <charset val="204"/>
    </font>
    <font>
      <sz val="10"/>
      <name val="Arial Cyr"/>
      <charset val="204"/>
    </font>
    <font>
      <sz val="10"/>
      <name val="Times New Roman"/>
      <family val="1"/>
      <charset val="204"/>
    </font>
    <font>
      <b/>
      <sz val="10"/>
      <color theme="1"/>
      <name val="Times New Roman"/>
      <family val="1"/>
      <charset val="204"/>
    </font>
    <font>
      <sz val="11"/>
      <color theme="1"/>
      <name val="Times New Roman"/>
      <family val="1"/>
      <charset val="204"/>
    </font>
    <font>
      <b/>
      <sz val="9"/>
      <color theme="1"/>
      <name val="Times New Roman"/>
      <family val="1"/>
      <charset val="204"/>
    </font>
    <font>
      <sz val="10"/>
      <color theme="1"/>
      <name val="Arial"/>
      <family val="2"/>
      <charset val="204"/>
    </font>
    <font>
      <sz val="9"/>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2" fillId="0" borderId="0" applyFont="0" applyFill="0" applyBorder="0" applyAlignment="0" applyProtection="0"/>
    <xf numFmtId="164" fontId="2" fillId="0" borderId="0" applyFont="0" applyFill="0" applyBorder="0" applyAlignment="0" applyProtection="0"/>
    <xf numFmtId="0" fontId="7" fillId="0" borderId="0"/>
  </cellStyleXfs>
  <cellXfs count="39">
    <xf numFmtId="0" fontId="0" fillId="0" borderId="0" xfId="0"/>
    <xf numFmtId="4" fontId="1" fillId="2" borderId="1" xfId="0" applyNumberFormat="1" applyFont="1" applyFill="1" applyBorder="1" applyAlignment="1">
      <alignment wrapText="1"/>
    </xf>
    <xf numFmtId="9" fontId="3" fillId="0" borderId="1" xfId="1" applyFont="1" applyFill="1" applyBorder="1" applyAlignment="1">
      <alignment horizontal="center" vertical="center" wrapText="1"/>
    </xf>
    <xf numFmtId="164" fontId="3" fillId="0" borderId="1" xfId="2" applyFont="1" applyFill="1" applyBorder="1" applyAlignment="1">
      <alignment horizontal="center" vertical="center" wrapText="1"/>
    </xf>
    <xf numFmtId="49" fontId="1" fillId="0" borderId="1" xfId="0" applyNumberFormat="1" applyFont="1" applyBorder="1" applyAlignment="1">
      <alignment horizontal="center" vertical="center" wrapText="1" shrinkToFit="1"/>
    </xf>
    <xf numFmtId="9" fontId="3" fillId="2" borderId="1" xfId="1" applyFont="1" applyFill="1" applyBorder="1" applyAlignment="1">
      <alignment horizontal="center" vertical="center" wrapText="1"/>
    </xf>
    <xf numFmtId="49" fontId="1" fillId="2" borderId="1" xfId="0" applyNumberFormat="1" applyFont="1" applyFill="1" applyBorder="1" applyAlignment="1">
      <alignment horizontal="center" vertical="center" wrapText="1" shrinkToFit="1"/>
    </xf>
    <xf numFmtId="0" fontId="5" fillId="0" borderId="0" xfId="0" applyFont="1" applyAlignment="1">
      <alignment wrapText="1"/>
    </xf>
    <xf numFmtId="164" fontId="3" fillId="2" borderId="1" xfId="2" applyFont="1" applyFill="1" applyBorder="1" applyAlignment="1">
      <alignment horizontal="center" vertical="center" wrapText="1"/>
    </xf>
    <xf numFmtId="4" fontId="6" fillId="2" borderId="1" xfId="0" applyNumberFormat="1" applyFont="1" applyFill="1" applyBorder="1" applyAlignment="1">
      <alignment horizontal="right" vertical="center" wrapText="1"/>
    </xf>
    <xf numFmtId="2" fontId="6" fillId="2" borderId="1" xfId="0" applyNumberFormat="1" applyFont="1" applyFill="1" applyBorder="1" applyAlignment="1">
      <alignment horizontal="right" vertical="center" wrapText="1" shrinkToFit="1"/>
    </xf>
    <xf numFmtId="4" fontId="6" fillId="2" borderId="1" xfId="0" applyNumberFormat="1" applyFont="1" applyFill="1" applyBorder="1" applyAlignment="1">
      <alignment vertical="center" wrapText="1"/>
    </xf>
    <xf numFmtId="4" fontId="6" fillId="2" borderId="1" xfId="3" applyNumberFormat="1" applyFont="1" applyFill="1" applyBorder="1" applyAlignment="1">
      <alignment horizontal="right" vertical="center" wrapText="1" shrinkToFit="1"/>
    </xf>
    <xf numFmtId="2" fontId="6" fillId="2" borderId="1" xfId="3" applyNumberFormat="1" applyFont="1" applyFill="1" applyBorder="1" applyAlignment="1">
      <alignment horizontal="right" vertical="center" wrapText="1"/>
    </xf>
    <xf numFmtId="4" fontId="8" fillId="2" borderId="1" xfId="3" applyNumberFormat="1" applyFont="1" applyFill="1" applyBorder="1" applyAlignment="1">
      <alignment horizontal="right" vertical="center" wrapText="1"/>
    </xf>
    <xf numFmtId="4" fontId="6" fillId="2" borderId="1" xfId="3" applyNumberFormat="1" applyFont="1" applyFill="1" applyBorder="1" applyAlignment="1">
      <alignment horizontal="right" vertical="center" wrapText="1"/>
    </xf>
    <xf numFmtId="4" fontId="8" fillId="2" borderId="1" xfId="3" applyNumberFormat="1" applyFont="1" applyFill="1" applyBorder="1" applyAlignment="1">
      <alignment horizontal="right" vertical="center" wrapText="1" shrinkToFit="1"/>
    </xf>
    <xf numFmtId="4" fontId="8" fillId="2" borderId="1" xfId="3" applyNumberFormat="1" applyFont="1" applyFill="1" applyBorder="1" applyAlignment="1">
      <alignment horizontal="center" vertical="center" wrapText="1" shrinkToFit="1"/>
    </xf>
    <xf numFmtId="2" fontId="8" fillId="2" borderId="1" xfId="3" applyNumberFormat="1" applyFont="1" applyFill="1" applyBorder="1" applyAlignment="1">
      <alignment horizontal="right" vertical="center" wrapText="1" shrinkToFit="1"/>
    </xf>
    <xf numFmtId="4" fontId="8" fillId="2" borderId="1" xfId="0" applyNumberFormat="1" applyFont="1" applyFill="1" applyBorder="1" applyAlignment="1">
      <alignment vertical="center" wrapText="1"/>
    </xf>
    <xf numFmtId="49" fontId="1" fillId="0" borderId="1" xfId="0" applyNumberFormat="1" applyFont="1" applyBorder="1" applyAlignment="1">
      <alignment wrapText="1" shrinkToFit="1"/>
    </xf>
    <xf numFmtId="4" fontId="1" fillId="0" borderId="1" xfId="0" applyNumberFormat="1" applyFont="1" applyBorder="1" applyAlignment="1">
      <alignment wrapText="1"/>
    </xf>
    <xf numFmtId="4" fontId="1" fillId="0" borderId="1" xfId="0" applyNumberFormat="1" applyFont="1" applyBorder="1" applyAlignment="1">
      <alignment wrapText="1" shrinkToFit="1"/>
    </xf>
    <xf numFmtId="0" fontId="5" fillId="2" borderId="0" xfId="0" applyFont="1" applyFill="1" applyAlignment="1">
      <alignment wrapText="1"/>
    </xf>
    <xf numFmtId="0" fontId="1" fillId="0" borderId="0" xfId="0" applyFont="1" applyAlignment="1">
      <alignment wrapText="1"/>
    </xf>
    <xf numFmtId="4" fontId="1" fillId="0" borderId="0" xfId="0" applyNumberFormat="1" applyFont="1" applyAlignment="1">
      <alignment wrapText="1"/>
    </xf>
    <xf numFmtId="4" fontId="6" fillId="2" borderId="1" xfId="0" applyNumberFormat="1" applyFont="1" applyFill="1" applyBorder="1" applyAlignment="1">
      <alignment wrapText="1"/>
    </xf>
    <xf numFmtId="0" fontId="8" fillId="2" borderId="1" xfId="3" applyFont="1" applyFill="1" applyBorder="1" applyAlignment="1">
      <alignment wrapText="1"/>
    </xf>
    <xf numFmtId="0" fontId="1" fillId="2" borderId="1" xfId="0" applyFont="1" applyFill="1" applyBorder="1" applyAlignment="1">
      <alignment wrapText="1"/>
    </xf>
    <xf numFmtId="0" fontId="8" fillId="2" borderId="1" xfId="3" applyFont="1" applyFill="1" applyBorder="1" applyAlignment="1">
      <alignment vertical="center" wrapText="1"/>
    </xf>
    <xf numFmtId="2" fontId="8" fillId="2" borderId="1" xfId="3" applyNumberFormat="1" applyFont="1" applyFill="1" applyBorder="1" applyAlignment="1">
      <alignment horizontal="right" vertical="center" wrapText="1"/>
    </xf>
    <xf numFmtId="49" fontId="6" fillId="2" borderId="1" xfId="0" applyNumberFormat="1" applyFont="1" applyFill="1" applyBorder="1" applyAlignment="1">
      <alignment wrapText="1" shrinkToFit="1"/>
    </xf>
    <xf numFmtId="0" fontId="6" fillId="2" borderId="1" xfId="3" applyFont="1" applyFill="1" applyBorder="1" applyAlignment="1">
      <alignment wrapText="1"/>
    </xf>
    <xf numFmtId="4" fontId="1" fillId="2" borderId="1" xfId="0" applyNumberFormat="1" applyFont="1" applyFill="1" applyBorder="1" applyAlignment="1">
      <alignment wrapText="1" shrinkToFit="1"/>
    </xf>
    <xf numFmtId="4" fontId="4" fillId="2" borderId="1" xfId="0" applyNumberFormat="1" applyFont="1" applyFill="1" applyBorder="1" applyAlignment="1">
      <alignment wrapText="1"/>
    </xf>
    <xf numFmtId="49" fontId="1" fillId="2" borderId="1" xfId="0" applyNumberFormat="1" applyFont="1" applyFill="1" applyBorder="1" applyAlignment="1">
      <alignment horizontal="center" vertical="center" wrapText="1" shrinkToFit="1"/>
    </xf>
    <xf numFmtId="2" fontId="3" fillId="2" borderId="1" xfId="1" applyNumberFormat="1" applyFont="1" applyFill="1" applyBorder="1" applyAlignment="1">
      <alignment horizontal="center" vertical="center" wrapText="1"/>
    </xf>
    <xf numFmtId="9" fontId="3" fillId="2" borderId="1" xfId="1" applyFont="1" applyFill="1" applyBorder="1" applyAlignment="1">
      <alignment horizontal="center" vertical="center" wrapText="1"/>
    </xf>
    <xf numFmtId="0" fontId="4" fillId="0" borderId="0" xfId="0" applyFont="1" applyAlignment="1">
      <alignment horizontal="center" wrapText="1"/>
    </xf>
  </cellXfs>
  <cellStyles count="4">
    <cellStyle name="Денежный 2" xfId="2" xr:uid="{8D025003-9784-4F75-B4A8-C7EC9764DCE1}"/>
    <cellStyle name="Обычный" xfId="0" builtinId="0"/>
    <cellStyle name="Обычный 2" xfId="3" xr:uid="{AF42502B-249D-4FA9-84B3-BC8D6A91C50B}"/>
    <cellStyle name="Процентный 2" xfId="1" xr:uid="{18512548-8844-4B6E-BE21-AD17CBEA2C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949"/>
  <sheetViews>
    <sheetView tabSelected="1" topLeftCell="A6" workbookViewId="0">
      <selection activeCell="L8" sqref="L8"/>
    </sheetView>
  </sheetViews>
  <sheetFormatPr defaultRowHeight="15" x14ac:dyDescent="0.25"/>
  <cols>
    <col min="1" max="1" width="23.85546875" style="24" customWidth="1"/>
    <col min="2" max="2" width="85" style="24" customWidth="1"/>
    <col min="3" max="3" width="19.140625" style="24" customWidth="1"/>
    <col min="4" max="4" width="12.5703125" style="24" customWidth="1"/>
    <col min="5" max="5" width="8" style="24" customWidth="1"/>
    <col min="6" max="6" width="13.42578125" style="24" customWidth="1"/>
    <col min="7" max="7" width="12" style="24" customWidth="1"/>
    <col min="8" max="8" width="14.28515625" style="24" customWidth="1"/>
    <col min="9" max="9" width="16.42578125" style="24" customWidth="1"/>
    <col min="10" max="10" width="11.85546875" style="24" customWidth="1"/>
    <col min="11" max="11" width="16.85546875" style="24" customWidth="1"/>
    <col min="12" max="12" width="13.7109375" style="24" customWidth="1"/>
    <col min="13" max="13" width="16.5703125" style="25" customWidth="1"/>
  </cols>
  <sheetData>
    <row r="2" spans="1:13" x14ac:dyDescent="0.25">
      <c r="A2" s="38" t="s">
        <v>1836</v>
      </c>
      <c r="B2" s="38"/>
      <c r="C2" s="38"/>
      <c r="D2" s="38"/>
      <c r="E2" s="38"/>
      <c r="F2" s="38"/>
      <c r="G2" s="38"/>
      <c r="H2" s="38"/>
      <c r="I2" s="38"/>
      <c r="J2" s="38"/>
      <c r="K2" s="38"/>
      <c r="L2" s="38"/>
      <c r="M2" s="38"/>
    </row>
    <row r="4" spans="1:13" x14ac:dyDescent="0.25">
      <c r="A4" s="35" t="s">
        <v>1830</v>
      </c>
      <c r="B4" s="35" t="s">
        <v>1831</v>
      </c>
      <c r="C4" s="36" t="s">
        <v>103</v>
      </c>
      <c r="D4" s="36"/>
      <c r="E4" s="36"/>
      <c r="F4" s="36"/>
      <c r="G4" s="36"/>
      <c r="H4" s="37" t="s">
        <v>1832</v>
      </c>
      <c r="I4" s="37"/>
      <c r="J4" s="37"/>
      <c r="K4" s="37"/>
      <c r="L4" s="37"/>
      <c r="M4" s="37"/>
    </row>
    <row r="5" spans="1:13" ht="127.5" x14ac:dyDescent="0.25">
      <c r="A5" s="35"/>
      <c r="B5" s="35"/>
      <c r="C5" s="2" t="s">
        <v>2144</v>
      </c>
      <c r="D5" s="3" t="s">
        <v>1834</v>
      </c>
      <c r="E5" s="2" t="s">
        <v>1833</v>
      </c>
      <c r="F5" s="4" t="s">
        <v>2145</v>
      </c>
      <c r="G5" s="2" t="s">
        <v>2152</v>
      </c>
      <c r="H5" s="2" t="s">
        <v>2151</v>
      </c>
      <c r="I5" s="3" t="s">
        <v>2146</v>
      </c>
      <c r="J5" s="5" t="s">
        <v>1833</v>
      </c>
      <c r="K5" s="4" t="s">
        <v>2147</v>
      </c>
      <c r="L5" s="5" t="s">
        <v>2152</v>
      </c>
      <c r="M5" s="5" t="s">
        <v>1835</v>
      </c>
    </row>
    <row r="6" spans="1:13" x14ac:dyDescent="0.25">
      <c r="A6" s="20" t="s">
        <v>652</v>
      </c>
      <c r="B6" s="20" t="s">
        <v>1341</v>
      </c>
      <c r="C6" s="21">
        <v>87969912.055480003</v>
      </c>
      <c r="D6" s="21">
        <v>69058964.168170005</v>
      </c>
      <c r="E6" s="1">
        <f>IF(C6=0," ",IF(D6/C6*100&gt;200,"свыше 200",IF(D6/C6&gt;0,D6/C6*100,"")))</f>
        <v>78.502936463795223</v>
      </c>
      <c r="F6" s="21">
        <v>63325916.852219999</v>
      </c>
      <c r="G6" s="1">
        <f t="shared" ref="G6:G69" si="0">IF(F6=0," ",IF(D6/F6*100&gt;200,"свыше 200",IF(D6/F6&gt;0,D6/F6*100,"")))</f>
        <v>109.05324012809618</v>
      </c>
      <c r="H6" s="21">
        <v>76146985.969789997</v>
      </c>
      <c r="I6" s="21">
        <v>59805202.762819998</v>
      </c>
      <c r="J6" s="1">
        <f>IF(H6=0," ",IF(I6/H6*100&gt;200,"свыше 200",IF(I6/H6&gt;0,I6/H6*100,"")))</f>
        <v>78.539159496800934</v>
      </c>
      <c r="K6" s="21">
        <v>55381756.804229997</v>
      </c>
      <c r="L6" s="1">
        <f>IF(K6=0," ",IF(I6/K6*100&gt;200,"свыше 200",IF(I6/K6&gt;0,I6/K6*100,"")))</f>
        <v>107.98718967010477</v>
      </c>
      <c r="M6" s="22">
        <v>5895405.0326899961</v>
      </c>
    </row>
    <row r="7" spans="1:13" x14ac:dyDescent="0.25">
      <c r="A7" s="20" t="s">
        <v>215</v>
      </c>
      <c r="B7" s="20" t="s">
        <v>833</v>
      </c>
      <c r="C7" s="21">
        <v>62465932.985870004</v>
      </c>
      <c r="D7" s="21">
        <v>50631021.950060003</v>
      </c>
      <c r="E7" s="1">
        <f t="shared" ref="E7:E70" si="1">IF(C7=0," ",IF(D7/C7*100&gt;200,"свыше 200",IF(D7/C7&gt;0,D7/C7*100,"")))</f>
        <v>81.05381530363583</v>
      </c>
      <c r="F7" s="21">
        <v>42941364.046949998</v>
      </c>
      <c r="G7" s="1">
        <f t="shared" si="0"/>
        <v>117.90734429093241</v>
      </c>
      <c r="H7" s="21">
        <v>50612743.583159998</v>
      </c>
      <c r="I7" s="21">
        <v>41313453.068130001</v>
      </c>
      <c r="J7" s="1">
        <f t="shared" ref="J7:J70" si="2">IF(H7=0," ",IF(I7/H7*100&gt;200,"свыше 200",IF(I7/H7&gt;0,I7/H7*100,"")))</f>
        <v>81.626582839259328</v>
      </c>
      <c r="K7" s="21">
        <v>34921806.088239998</v>
      </c>
      <c r="L7" s="1">
        <f>IF(K7=0," ",IF(I7/K7*100&gt;200,"свыше 200",IF(I7/K7&gt;0,I7/K7*100,"")))</f>
        <v>118.30273887822315</v>
      </c>
      <c r="M7" s="22">
        <v>3924047.5838799998</v>
      </c>
    </row>
    <row r="8" spans="1:13" x14ac:dyDescent="0.25">
      <c r="A8" s="20" t="s">
        <v>1372</v>
      </c>
      <c r="B8" s="20" t="s">
        <v>277</v>
      </c>
      <c r="C8" s="21">
        <v>34270417.323849998</v>
      </c>
      <c r="D8" s="21">
        <v>26494294.414340001</v>
      </c>
      <c r="E8" s="1">
        <f t="shared" si="1"/>
        <v>77.309517896946303</v>
      </c>
      <c r="F8" s="21">
        <v>23422633.118239999</v>
      </c>
      <c r="G8" s="1">
        <f t="shared" si="0"/>
        <v>113.11407338617276</v>
      </c>
      <c r="H8" s="21">
        <v>26477847.800000001</v>
      </c>
      <c r="I8" s="21">
        <v>20315021.187309999</v>
      </c>
      <c r="J8" s="1">
        <f t="shared" si="2"/>
        <v>76.724593859588538</v>
      </c>
      <c r="K8" s="21">
        <v>18134985.538869999</v>
      </c>
      <c r="L8" s="1">
        <f t="shared" ref="L7:L70" si="3">IF(K8=0," ",IF(I8/K8*100&gt;200,"свыше 200",IF(I8/K8&gt;0,I8/K8*100,"")))</f>
        <v>112.0211601148916</v>
      </c>
      <c r="M8" s="22">
        <v>2603256.8302299976</v>
      </c>
    </row>
    <row r="9" spans="1:13" x14ac:dyDescent="0.25">
      <c r="A9" s="20" t="s">
        <v>842</v>
      </c>
      <c r="B9" s="20" t="s">
        <v>1304</v>
      </c>
      <c r="C9" s="21">
        <v>12211474.800000001</v>
      </c>
      <c r="D9" s="21">
        <v>9280994.2616300005</v>
      </c>
      <c r="E9" s="1">
        <f t="shared" si="1"/>
        <v>76.002238989429841</v>
      </c>
      <c r="F9" s="21">
        <v>8850447.3723799996</v>
      </c>
      <c r="G9" s="1">
        <f t="shared" si="0"/>
        <v>104.86469068889815</v>
      </c>
      <c r="H9" s="21">
        <v>12211474.800000001</v>
      </c>
      <c r="I9" s="21">
        <v>9280994.2616300005</v>
      </c>
      <c r="J9" s="1">
        <f t="shared" si="2"/>
        <v>76.002238989429841</v>
      </c>
      <c r="K9" s="21">
        <v>8850447.3723799996</v>
      </c>
      <c r="L9" s="1">
        <f t="shared" si="3"/>
        <v>104.86469068889815</v>
      </c>
      <c r="M9" s="22">
        <v>1207188.7851600004</v>
      </c>
    </row>
    <row r="10" spans="1:13" ht="26.25" x14ac:dyDescent="0.25">
      <c r="A10" s="20" t="s">
        <v>302</v>
      </c>
      <c r="B10" s="20" t="s">
        <v>1820</v>
      </c>
      <c r="C10" s="21">
        <v>11894742</v>
      </c>
      <c r="D10" s="21">
        <v>9077894.5789199993</v>
      </c>
      <c r="E10" s="1">
        <f t="shared" si="1"/>
        <v>76.318549649248382</v>
      </c>
      <c r="F10" s="21">
        <v>8625202.6501000002</v>
      </c>
      <c r="G10" s="1">
        <f t="shared" si="0"/>
        <v>105.24847875678319</v>
      </c>
      <c r="H10" s="21">
        <v>11894742</v>
      </c>
      <c r="I10" s="21">
        <v>9077894.5789199993</v>
      </c>
      <c r="J10" s="1">
        <f t="shared" si="2"/>
        <v>76.318549649248382</v>
      </c>
      <c r="K10" s="21">
        <v>8625202.6501000002</v>
      </c>
      <c r="L10" s="1">
        <f t="shared" si="3"/>
        <v>105.24847875678319</v>
      </c>
      <c r="M10" s="22">
        <v>1183930.6146199992</v>
      </c>
    </row>
    <row r="11" spans="1:13" ht="90" x14ac:dyDescent="0.25">
      <c r="A11" s="20" t="s">
        <v>1413</v>
      </c>
      <c r="B11" s="20" t="s">
        <v>12</v>
      </c>
      <c r="C11" s="21">
        <v>11894742</v>
      </c>
      <c r="D11" s="21">
        <v>9078343.3689200003</v>
      </c>
      <c r="E11" s="1">
        <f t="shared" si="1"/>
        <v>76.322322660886627</v>
      </c>
      <c r="F11" s="21">
        <v>8650124.7531000003</v>
      </c>
      <c r="G11" s="1">
        <f t="shared" si="0"/>
        <v>104.95043283238819</v>
      </c>
      <c r="H11" s="21">
        <v>11894742</v>
      </c>
      <c r="I11" s="21">
        <v>9078343.3689200003</v>
      </c>
      <c r="J11" s="1">
        <f t="shared" si="2"/>
        <v>76.322322660886627</v>
      </c>
      <c r="K11" s="21">
        <v>8650124.7531000003</v>
      </c>
      <c r="L11" s="1">
        <f t="shared" si="3"/>
        <v>104.95043283238819</v>
      </c>
      <c r="M11" s="22">
        <v>1183930.6146200001</v>
      </c>
    </row>
    <row r="12" spans="1:13" ht="51.75" x14ac:dyDescent="0.25">
      <c r="A12" s="20" t="s">
        <v>1377</v>
      </c>
      <c r="B12" s="20" t="s">
        <v>919</v>
      </c>
      <c r="C12" s="21"/>
      <c r="D12" s="21">
        <v>-448.79</v>
      </c>
      <c r="E12" s="1" t="str">
        <f t="shared" si="1"/>
        <v xml:space="preserve"> </v>
      </c>
      <c r="F12" s="21">
        <v>-24922.102999999999</v>
      </c>
      <c r="G12" s="1">
        <f t="shared" si="0"/>
        <v>1.800770986300795</v>
      </c>
      <c r="H12" s="21"/>
      <c r="I12" s="21">
        <v>-448.79</v>
      </c>
      <c r="J12" s="1" t="str">
        <f t="shared" si="2"/>
        <v xml:space="preserve"> </v>
      </c>
      <c r="K12" s="21">
        <v>-24922.102999999999</v>
      </c>
      <c r="L12" s="1">
        <f t="shared" si="3"/>
        <v>1.800770986300795</v>
      </c>
      <c r="M12" s="22"/>
    </row>
    <row r="13" spans="1:13" ht="77.25" x14ac:dyDescent="0.25">
      <c r="A13" s="20" t="s">
        <v>601</v>
      </c>
      <c r="B13" s="20" t="s">
        <v>1320</v>
      </c>
      <c r="C13" s="21">
        <v>217252.8</v>
      </c>
      <c r="D13" s="21">
        <v>94967.634709999998</v>
      </c>
      <c r="E13" s="1">
        <f t="shared" si="1"/>
        <v>43.712962369184652</v>
      </c>
      <c r="F13" s="21">
        <v>162682.75547</v>
      </c>
      <c r="G13" s="1">
        <f t="shared" si="0"/>
        <v>58.375968882278237</v>
      </c>
      <c r="H13" s="21">
        <v>217252.8</v>
      </c>
      <c r="I13" s="21">
        <v>94967.634709999998</v>
      </c>
      <c r="J13" s="1">
        <f t="shared" si="2"/>
        <v>43.712962369184652</v>
      </c>
      <c r="K13" s="21">
        <v>162682.75547</v>
      </c>
      <c r="L13" s="1">
        <f t="shared" si="3"/>
        <v>58.375968882278237</v>
      </c>
      <c r="M13" s="22">
        <v>12449.921139999991</v>
      </c>
    </row>
    <row r="14" spans="1:13" ht="77.25" x14ac:dyDescent="0.25">
      <c r="A14" s="20" t="s">
        <v>73</v>
      </c>
      <c r="B14" s="20" t="s">
        <v>710</v>
      </c>
      <c r="C14" s="21">
        <v>99480</v>
      </c>
      <c r="D14" s="21">
        <v>108132.048</v>
      </c>
      <c r="E14" s="1">
        <f t="shared" si="1"/>
        <v>108.69727382388419</v>
      </c>
      <c r="F14" s="21">
        <v>62561.966809999998</v>
      </c>
      <c r="G14" s="1">
        <f t="shared" si="0"/>
        <v>172.83991139280488</v>
      </c>
      <c r="H14" s="21">
        <v>99480</v>
      </c>
      <c r="I14" s="21">
        <v>108132.048</v>
      </c>
      <c r="J14" s="1">
        <f t="shared" si="2"/>
        <v>108.69727382388419</v>
      </c>
      <c r="K14" s="21">
        <v>62561.966809999998</v>
      </c>
      <c r="L14" s="1">
        <f t="shared" si="3"/>
        <v>172.83991139280488</v>
      </c>
      <c r="M14" s="22">
        <v>10808.249400000001</v>
      </c>
    </row>
    <row r="15" spans="1:13" x14ac:dyDescent="0.25">
      <c r="A15" s="20" t="s">
        <v>10</v>
      </c>
      <c r="B15" s="20" t="s">
        <v>289</v>
      </c>
      <c r="C15" s="21">
        <v>22058942.523850001</v>
      </c>
      <c r="D15" s="21">
        <v>17213300.152709998</v>
      </c>
      <c r="E15" s="1">
        <f t="shared" si="1"/>
        <v>78.033206415489218</v>
      </c>
      <c r="F15" s="21">
        <v>14572185.745859999</v>
      </c>
      <c r="G15" s="1">
        <f t="shared" si="0"/>
        <v>118.12435315409253</v>
      </c>
      <c r="H15" s="21">
        <v>14266373</v>
      </c>
      <c r="I15" s="21">
        <v>11034026.92568</v>
      </c>
      <c r="J15" s="1">
        <f t="shared" si="2"/>
        <v>77.342902261703088</v>
      </c>
      <c r="K15" s="21">
        <v>9284538.1664899997</v>
      </c>
      <c r="L15" s="1">
        <f t="shared" si="3"/>
        <v>118.84303481571439</v>
      </c>
      <c r="M15" s="22">
        <v>1396068.04507</v>
      </c>
    </row>
    <row r="16" spans="1:13" ht="64.5" x14ac:dyDescent="0.25">
      <c r="A16" s="20" t="s">
        <v>257</v>
      </c>
      <c r="B16" s="20" t="s">
        <v>195</v>
      </c>
      <c r="C16" s="21"/>
      <c r="D16" s="21"/>
      <c r="E16" s="1" t="str">
        <f t="shared" si="1"/>
        <v xml:space="preserve"> </v>
      </c>
      <c r="F16" s="21">
        <v>12435709.355830001</v>
      </c>
      <c r="G16" s="1" t="str">
        <f t="shared" si="0"/>
        <v/>
      </c>
      <c r="H16" s="21"/>
      <c r="I16" s="21"/>
      <c r="J16" s="1" t="str">
        <f t="shared" si="2"/>
        <v xml:space="preserve"> </v>
      </c>
      <c r="K16" s="21">
        <v>7965131.6073799999</v>
      </c>
      <c r="L16" s="1" t="str">
        <f t="shared" si="3"/>
        <v/>
      </c>
      <c r="M16" s="22"/>
    </row>
    <row r="17" spans="1:13" ht="115.5" x14ac:dyDescent="0.25">
      <c r="A17" s="20" t="s">
        <v>257</v>
      </c>
      <c r="B17" s="20" t="s">
        <v>190</v>
      </c>
      <c r="C17" s="21">
        <v>16811519.009849999</v>
      </c>
      <c r="D17" s="21">
        <v>14890909.621339999</v>
      </c>
      <c r="E17" s="1">
        <f t="shared" si="1"/>
        <v>88.575634436217811</v>
      </c>
      <c r="F17" s="21"/>
      <c r="G17" s="1" t="str">
        <f t="shared" si="0"/>
        <v xml:space="preserve"> </v>
      </c>
      <c r="H17" s="21">
        <v>10024070</v>
      </c>
      <c r="I17" s="21">
        <v>9566071.0991600007</v>
      </c>
      <c r="J17" s="1">
        <f t="shared" si="2"/>
        <v>95.431008554010504</v>
      </c>
      <c r="K17" s="21"/>
      <c r="L17" s="1" t="str">
        <f t="shared" si="3"/>
        <v xml:space="preserve"> </v>
      </c>
      <c r="M17" s="22">
        <v>1264712.8113600006</v>
      </c>
    </row>
    <row r="18" spans="1:13" ht="64.5" x14ac:dyDescent="0.25">
      <c r="A18" s="20" t="s">
        <v>1574</v>
      </c>
      <c r="B18" s="20" t="s">
        <v>1444</v>
      </c>
      <c r="C18" s="21"/>
      <c r="D18" s="21"/>
      <c r="E18" s="1" t="str">
        <f t="shared" si="1"/>
        <v xml:space="preserve"> </v>
      </c>
      <c r="F18" s="21">
        <v>159185.83593</v>
      </c>
      <c r="G18" s="1" t="str">
        <f t="shared" si="0"/>
        <v/>
      </c>
      <c r="H18" s="21"/>
      <c r="I18" s="21"/>
      <c r="J18" s="1" t="str">
        <f t="shared" si="2"/>
        <v xml:space="preserve"> </v>
      </c>
      <c r="K18" s="21">
        <v>102273.57613</v>
      </c>
      <c r="L18" s="1" t="str">
        <f t="shared" si="3"/>
        <v/>
      </c>
      <c r="M18" s="22"/>
    </row>
    <row r="19" spans="1:13" ht="90" x14ac:dyDescent="0.25">
      <c r="A19" s="20" t="s">
        <v>1574</v>
      </c>
      <c r="B19" s="20" t="s">
        <v>1813</v>
      </c>
      <c r="C19" s="21">
        <v>172009.01707</v>
      </c>
      <c r="D19" s="21">
        <v>77679.56495</v>
      </c>
      <c r="E19" s="1">
        <f t="shared" si="1"/>
        <v>45.160170247579451</v>
      </c>
      <c r="F19" s="21"/>
      <c r="G19" s="1" t="str">
        <f t="shared" si="0"/>
        <v xml:space="preserve"> </v>
      </c>
      <c r="H19" s="21">
        <v>106804</v>
      </c>
      <c r="I19" s="21">
        <v>47692.980889999999</v>
      </c>
      <c r="J19" s="1">
        <f t="shared" si="2"/>
        <v>44.65467668813902</v>
      </c>
      <c r="K19" s="21"/>
      <c r="L19" s="1" t="str">
        <f t="shared" si="3"/>
        <v xml:space="preserve"> </v>
      </c>
      <c r="M19" s="22">
        <v>358.77307999999903</v>
      </c>
    </row>
    <row r="20" spans="1:13" ht="90" x14ac:dyDescent="0.25">
      <c r="A20" s="20" t="s">
        <v>644</v>
      </c>
      <c r="B20" s="20" t="s">
        <v>1464</v>
      </c>
      <c r="C20" s="21">
        <v>271.60000000000002</v>
      </c>
      <c r="D20" s="21">
        <v>25640.340359999998</v>
      </c>
      <c r="E20" s="1" t="str">
        <f t="shared" si="1"/>
        <v>свыше 200</v>
      </c>
      <c r="F20" s="21"/>
      <c r="G20" s="1" t="str">
        <f t="shared" si="0"/>
        <v xml:space="preserve"> </v>
      </c>
      <c r="H20" s="21"/>
      <c r="I20" s="21">
        <v>16330.386829999999</v>
      </c>
      <c r="J20" s="1" t="str">
        <f t="shared" si="2"/>
        <v xml:space="preserve"> </v>
      </c>
      <c r="K20" s="21"/>
      <c r="L20" s="1" t="str">
        <f t="shared" si="3"/>
        <v xml:space="preserve"> </v>
      </c>
      <c r="M20" s="22">
        <v>231.67239999999947</v>
      </c>
    </row>
    <row r="21" spans="1:13" ht="90" x14ac:dyDescent="0.25">
      <c r="A21" s="20" t="s">
        <v>1535</v>
      </c>
      <c r="B21" s="20" t="s">
        <v>715</v>
      </c>
      <c r="C21" s="21">
        <v>1578.8380299999999</v>
      </c>
      <c r="D21" s="21">
        <v>48168.933649999999</v>
      </c>
      <c r="E21" s="1" t="str">
        <f t="shared" si="1"/>
        <v>свыше 200</v>
      </c>
      <c r="F21" s="21"/>
      <c r="G21" s="1" t="str">
        <f t="shared" si="0"/>
        <v xml:space="preserve"> </v>
      </c>
      <c r="H21" s="21"/>
      <c r="I21" s="21">
        <v>27252.2965</v>
      </c>
      <c r="J21" s="1" t="str">
        <f t="shared" si="2"/>
        <v xml:space="preserve"> </v>
      </c>
      <c r="K21" s="21"/>
      <c r="L21" s="1" t="str">
        <f t="shared" si="3"/>
        <v xml:space="preserve"> </v>
      </c>
      <c r="M21" s="22">
        <v>-577.80692999999883</v>
      </c>
    </row>
    <row r="22" spans="1:13" ht="90" x14ac:dyDescent="0.25">
      <c r="A22" s="20" t="s">
        <v>599</v>
      </c>
      <c r="B22" s="20" t="s">
        <v>1705</v>
      </c>
      <c r="C22" s="21">
        <v>25</v>
      </c>
      <c r="D22" s="21">
        <v>28920.05428</v>
      </c>
      <c r="E22" s="1" t="str">
        <f t="shared" si="1"/>
        <v>свыше 200</v>
      </c>
      <c r="F22" s="21"/>
      <c r="G22" s="1" t="str">
        <f t="shared" si="0"/>
        <v xml:space="preserve"> </v>
      </c>
      <c r="H22" s="21"/>
      <c r="I22" s="21">
        <v>16014.95469</v>
      </c>
      <c r="J22" s="1" t="str">
        <f t="shared" si="2"/>
        <v xml:space="preserve"> </v>
      </c>
      <c r="K22" s="21"/>
      <c r="L22" s="1" t="str">
        <f t="shared" si="3"/>
        <v xml:space="preserve"> </v>
      </c>
      <c r="M22" s="22"/>
    </row>
    <row r="23" spans="1:13" ht="77.25" x14ac:dyDescent="0.25">
      <c r="A23" s="20" t="s">
        <v>1505</v>
      </c>
      <c r="B23" s="20" t="s">
        <v>1516</v>
      </c>
      <c r="C23" s="21"/>
      <c r="D23" s="21">
        <v>80787.050399999993</v>
      </c>
      <c r="E23" s="1" t="str">
        <f t="shared" si="1"/>
        <v xml:space="preserve"> </v>
      </c>
      <c r="F23" s="21"/>
      <c r="G23" s="1" t="str">
        <f t="shared" si="0"/>
        <v xml:space="preserve"> </v>
      </c>
      <c r="H23" s="21"/>
      <c r="I23" s="21">
        <v>47966.344440000001</v>
      </c>
      <c r="J23" s="1" t="str">
        <f t="shared" si="2"/>
        <v xml:space="preserve"> </v>
      </c>
      <c r="K23" s="21"/>
      <c r="L23" s="1" t="str">
        <f t="shared" si="3"/>
        <v xml:space="preserve"> </v>
      </c>
      <c r="M23" s="22"/>
    </row>
    <row r="24" spans="1:13" ht="51.75" x14ac:dyDescent="0.25">
      <c r="A24" s="20" t="s">
        <v>1051</v>
      </c>
      <c r="B24" s="20" t="s">
        <v>1469</v>
      </c>
      <c r="C24" s="21"/>
      <c r="D24" s="21"/>
      <c r="E24" s="1" t="str">
        <f t="shared" si="1"/>
        <v xml:space="preserve"> </v>
      </c>
      <c r="F24" s="21">
        <v>276999.46614999999</v>
      </c>
      <c r="G24" s="1" t="str">
        <f t="shared" si="0"/>
        <v/>
      </c>
      <c r="H24" s="21"/>
      <c r="I24" s="21"/>
      <c r="J24" s="1" t="str">
        <f t="shared" si="2"/>
        <v xml:space="preserve"> </v>
      </c>
      <c r="K24" s="21">
        <v>181803.97641</v>
      </c>
      <c r="L24" s="1" t="str">
        <f t="shared" si="3"/>
        <v/>
      </c>
      <c r="M24" s="22"/>
    </row>
    <row r="25" spans="1:13" ht="77.25" x14ac:dyDescent="0.25">
      <c r="A25" s="20" t="s">
        <v>1051</v>
      </c>
      <c r="B25" s="20" t="s">
        <v>1582</v>
      </c>
      <c r="C25" s="21">
        <v>279590.82685000001</v>
      </c>
      <c r="D25" s="21">
        <v>324070.40717000002</v>
      </c>
      <c r="E25" s="1">
        <f t="shared" si="1"/>
        <v>115.90881246753608</v>
      </c>
      <c r="F25" s="21"/>
      <c r="G25" s="1" t="str">
        <f t="shared" si="0"/>
        <v xml:space="preserve"> </v>
      </c>
      <c r="H25" s="21">
        <v>173493</v>
      </c>
      <c r="I25" s="21">
        <v>207436.87338</v>
      </c>
      <c r="J25" s="1">
        <f t="shared" si="2"/>
        <v>119.56498151510435</v>
      </c>
      <c r="K25" s="21"/>
      <c r="L25" s="1" t="str">
        <f t="shared" si="3"/>
        <v xml:space="preserve"> </v>
      </c>
      <c r="M25" s="22">
        <v>12848.628120000008</v>
      </c>
    </row>
    <row r="26" spans="1:13" ht="51.75" x14ac:dyDescent="0.25">
      <c r="A26" s="20" t="s">
        <v>1300</v>
      </c>
      <c r="B26" s="20" t="s">
        <v>1781</v>
      </c>
      <c r="C26" s="21">
        <v>349604.4</v>
      </c>
      <c r="D26" s="21">
        <v>310064.3763</v>
      </c>
      <c r="E26" s="1">
        <f t="shared" si="1"/>
        <v>88.690066915633778</v>
      </c>
      <c r="F26" s="21">
        <v>240467.67147</v>
      </c>
      <c r="G26" s="1">
        <f t="shared" si="0"/>
        <v>128.94222928369092</v>
      </c>
      <c r="H26" s="21">
        <v>173957</v>
      </c>
      <c r="I26" s="21">
        <v>155032.18815</v>
      </c>
      <c r="J26" s="1">
        <f t="shared" si="2"/>
        <v>89.120982857832686</v>
      </c>
      <c r="K26" s="21">
        <v>120233.83573000001</v>
      </c>
      <c r="L26" s="1">
        <f t="shared" si="3"/>
        <v>128.94222928905305</v>
      </c>
      <c r="M26" s="22">
        <v>20411.777000000002</v>
      </c>
    </row>
    <row r="27" spans="1:13" ht="64.5" x14ac:dyDescent="0.25">
      <c r="A27" s="20" t="s">
        <v>786</v>
      </c>
      <c r="B27" s="20" t="s">
        <v>1386</v>
      </c>
      <c r="C27" s="21"/>
      <c r="D27" s="21"/>
      <c r="E27" s="1" t="str">
        <f t="shared" si="1"/>
        <v xml:space="preserve"> </v>
      </c>
      <c r="F27" s="21">
        <v>633.15200000000004</v>
      </c>
      <c r="G27" s="1" t="str">
        <f t="shared" si="0"/>
        <v/>
      </c>
      <c r="H27" s="21"/>
      <c r="I27" s="21"/>
      <c r="J27" s="1" t="str">
        <f t="shared" si="2"/>
        <v xml:space="preserve"> </v>
      </c>
      <c r="K27" s="21">
        <v>482.44560000000001</v>
      </c>
      <c r="L27" s="1" t="str">
        <f t="shared" si="3"/>
        <v/>
      </c>
      <c r="M27" s="22"/>
    </row>
    <row r="28" spans="1:13" ht="77.25" x14ac:dyDescent="0.25">
      <c r="A28" s="20" t="s">
        <v>786</v>
      </c>
      <c r="B28" s="20" t="s">
        <v>396</v>
      </c>
      <c r="C28" s="21">
        <v>650.5</v>
      </c>
      <c r="D28" s="21"/>
      <c r="E28" s="1" t="str">
        <f t="shared" si="1"/>
        <v/>
      </c>
      <c r="F28" s="21"/>
      <c r="G28" s="1" t="str">
        <f t="shared" si="0"/>
        <v xml:space="preserve"> </v>
      </c>
      <c r="H28" s="21">
        <v>488</v>
      </c>
      <c r="I28" s="21"/>
      <c r="J28" s="1" t="str">
        <f t="shared" si="2"/>
        <v/>
      </c>
      <c r="K28" s="21"/>
      <c r="L28" s="1" t="str">
        <f t="shared" si="3"/>
        <v xml:space="preserve"> </v>
      </c>
      <c r="M28" s="22"/>
    </row>
    <row r="29" spans="1:13" ht="77.25" x14ac:dyDescent="0.25">
      <c r="A29" s="20" t="s">
        <v>1786</v>
      </c>
      <c r="B29" s="20" t="s">
        <v>1437</v>
      </c>
      <c r="C29" s="21"/>
      <c r="D29" s="21"/>
      <c r="E29" s="1" t="str">
        <f t="shared" si="1"/>
        <v xml:space="preserve"> </v>
      </c>
      <c r="F29" s="21">
        <v>467618.78477999999</v>
      </c>
      <c r="G29" s="1" t="str">
        <f t="shared" si="0"/>
        <v/>
      </c>
      <c r="H29" s="21"/>
      <c r="I29" s="21"/>
      <c r="J29" s="1" t="str">
        <f t="shared" si="2"/>
        <v xml:space="preserve"> </v>
      </c>
      <c r="K29" s="21">
        <v>285265.67936000001</v>
      </c>
      <c r="L29" s="1" t="str">
        <f t="shared" si="3"/>
        <v/>
      </c>
      <c r="M29" s="22"/>
    </row>
    <row r="30" spans="1:13" ht="243" x14ac:dyDescent="0.25">
      <c r="A30" s="20" t="s">
        <v>1786</v>
      </c>
      <c r="B30" s="20" t="s">
        <v>252</v>
      </c>
      <c r="C30" s="21">
        <v>2726705.95787</v>
      </c>
      <c r="D30" s="21">
        <v>384896.78446</v>
      </c>
      <c r="E30" s="1">
        <f t="shared" si="1"/>
        <v>14.115815581400895</v>
      </c>
      <c r="F30" s="21"/>
      <c r="G30" s="1" t="str">
        <f t="shared" si="0"/>
        <v xml:space="preserve"> </v>
      </c>
      <c r="H30" s="21">
        <v>2505759</v>
      </c>
      <c r="I30" s="21">
        <v>253288.14053</v>
      </c>
      <c r="J30" s="1">
        <f t="shared" si="2"/>
        <v>10.10824027889354</v>
      </c>
      <c r="K30" s="21"/>
      <c r="L30" s="1" t="str">
        <f t="shared" si="3"/>
        <v xml:space="preserve"> </v>
      </c>
      <c r="M30" s="22">
        <v>29960.862630000018</v>
      </c>
    </row>
    <row r="31" spans="1:13" ht="51.75" x14ac:dyDescent="0.25">
      <c r="A31" s="20" t="s">
        <v>1288</v>
      </c>
      <c r="B31" s="20" t="s">
        <v>1136</v>
      </c>
      <c r="C31" s="21"/>
      <c r="D31" s="21"/>
      <c r="E31" s="1" t="str">
        <f t="shared" si="1"/>
        <v xml:space="preserve"> </v>
      </c>
      <c r="F31" s="21">
        <v>650</v>
      </c>
      <c r="G31" s="1" t="str">
        <f t="shared" si="0"/>
        <v/>
      </c>
      <c r="H31" s="21"/>
      <c r="I31" s="21"/>
      <c r="J31" s="1" t="str">
        <f t="shared" si="2"/>
        <v xml:space="preserve"> </v>
      </c>
      <c r="K31" s="21">
        <v>487.5</v>
      </c>
      <c r="L31" s="1" t="str">
        <f t="shared" si="3"/>
        <v/>
      </c>
      <c r="M31" s="22"/>
    </row>
    <row r="32" spans="1:13" ht="77.25" x14ac:dyDescent="0.25">
      <c r="A32" s="20" t="s">
        <v>1288</v>
      </c>
      <c r="B32" s="20" t="s">
        <v>1337</v>
      </c>
      <c r="C32" s="21">
        <v>675.5</v>
      </c>
      <c r="D32" s="21">
        <v>650</v>
      </c>
      <c r="E32" s="1">
        <f t="shared" si="1"/>
        <v>96.22501850481126</v>
      </c>
      <c r="F32" s="21"/>
      <c r="G32" s="1" t="str">
        <f t="shared" si="0"/>
        <v xml:space="preserve"> </v>
      </c>
      <c r="H32" s="21">
        <v>513</v>
      </c>
      <c r="I32" s="21">
        <v>487.5</v>
      </c>
      <c r="J32" s="1">
        <f t="shared" si="2"/>
        <v>95.029239766081872</v>
      </c>
      <c r="K32" s="21"/>
      <c r="L32" s="1" t="str">
        <f t="shared" si="3"/>
        <v xml:space="preserve"> </v>
      </c>
      <c r="M32" s="22"/>
    </row>
    <row r="33" spans="1:13" ht="77.25" x14ac:dyDescent="0.25">
      <c r="A33" s="20" t="s">
        <v>273</v>
      </c>
      <c r="B33" s="20" t="s">
        <v>744</v>
      </c>
      <c r="C33" s="21">
        <v>22</v>
      </c>
      <c r="D33" s="21">
        <v>52.192169999999997</v>
      </c>
      <c r="E33" s="1" t="str">
        <f t="shared" si="1"/>
        <v>свыше 200</v>
      </c>
      <c r="F33" s="21"/>
      <c r="G33" s="1" t="str">
        <f t="shared" si="0"/>
        <v xml:space="preserve"> </v>
      </c>
      <c r="H33" s="21">
        <v>22</v>
      </c>
      <c r="I33" s="21">
        <v>38.394240000000003</v>
      </c>
      <c r="J33" s="1">
        <f t="shared" si="2"/>
        <v>174.51927272727275</v>
      </c>
      <c r="K33" s="21"/>
      <c r="L33" s="1" t="str">
        <f t="shared" si="3"/>
        <v xml:space="preserve"> </v>
      </c>
      <c r="M33" s="22"/>
    </row>
    <row r="34" spans="1:13" ht="77.25" x14ac:dyDescent="0.25">
      <c r="A34" s="20" t="s">
        <v>1591</v>
      </c>
      <c r="B34" s="20" t="s">
        <v>566</v>
      </c>
      <c r="C34" s="21">
        <v>4020.5</v>
      </c>
      <c r="D34" s="21">
        <v>3784.5</v>
      </c>
      <c r="E34" s="1">
        <f t="shared" si="1"/>
        <v>94.130083322969782</v>
      </c>
      <c r="F34" s="21"/>
      <c r="G34" s="1" t="str">
        <f t="shared" si="0"/>
        <v xml:space="preserve"> </v>
      </c>
      <c r="H34" s="21">
        <v>3020</v>
      </c>
      <c r="I34" s="21">
        <v>2784</v>
      </c>
      <c r="J34" s="1">
        <f t="shared" si="2"/>
        <v>92.185430463576154</v>
      </c>
      <c r="K34" s="21"/>
      <c r="L34" s="1" t="str">
        <f t="shared" si="3"/>
        <v xml:space="preserve"> </v>
      </c>
      <c r="M34" s="22"/>
    </row>
    <row r="35" spans="1:13" ht="51.75" x14ac:dyDescent="0.25">
      <c r="A35" s="20" t="s">
        <v>1591</v>
      </c>
      <c r="B35" s="20" t="s">
        <v>171</v>
      </c>
      <c r="C35" s="21"/>
      <c r="D35" s="21"/>
      <c r="E35" s="1" t="str">
        <f t="shared" si="1"/>
        <v xml:space="preserve"> </v>
      </c>
      <c r="F35" s="21">
        <v>3784.5</v>
      </c>
      <c r="G35" s="1" t="str">
        <f t="shared" si="0"/>
        <v/>
      </c>
      <c r="H35" s="21"/>
      <c r="I35" s="21"/>
      <c r="J35" s="1" t="str">
        <f t="shared" si="2"/>
        <v xml:space="preserve"> </v>
      </c>
      <c r="K35" s="21">
        <v>2784</v>
      </c>
      <c r="L35" s="1" t="str">
        <f t="shared" si="3"/>
        <v/>
      </c>
      <c r="M35" s="22"/>
    </row>
    <row r="36" spans="1:13" ht="39" x14ac:dyDescent="0.25">
      <c r="A36" s="20" t="s">
        <v>1319</v>
      </c>
      <c r="B36" s="20" t="s">
        <v>1173</v>
      </c>
      <c r="C36" s="21"/>
      <c r="D36" s="21"/>
      <c r="E36" s="1" t="str">
        <f t="shared" si="1"/>
        <v xml:space="preserve"> </v>
      </c>
      <c r="F36" s="21">
        <v>323041.43255000003</v>
      </c>
      <c r="G36" s="1" t="str">
        <f t="shared" si="0"/>
        <v/>
      </c>
      <c r="H36" s="21"/>
      <c r="I36" s="21"/>
      <c r="J36" s="1" t="str">
        <f t="shared" si="2"/>
        <v xml:space="preserve"> </v>
      </c>
      <c r="K36" s="21">
        <v>225822.06995999999</v>
      </c>
      <c r="L36" s="1" t="str">
        <f t="shared" si="3"/>
        <v/>
      </c>
      <c r="M36" s="22"/>
    </row>
    <row r="37" spans="1:13" ht="64.5" x14ac:dyDescent="0.25">
      <c r="A37" s="20" t="s">
        <v>1319</v>
      </c>
      <c r="B37" s="20" t="s">
        <v>1024</v>
      </c>
      <c r="C37" s="21">
        <v>310238.58727999998</v>
      </c>
      <c r="D37" s="21">
        <v>237923.63539000001</v>
      </c>
      <c r="E37" s="1">
        <f t="shared" si="1"/>
        <v>76.690535976192592</v>
      </c>
      <c r="F37" s="21"/>
      <c r="G37" s="1" t="str">
        <f t="shared" si="0"/>
        <v xml:space="preserve"> </v>
      </c>
      <c r="H37" s="21">
        <v>199458</v>
      </c>
      <c r="I37" s="21">
        <v>168917.20259</v>
      </c>
      <c r="J37" s="1">
        <f t="shared" si="2"/>
        <v>84.688106062429185</v>
      </c>
      <c r="K37" s="21"/>
      <c r="L37" s="1" t="str">
        <f t="shared" si="3"/>
        <v xml:space="preserve"> </v>
      </c>
      <c r="M37" s="22">
        <v>9607.527700000006</v>
      </c>
    </row>
    <row r="38" spans="1:13" ht="39" x14ac:dyDescent="0.25">
      <c r="A38" s="20" t="s">
        <v>806</v>
      </c>
      <c r="B38" s="20" t="s">
        <v>242</v>
      </c>
      <c r="C38" s="21"/>
      <c r="D38" s="21"/>
      <c r="E38" s="1" t="str">
        <f t="shared" si="1"/>
        <v xml:space="preserve"> </v>
      </c>
      <c r="F38" s="21">
        <v>664095.54715</v>
      </c>
      <c r="G38" s="1" t="str">
        <f t="shared" si="0"/>
        <v/>
      </c>
      <c r="H38" s="21"/>
      <c r="I38" s="21"/>
      <c r="J38" s="1" t="str">
        <f t="shared" si="2"/>
        <v xml:space="preserve"> </v>
      </c>
      <c r="K38" s="21">
        <v>400253.47592</v>
      </c>
      <c r="L38" s="1" t="str">
        <f t="shared" si="3"/>
        <v/>
      </c>
      <c r="M38" s="22"/>
    </row>
    <row r="39" spans="1:13" ht="64.5" x14ac:dyDescent="0.25">
      <c r="A39" s="20" t="s">
        <v>806</v>
      </c>
      <c r="B39" s="20" t="s">
        <v>1716</v>
      </c>
      <c r="C39" s="21">
        <v>1030655.34254</v>
      </c>
      <c r="D39" s="21">
        <v>650220.69513000001</v>
      </c>
      <c r="E39" s="1">
        <f t="shared" si="1"/>
        <v>63.088082726817554</v>
      </c>
      <c r="F39" s="21"/>
      <c r="G39" s="1" t="str">
        <f t="shared" si="0"/>
        <v xml:space="preserve"> </v>
      </c>
      <c r="H39" s="21">
        <v>714628</v>
      </c>
      <c r="I39" s="21">
        <v>428644.76548</v>
      </c>
      <c r="J39" s="1">
        <f t="shared" si="2"/>
        <v>59.981524020889189</v>
      </c>
      <c r="K39" s="21"/>
      <c r="L39" s="1" t="str">
        <f t="shared" si="3"/>
        <v xml:space="preserve"> </v>
      </c>
      <c r="M39" s="22">
        <v>42690.601870000013</v>
      </c>
    </row>
    <row r="40" spans="1:13" ht="166.5" x14ac:dyDescent="0.25">
      <c r="A40" s="20" t="s">
        <v>1032</v>
      </c>
      <c r="B40" s="20" t="s">
        <v>1056</v>
      </c>
      <c r="C40" s="21">
        <v>316724.22791000002</v>
      </c>
      <c r="D40" s="21">
        <v>91525.861539999998</v>
      </c>
      <c r="E40" s="1">
        <f t="shared" si="1"/>
        <v>28.897650850382018</v>
      </c>
      <c r="F40" s="21"/>
      <c r="G40" s="1" t="str">
        <f t="shared" si="0"/>
        <v xml:space="preserve"> </v>
      </c>
      <c r="H40" s="21">
        <v>310988</v>
      </c>
      <c r="I40" s="21">
        <v>57261.079610000001</v>
      </c>
      <c r="J40" s="1">
        <f t="shared" si="2"/>
        <v>18.412633159478823</v>
      </c>
      <c r="K40" s="21"/>
      <c r="L40" s="1" t="str">
        <f t="shared" si="3"/>
        <v xml:space="preserve"> </v>
      </c>
      <c r="M40" s="22">
        <v>9407.3300700000036</v>
      </c>
    </row>
    <row r="41" spans="1:13" ht="166.5" x14ac:dyDescent="0.25">
      <c r="A41" s="20" t="s">
        <v>503</v>
      </c>
      <c r="B41" s="20" t="s">
        <v>1133</v>
      </c>
      <c r="C41" s="21">
        <v>28486.379400000002</v>
      </c>
      <c r="D41" s="21">
        <v>30452.141459999999</v>
      </c>
      <c r="E41" s="1">
        <f t="shared" si="1"/>
        <v>106.90070869448576</v>
      </c>
      <c r="F41" s="21"/>
      <c r="G41" s="1" t="str">
        <f t="shared" si="0"/>
        <v xml:space="preserve"> </v>
      </c>
      <c r="H41" s="21">
        <v>27153</v>
      </c>
      <c r="I41" s="21">
        <v>19855.670580000002</v>
      </c>
      <c r="J41" s="1">
        <f t="shared" si="2"/>
        <v>73.125144845873393</v>
      </c>
      <c r="K41" s="21"/>
      <c r="L41" s="1" t="str">
        <f t="shared" si="3"/>
        <v xml:space="preserve"> </v>
      </c>
      <c r="M41" s="22">
        <v>2188.5205700000006</v>
      </c>
    </row>
    <row r="42" spans="1:13" ht="153.75" x14ac:dyDescent="0.25">
      <c r="A42" s="20" t="s">
        <v>1806</v>
      </c>
      <c r="B42" s="20" t="s">
        <v>131</v>
      </c>
      <c r="C42" s="21">
        <v>26020</v>
      </c>
      <c r="D42" s="21">
        <v>22963.070400000001</v>
      </c>
      <c r="E42" s="1">
        <f t="shared" si="1"/>
        <v>88.251615680245962</v>
      </c>
      <c r="F42" s="21"/>
      <c r="G42" s="1" t="str">
        <f t="shared" si="0"/>
        <v xml:space="preserve"> </v>
      </c>
      <c r="H42" s="21">
        <v>26020</v>
      </c>
      <c r="I42" s="21">
        <v>15691.43144</v>
      </c>
      <c r="J42" s="1">
        <f t="shared" si="2"/>
        <v>60.305270714834748</v>
      </c>
      <c r="K42" s="21"/>
      <c r="L42" s="1" t="str">
        <f t="shared" si="3"/>
        <v xml:space="preserve"> </v>
      </c>
      <c r="M42" s="22">
        <v>4061.0381099999995</v>
      </c>
    </row>
    <row r="43" spans="1:13" ht="90" x14ac:dyDescent="0.25">
      <c r="A43" s="20" t="s">
        <v>231</v>
      </c>
      <c r="B43" s="20" t="s">
        <v>568</v>
      </c>
      <c r="C43" s="21">
        <v>28.8</v>
      </c>
      <c r="D43" s="21">
        <v>1499.5772400000001</v>
      </c>
      <c r="E43" s="1" t="str">
        <f t="shared" si="1"/>
        <v>свыше 200</v>
      </c>
      <c r="F43" s="21"/>
      <c r="G43" s="1" t="str">
        <f t="shared" si="0"/>
        <v xml:space="preserve"> </v>
      </c>
      <c r="H43" s="21"/>
      <c r="I43" s="21">
        <v>1103.1372799999999</v>
      </c>
      <c r="J43" s="1" t="str">
        <f t="shared" si="2"/>
        <v xml:space="preserve"> </v>
      </c>
      <c r="K43" s="21"/>
      <c r="L43" s="1" t="str">
        <f t="shared" si="3"/>
        <v xml:space="preserve"> </v>
      </c>
      <c r="M43" s="22">
        <v>-53.378789999999981</v>
      </c>
    </row>
    <row r="44" spans="1:13" ht="39" x14ac:dyDescent="0.25">
      <c r="A44" s="20" t="s">
        <v>537</v>
      </c>
      <c r="B44" s="20" t="s">
        <v>741</v>
      </c>
      <c r="C44" s="21"/>
      <c r="D44" s="21">
        <v>11.083</v>
      </c>
      <c r="E44" s="1" t="str">
        <f t="shared" si="1"/>
        <v xml:space="preserve"> </v>
      </c>
      <c r="F44" s="21"/>
      <c r="G44" s="1" t="str">
        <f t="shared" si="0"/>
        <v xml:space="preserve"> </v>
      </c>
      <c r="H44" s="21"/>
      <c r="I44" s="21">
        <v>8.3122500000000006</v>
      </c>
      <c r="J44" s="1" t="str">
        <f t="shared" si="2"/>
        <v xml:space="preserve"> </v>
      </c>
      <c r="K44" s="21"/>
      <c r="L44" s="1" t="str">
        <f t="shared" si="3"/>
        <v xml:space="preserve"> </v>
      </c>
      <c r="M44" s="22">
        <v>8.3122500000000006</v>
      </c>
    </row>
    <row r="45" spans="1:13" ht="39" x14ac:dyDescent="0.25">
      <c r="A45" s="20" t="s">
        <v>5</v>
      </c>
      <c r="B45" s="20" t="s">
        <v>1587</v>
      </c>
      <c r="C45" s="21">
        <v>116.03704999999999</v>
      </c>
      <c r="D45" s="21">
        <v>2975.6190000000001</v>
      </c>
      <c r="E45" s="1" t="str">
        <f t="shared" si="1"/>
        <v>свыше 200</v>
      </c>
      <c r="F45" s="21"/>
      <c r="G45" s="1" t="str">
        <f t="shared" si="0"/>
        <v xml:space="preserve"> </v>
      </c>
      <c r="H45" s="21"/>
      <c r="I45" s="21">
        <v>2073.1878000000002</v>
      </c>
      <c r="J45" s="1" t="str">
        <f t="shared" si="2"/>
        <v xml:space="preserve"> </v>
      </c>
      <c r="K45" s="21"/>
      <c r="L45" s="1" t="str">
        <f t="shared" si="3"/>
        <v xml:space="preserve"> </v>
      </c>
      <c r="M45" s="22">
        <v>211.37565000000018</v>
      </c>
    </row>
    <row r="46" spans="1:13" ht="39" x14ac:dyDescent="0.25">
      <c r="A46" s="20" t="s">
        <v>1569</v>
      </c>
      <c r="B46" s="20" t="s">
        <v>1743</v>
      </c>
      <c r="C46" s="21"/>
      <c r="D46" s="21">
        <v>104.64447</v>
      </c>
      <c r="E46" s="1" t="str">
        <f t="shared" si="1"/>
        <v xml:space="preserve"> </v>
      </c>
      <c r="F46" s="21"/>
      <c r="G46" s="1" t="str">
        <f t="shared" si="0"/>
        <v xml:space="preserve"> </v>
      </c>
      <c r="H46" s="21"/>
      <c r="I46" s="21">
        <v>76.979839999999996</v>
      </c>
      <c r="J46" s="1" t="str">
        <f t="shared" si="2"/>
        <v xml:space="preserve"> </v>
      </c>
      <c r="K46" s="21"/>
      <c r="L46" s="1" t="str">
        <f t="shared" si="3"/>
        <v xml:space="preserve"> </v>
      </c>
      <c r="M46" s="22"/>
    </row>
    <row r="47" spans="1:13" ht="26.25" x14ac:dyDescent="0.25">
      <c r="A47" s="20" t="s">
        <v>1810</v>
      </c>
      <c r="B47" s="20" t="s">
        <v>237</v>
      </c>
      <c r="C47" s="21">
        <v>7599961.37861</v>
      </c>
      <c r="D47" s="21">
        <v>5846102.4850599999</v>
      </c>
      <c r="E47" s="1">
        <f t="shared" si="1"/>
        <v>76.922792022519815</v>
      </c>
      <c r="F47" s="21">
        <v>5451726.0571299996</v>
      </c>
      <c r="G47" s="1">
        <f t="shared" si="0"/>
        <v>107.23397367727637</v>
      </c>
      <c r="H47" s="21">
        <v>7229121</v>
      </c>
      <c r="I47" s="21">
        <v>5570124.1892600004</v>
      </c>
      <c r="J47" s="1">
        <f t="shared" si="2"/>
        <v>77.051195978874887</v>
      </c>
      <c r="K47" s="21">
        <v>5216566.0984500004</v>
      </c>
      <c r="L47" s="1">
        <f t="shared" si="3"/>
        <v>106.77760204965203</v>
      </c>
      <c r="M47" s="22">
        <v>667097.9511900004</v>
      </c>
    </row>
    <row r="48" spans="1:13" ht="26.25" x14ac:dyDescent="0.25">
      <c r="A48" s="20" t="s">
        <v>1268</v>
      </c>
      <c r="B48" s="20" t="s">
        <v>553</v>
      </c>
      <c r="C48" s="21">
        <v>7594547.4799600001</v>
      </c>
      <c r="D48" s="21">
        <v>5844875.7198000001</v>
      </c>
      <c r="E48" s="1">
        <f t="shared" si="1"/>
        <v>76.961474468664264</v>
      </c>
      <c r="F48" s="21">
        <v>5451726.0571299996</v>
      </c>
      <c r="G48" s="1">
        <f t="shared" si="0"/>
        <v>107.21147134962554</v>
      </c>
      <c r="H48" s="21">
        <v>7229121</v>
      </c>
      <c r="I48" s="21">
        <v>5570124.1892600004</v>
      </c>
      <c r="J48" s="1">
        <f t="shared" si="2"/>
        <v>77.051195978874887</v>
      </c>
      <c r="K48" s="21">
        <v>5216566.0984500004</v>
      </c>
      <c r="L48" s="1">
        <f t="shared" si="3"/>
        <v>106.77760204965203</v>
      </c>
      <c r="M48" s="22">
        <v>667097.9511900004</v>
      </c>
    </row>
    <row r="49" spans="1:13" ht="51.75" x14ac:dyDescent="0.25">
      <c r="A49" s="20" t="s">
        <v>748</v>
      </c>
      <c r="B49" s="20" t="s">
        <v>764</v>
      </c>
      <c r="C49" s="21">
        <v>295</v>
      </c>
      <c r="D49" s="21">
        <v>-520.17349999999999</v>
      </c>
      <c r="E49" s="1" t="str">
        <f t="shared" si="1"/>
        <v/>
      </c>
      <c r="F49" s="21">
        <v>18.943999999999999</v>
      </c>
      <c r="G49" s="1" t="str">
        <f t="shared" si="0"/>
        <v/>
      </c>
      <c r="H49" s="21">
        <v>295</v>
      </c>
      <c r="I49" s="21">
        <v>-520.17349999999999</v>
      </c>
      <c r="J49" s="1" t="str">
        <f t="shared" si="2"/>
        <v/>
      </c>
      <c r="K49" s="21">
        <v>18.943999999999999</v>
      </c>
      <c r="L49" s="1" t="str">
        <f t="shared" si="3"/>
        <v/>
      </c>
      <c r="M49" s="22"/>
    </row>
    <row r="50" spans="1:13" ht="39" x14ac:dyDescent="0.25">
      <c r="A50" s="20" t="s">
        <v>1628</v>
      </c>
      <c r="B50" s="20" t="s">
        <v>962</v>
      </c>
      <c r="C50" s="21">
        <v>295</v>
      </c>
      <c r="D50" s="21">
        <v>-520.17349999999999</v>
      </c>
      <c r="E50" s="1" t="str">
        <f t="shared" si="1"/>
        <v/>
      </c>
      <c r="F50" s="21">
        <v>18.943999999999999</v>
      </c>
      <c r="G50" s="1" t="str">
        <f t="shared" si="0"/>
        <v/>
      </c>
      <c r="H50" s="21">
        <v>295</v>
      </c>
      <c r="I50" s="21">
        <v>-520.17349999999999</v>
      </c>
      <c r="J50" s="1" t="str">
        <f t="shared" si="2"/>
        <v/>
      </c>
      <c r="K50" s="21">
        <v>18.943999999999999</v>
      </c>
      <c r="L50" s="1" t="str">
        <f t="shared" si="3"/>
        <v/>
      </c>
      <c r="M50" s="22"/>
    </row>
    <row r="51" spans="1:13" ht="26.25" x14ac:dyDescent="0.25">
      <c r="A51" s="20" t="s">
        <v>759</v>
      </c>
      <c r="B51" s="20" t="s">
        <v>1250</v>
      </c>
      <c r="C51" s="21">
        <v>1201149</v>
      </c>
      <c r="D51" s="21">
        <v>1281196.18729</v>
      </c>
      <c r="E51" s="1">
        <f t="shared" si="1"/>
        <v>106.66421795214416</v>
      </c>
      <c r="F51" s="21">
        <v>883787.62974999996</v>
      </c>
      <c r="G51" s="1">
        <f t="shared" si="0"/>
        <v>144.96652183878342</v>
      </c>
      <c r="H51" s="21">
        <v>1201149</v>
      </c>
      <c r="I51" s="21">
        <v>1281196.18729</v>
      </c>
      <c r="J51" s="1">
        <f t="shared" si="2"/>
        <v>106.66421795214416</v>
      </c>
      <c r="K51" s="21">
        <v>883787.62974999996</v>
      </c>
      <c r="L51" s="1">
        <f t="shared" si="3"/>
        <v>144.96652183878342</v>
      </c>
      <c r="M51" s="22">
        <v>161816.82328999997</v>
      </c>
    </row>
    <row r="52" spans="1:13" ht="102.75" x14ac:dyDescent="0.25">
      <c r="A52" s="20" t="s">
        <v>191</v>
      </c>
      <c r="B52" s="20" t="s">
        <v>1458</v>
      </c>
      <c r="C52" s="21">
        <v>1369367.9</v>
      </c>
      <c r="D52" s="21">
        <v>827368.18252000003</v>
      </c>
      <c r="E52" s="1">
        <f t="shared" si="1"/>
        <v>60.419715002812616</v>
      </c>
      <c r="F52" s="21">
        <v>730922.21814999997</v>
      </c>
      <c r="G52" s="1">
        <f t="shared" si="0"/>
        <v>113.19510639779284</v>
      </c>
      <c r="H52" s="21">
        <v>1369367.9</v>
      </c>
      <c r="I52" s="21">
        <v>827368.18252000003</v>
      </c>
      <c r="J52" s="1">
        <f t="shared" si="2"/>
        <v>60.419715002812616</v>
      </c>
      <c r="K52" s="21">
        <v>730922.21814999997</v>
      </c>
      <c r="L52" s="1">
        <f t="shared" si="3"/>
        <v>113.19510639779284</v>
      </c>
      <c r="M52" s="22">
        <v>112241.11774000002</v>
      </c>
    </row>
    <row r="53" spans="1:13" ht="115.5" x14ac:dyDescent="0.25">
      <c r="A53" s="20" t="s">
        <v>142</v>
      </c>
      <c r="B53" s="20" t="s">
        <v>243</v>
      </c>
      <c r="C53" s="21">
        <v>1240854.3</v>
      </c>
      <c r="D53" s="21">
        <v>749688.29078000004</v>
      </c>
      <c r="E53" s="1">
        <f t="shared" si="1"/>
        <v>60.417108662959066</v>
      </c>
      <c r="F53" s="21">
        <v>662555.07117000001</v>
      </c>
      <c r="G53" s="1">
        <f t="shared" si="0"/>
        <v>113.15109089062321</v>
      </c>
      <c r="H53" s="21">
        <v>1240854.3</v>
      </c>
      <c r="I53" s="21">
        <v>749688.29078000004</v>
      </c>
      <c r="J53" s="1">
        <f t="shared" si="2"/>
        <v>60.417108662959066</v>
      </c>
      <c r="K53" s="21">
        <v>662555.07117000001</v>
      </c>
      <c r="L53" s="1">
        <f t="shared" si="3"/>
        <v>113.15109089062321</v>
      </c>
      <c r="M53" s="22">
        <v>101583.79962000006</v>
      </c>
    </row>
    <row r="54" spans="1:13" ht="141" x14ac:dyDescent="0.25">
      <c r="A54" s="20" t="s">
        <v>1045</v>
      </c>
      <c r="B54" s="20" t="s">
        <v>957</v>
      </c>
      <c r="C54" s="21">
        <v>128513.60000000001</v>
      </c>
      <c r="D54" s="21">
        <v>77679.891740000006</v>
      </c>
      <c r="E54" s="1">
        <f t="shared" si="1"/>
        <v>60.444880339512707</v>
      </c>
      <c r="F54" s="21">
        <v>68367.146980000005</v>
      </c>
      <c r="G54" s="1">
        <f t="shared" si="0"/>
        <v>113.62166650412418</v>
      </c>
      <c r="H54" s="21">
        <v>128513.60000000001</v>
      </c>
      <c r="I54" s="21">
        <v>77679.891740000006</v>
      </c>
      <c r="J54" s="1">
        <f t="shared" si="2"/>
        <v>60.444880339512707</v>
      </c>
      <c r="K54" s="21">
        <v>68367.146980000005</v>
      </c>
      <c r="L54" s="1">
        <f t="shared" si="3"/>
        <v>113.62166650412418</v>
      </c>
      <c r="M54" s="22">
        <v>10657.318120000011</v>
      </c>
    </row>
    <row r="55" spans="1:13" ht="64.5" x14ac:dyDescent="0.25">
      <c r="A55" s="20" t="s">
        <v>947</v>
      </c>
      <c r="B55" s="20" t="s">
        <v>114</v>
      </c>
      <c r="C55" s="21">
        <v>27027.7</v>
      </c>
      <c r="D55" s="21">
        <v>32413.076819999998</v>
      </c>
      <c r="E55" s="1">
        <f t="shared" si="1"/>
        <v>119.92539809158751</v>
      </c>
      <c r="F55" s="21">
        <v>17102.660019999999</v>
      </c>
      <c r="G55" s="1">
        <f t="shared" si="0"/>
        <v>189.52067562645732</v>
      </c>
      <c r="H55" s="21">
        <v>27027.7</v>
      </c>
      <c r="I55" s="21">
        <v>32413.076819999998</v>
      </c>
      <c r="J55" s="1">
        <f t="shared" si="2"/>
        <v>119.92539809158751</v>
      </c>
      <c r="K55" s="21">
        <v>17102.660019999999</v>
      </c>
      <c r="L55" s="1">
        <f t="shared" si="3"/>
        <v>189.52067562645732</v>
      </c>
      <c r="M55" s="22">
        <v>7105.1192699999992</v>
      </c>
    </row>
    <row r="56" spans="1:13" ht="51.75" x14ac:dyDescent="0.25">
      <c r="A56" s="20" t="s">
        <v>1020</v>
      </c>
      <c r="B56" s="20" t="s">
        <v>432</v>
      </c>
      <c r="C56" s="21"/>
      <c r="D56" s="21">
        <v>144.56558000000001</v>
      </c>
      <c r="E56" s="1" t="str">
        <f t="shared" si="1"/>
        <v xml:space="preserve"> </v>
      </c>
      <c r="F56" s="21">
        <v>-1.5892999999999999</v>
      </c>
      <c r="G56" s="1" t="str">
        <f t="shared" si="0"/>
        <v/>
      </c>
      <c r="H56" s="21"/>
      <c r="I56" s="21">
        <v>144.56558000000001</v>
      </c>
      <c r="J56" s="1" t="str">
        <f t="shared" si="2"/>
        <v xml:space="preserve"> </v>
      </c>
      <c r="K56" s="21">
        <v>-1.5892999999999999</v>
      </c>
      <c r="L56" s="1" t="str">
        <f t="shared" si="3"/>
        <v/>
      </c>
      <c r="M56" s="22">
        <v>4.7719999999998208E-2</v>
      </c>
    </row>
    <row r="57" spans="1:13" ht="39" x14ac:dyDescent="0.25">
      <c r="A57" s="20" t="s">
        <v>486</v>
      </c>
      <c r="B57" s="20" t="s">
        <v>538</v>
      </c>
      <c r="C57" s="21">
        <v>959.4</v>
      </c>
      <c r="D57" s="21">
        <v>8194.8750500000006</v>
      </c>
      <c r="E57" s="1" t="str">
        <f t="shared" si="1"/>
        <v>свыше 200</v>
      </c>
      <c r="F57" s="21">
        <v>1010.91263</v>
      </c>
      <c r="G57" s="1" t="str">
        <f t="shared" si="0"/>
        <v>свыше 200</v>
      </c>
      <c r="H57" s="21">
        <v>959.4</v>
      </c>
      <c r="I57" s="21">
        <v>8194.8750500000006</v>
      </c>
      <c r="J57" s="1" t="str">
        <f t="shared" si="2"/>
        <v>свыше 200</v>
      </c>
      <c r="K57" s="21">
        <v>1010.91263</v>
      </c>
      <c r="L57" s="1" t="str">
        <f t="shared" si="3"/>
        <v>свыше 200</v>
      </c>
      <c r="M57" s="22">
        <v>6444.4752600000011</v>
      </c>
    </row>
    <row r="58" spans="1:13" ht="39" x14ac:dyDescent="0.25">
      <c r="A58" s="20" t="s">
        <v>738</v>
      </c>
      <c r="B58" s="20" t="s">
        <v>1421</v>
      </c>
      <c r="C58" s="21">
        <v>13941.3</v>
      </c>
      <c r="D58" s="21">
        <v>10520.95897</v>
      </c>
      <c r="E58" s="1">
        <f t="shared" si="1"/>
        <v>75.466125612389092</v>
      </c>
      <c r="F58" s="21">
        <v>10616.55804</v>
      </c>
      <c r="G58" s="1">
        <f t="shared" si="0"/>
        <v>99.099528588834431</v>
      </c>
      <c r="H58" s="21">
        <v>13941.3</v>
      </c>
      <c r="I58" s="21">
        <v>10520.95897</v>
      </c>
      <c r="J58" s="1">
        <f t="shared" si="2"/>
        <v>75.466125612389092</v>
      </c>
      <c r="K58" s="21">
        <v>10616.55804</v>
      </c>
      <c r="L58" s="1">
        <f t="shared" si="3"/>
        <v>99.099528588834431</v>
      </c>
      <c r="M58" s="22">
        <v>987.76181999999972</v>
      </c>
    </row>
    <row r="59" spans="1:13" ht="39" x14ac:dyDescent="0.25">
      <c r="A59" s="20" t="s">
        <v>218</v>
      </c>
      <c r="B59" s="20" t="s">
        <v>615</v>
      </c>
      <c r="C59" s="21">
        <v>2605362.2307099998</v>
      </c>
      <c r="D59" s="21">
        <v>1865193.4601499999</v>
      </c>
      <c r="E59" s="1">
        <f t="shared" si="1"/>
        <v>71.590561886732615</v>
      </c>
      <c r="F59" s="21">
        <v>1976120.32437</v>
      </c>
      <c r="G59" s="1">
        <f t="shared" si="0"/>
        <v>94.386634110685321</v>
      </c>
      <c r="H59" s="21">
        <v>2414445.4</v>
      </c>
      <c r="I59" s="21">
        <v>1726146.7403500001</v>
      </c>
      <c r="J59" s="1">
        <f t="shared" si="2"/>
        <v>71.492473606982372</v>
      </c>
      <c r="K59" s="21">
        <v>1854095.22539</v>
      </c>
      <c r="L59" s="1">
        <f t="shared" si="3"/>
        <v>93.099141657457935</v>
      </c>
      <c r="M59" s="22">
        <v>194869.52784000011</v>
      </c>
    </row>
    <row r="60" spans="1:13" ht="64.5" x14ac:dyDescent="0.25">
      <c r="A60" s="20" t="s">
        <v>1094</v>
      </c>
      <c r="B60" s="20" t="s">
        <v>1815</v>
      </c>
      <c r="C60" s="21">
        <v>1941339.5307100001</v>
      </c>
      <c r="D60" s="21">
        <v>1390467.19796</v>
      </c>
      <c r="E60" s="1">
        <f t="shared" si="1"/>
        <v>71.624111906456093</v>
      </c>
      <c r="F60" s="21">
        <v>1220250.99016</v>
      </c>
      <c r="G60" s="1">
        <f t="shared" si="0"/>
        <v>113.94927840031346</v>
      </c>
      <c r="H60" s="21">
        <v>1750422.7</v>
      </c>
      <c r="I60" s="21">
        <v>1251420.4781599999</v>
      </c>
      <c r="J60" s="1">
        <f t="shared" si="2"/>
        <v>71.492473112922951</v>
      </c>
      <c r="K60" s="21">
        <v>1098225.89118</v>
      </c>
      <c r="L60" s="1">
        <f t="shared" si="3"/>
        <v>113.94927839621396</v>
      </c>
      <c r="M60" s="22">
        <v>141276.35387999984</v>
      </c>
    </row>
    <row r="61" spans="1:13" ht="51.75" x14ac:dyDescent="0.25">
      <c r="A61" s="20" t="s">
        <v>168</v>
      </c>
      <c r="B61" s="20" t="s">
        <v>1445</v>
      </c>
      <c r="C61" s="21">
        <v>664022.69999999995</v>
      </c>
      <c r="D61" s="21">
        <v>474726.26218999998</v>
      </c>
      <c r="E61" s="1">
        <f t="shared" si="1"/>
        <v>71.492474909366805</v>
      </c>
      <c r="F61" s="21"/>
      <c r="G61" s="1" t="str">
        <f t="shared" si="0"/>
        <v xml:space="preserve"> </v>
      </c>
      <c r="H61" s="21">
        <v>664022.69999999995</v>
      </c>
      <c r="I61" s="21">
        <v>474726.26218999998</v>
      </c>
      <c r="J61" s="1">
        <f t="shared" si="2"/>
        <v>71.492474909366805</v>
      </c>
      <c r="K61" s="21"/>
      <c r="L61" s="1" t="str">
        <f t="shared" si="3"/>
        <v xml:space="preserve"> </v>
      </c>
      <c r="M61" s="22">
        <v>53593.173959999986</v>
      </c>
    </row>
    <row r="62" spans="1:13" ht="64.5" x14ac:dyDescent="0.25">
      <c r="A62" s="20" t="s">
        <v>168</v>
      </c>
      <c r="B62" s="20" t="s">
        <v>1507</v>
      </c>
      <c r="C62" s="21"/>
      <c r="D62" s="21"/>
      <c r="E62" s="1" t="str">
        <f t="shared" si="1"/>
        <v xml:space="preserve"> </v>
      </c>
      <c r="F62" s="21">
        <v>755869.33421</v>
      </c>
      <c r="G62" s="1" t="str">
        <f t="shared" si="0"/>
        <v/>
      </c>
      <c r="H62" s="21"/>
      <c r="I62" s="21"/>
      <c r="J62" s="1" t="str">
        <f t="shared" si="2"/>
        <v xml:space="preserve"> </v>
      </c>
      <c r="K62" s="21">
        <v>755869.33421</v>
      </c>
      <c r="L62" s="1" t="str">
        <f t="shared" si="3"/>
        <v/>
      </c>
      <c r="M62" s="22"/>
    </row>
    <row r="63" spans="1:13" ht="51.75" x14ac:dyDescent="0.25">
      <c r="A63" s="20" t="s">
        <v>433</v>
      </c>
      <c r="B63" s="20" t="s">
        <v>1676</v>
      </c>
      <c r="C63" s="21">
        <v>11779.104719999999</v>
      </c>
      <c r="D63" s="21">
        <v>10892.27687</v>
      </c>
      <c r="E63" s="1">
        <f t="shared" si="1"/>
        <v>92.471177809513534</v>
      </c>
      <c r="F63" s="21">
        <v>11292.93763</v>
      </c>
      <c r="G63" s="1">
        <f t="shared" si="0"/>
        <v>96.452112168443804</v>
      </c>
      <c r="H63" s="21">
        <v>10879.6</v>
      </c>
      <c r="I63" s="21">
        <v>10080.277819999999</v>
      </c>
      <c r="J63" s="1">
        <f t="shared" si="2"/>
        <v>92.653018677157235</v>
      </c>
      <c r="K63" s="21">
        <v>10595.60044</v>
      </c>
      <c r="L63" s="1">
        <f t="shared" si="3"/>
        <v>95.136447217709531</v>
      </c>
      <c r="M63" s="22">
        <v>1132.1349699999992</v>
      </c>
    </row>
    <row r="64" spans="1:13" ht="64.5" x14ac:dyDescent="0.25">
      <c r="A64" s="20" t="s">
        <v>577</v>
      </c>
      <c r="B64" s="20" t="s">
        <v>235</v>
      </c>
      <c r="C64" s="21">
        <v>8787.0047200000008</v>
      </c>
      <c r="D64" s="21">
        <v>8119.9907599999997</v>
      </c>
      <c r="E64" s="1">
        <f t="shared" si="1"/>
        <v>92.40908613054664</v>
      </c>
      <c r="F64" s="21">
        <v>6973.3701600000004</v>
      </c>
      <c r="G64" s="1">
        <f t="shared" si="0"/>
        <v>116.4428471985775</v>
      </c>
      <c r="H64" s="21">
        <v>7887.5</v>
      </c>
      <c r="I64" s="21">
        <v>7307.9917100000002</v>
      </c>
      <c r="J64" s="1">
        <f t="shared" si="2"/>
        <v>92.652826751188584</v>
      </c>
      <c r="K64" s="21">
        <v>6276.0329700000002</v>
      </c>
      <c r="L64" s="1">
        <f t="shared" si="3"/>
        <v>116.44285084117396</v>
      </c>
      <c r="M64" s="22">
        <v>820.77430000000004</v>
      </c>
    </row>
    <row r="65" spans="1:13" ht="64.5" x14ac:dyDescent="0.25">
      <c r="A65" s="20" t="s">
        <v>1492</v>
      </c>
      <c r="B65" s="20" t="s">
        <v>1405</v>
      </c>
      <c r="C65" s="21">
        <v>2992.1</v>
      </c>
      <c r="D65" s="21">
        <v>2772.28611</v>
      </c>
      <c r="E65" s="1">
        <f t="shared" si="1"/>
        <v>92.653524614819034</v>
      </c>
      <c r="F65" s="21"/>
      <c r="G65" s="1" t="str">
        <f t="shared" si="0"/>
        <v xml:space="preserve"> </v>
      </c>
      <c r="H65" s="21">
        <v>2992.1</v>
      </c>
      <c r="I65" s="21">
        <v>2772.28611</v>
      </c>
      <c r="J65" s="1">
        <f t="shared" si="2"/>
        <v>92.653524614819034</v>
      </c>
      <c r="K65" s="21"/>
      <c r="L65" s="1" t="str">
        <f t="shared" si="3"/>
        <v xml:space="preserve"> </v>
      </c>
      <c r="M65" s="22">
        <v>311.36067000000003</v>
      </c>
    </row>
    <row r="66" spans="1:13" ht="64.5" x14ac:dyDescent="0.25">
      <c r="A66" s="20" t="s">
        <v>1492</v>
      </c>
      <c r="B66" s="20" t="s">
        <v>46</v>
      </c>
      <c r="C66" s="21"/>
      <c r="D66" s="21"/>
      <c r="E66" s="1" t="str">
        <f t="shared" si="1"/>
        <v xml:space="preserve"> </v>
      </c>
      <c r="F66" s="21">
        <v>4319.56747</v>
      </c>
      <c r="G66" s="1" t="str">
        <f t="shared" si="0"/>
        <v/>
      </c>
      <c r="H66" s="21"/>
      <c r="I66" s="21"/>
      <c r="J66" s="1" t="str">
        <f t="shared" si="2"/>
        <v xml:space="preserve"> </v>
      </c>
      <c r="K66" s="21">
        <v>4319.56747</v>
      </c>
      <c r="L66" s="1" t="str">
        <f t="shared" si="3"/>
        <v/>
      </c>
      <c r="M66" s="22"/>
    </row>
    <row r="67" spans="1:13" ht="39" x14ac:dyDescent="0.25">
      <c r="A67" s="20" t="s">
        <v>1740</v>
      </c>
      <c r="B67" s="20" t="s">
        <v>1801</v>
      </c>
      <c r="C67" s="21">
        <v>2632280.78627</v>
      </c>
      <c r="D67" s="21">
        <v>1999435.19591</v>
      </c>
      <c r="E67" s="1">
        <f t="shared" si="1"/>
        <v>75.958279463918572</v>
      </c>
      <c r="F67" s="21">
        <v>2075927.3807999999</v>
      </c>
      <c r="G67" s="1">
        <f t="shared" si="0"/>
        <v>96.315276459212072</v>
      </c>
      <c r="H67" s="21">
        <v>2438357.1</v>
      </c>
      <c r="I67" s="21">
        <v>1850381.0031600001</v>
      </c>
      <c r="J67" s="1">
        <f t="shared" si="2"/>
        <v>75.886382809146369</v>
      </c>
      <c r="K67" s="21">
        <v>1947739.21264</v>
      </c>
      <c r="L67" s="1">
        <f t="shared" si="3"/>
        <v>95.001476129443489</v>
      </c>
      <c r="M67" s="22">
        <v>215353.56689000013</v>
      </c>
    </row>
    <row r="68" spans="1:13" ht="64.5" x14ac:dyDescent="0.25">
      <c r="A68" s="20" t="s">
        <v>828</v>
      </c>
      <c r="B68" s="20" t="s">
        <v>593</v>
      </c>
      <c r="C68" s="21">
        <v>1961681.8862699999</v>
      </c>
      <c r="D68" s="21">
        <v>1490541.9269699999</v>
      </c>
      <c r="E68" s="1">
        <f t="shared" si="1"/>
        <v>75.982856211419701</v>
      </c>
      <c r="F68" s="21">
        <v>1281881.68028</v>
      </c>
      <c r="G68" s="1">
        <f t="shared" si="0"/>
        <v>116.27765260241667</v>
      </c>
      <c r="H68" s="21">
        <v>1767758.2</v>
      </c>
      <c r="I68" s="21">
        <v>1341487.73422</v>
      </c>
      <c r="J68" s="1">
        <f t="shared" si="2"/>
        <v>75.886381645408292</v>
      </c>
      <c r="K68" s="21">
        <v>1153693.5121200001</v>
      </c>
      <c r="L68" s="1">
        <f t="shared" si="3"/>
        <v>116.27765261112664</v>
      </c>
      <c r="M68" s="22">
        <v>156126.85605000006</v>
      </c>
    </row>
    <row r="69" spans="1:13" ht="51.75" x14ac:dyDescent="0.25">
      <c r="A69" s="20" t="s">
        <v>1708</v>
      </c>
      <c r="B69" s="20" t="s">
        <v>1064</v>
      </c>
      <c r="C69" s="21">
        <v>670598.9</v>
      </c>
      <c r="D69" s="21">
        <v>508893.26893999998</v>
      </c>
      <c r="E69" s="1">
        <f t="shared" si="1"/>
        <v>75.886385876863187</v>
      </c>
      <c r="F69" s="21"/>
      <c r="G69" s="1" t="str">
        <f t="shared" si="0"/>
        <v xml:space="preserve"> </v>
      </c>
      <c r="H69" s="21">
        <v>670598.9</v>
      </c>
      <c r="I69" s="21">
        <v>508893.26893999998</v>
      </c>
      <c r="J69" s="1">
        <f t="shared" si="2"/>
        <v>75.886385876863187</v>
      </c>
      <c r="K69" s="21"/>
      <c r="L69" s="1" t="str">
        <f t="shared" si="3"/>
        <v xml:space="preserve"> </v>
      </c>
      <c r="M69" s="22">
        <v>59226.710839999956</v>
      </c>
    </row>
    <row r="70" spans="1:13" ht="64.5" x14ac:dyDescent="0.25">
      <c r="A70" s="20" t="s">
        <v>1708</v>
      </c>
      <c r="B70" s="20" t="s">
        <v>1515</v>
      </c>
      <c r="C70" s="21"/>
      <c r="D70" s="21"/>
      <c r="E70" s="1" t="str">
        <f t="shared" si="1"/>
        <v xml:space="preserve"> </v>
      </c>
      <c r="F70" s="21">
        <v>794045.70051999995</v>
      </c>
      <c r="G70" s="1" t="str">
        <f t="shared" ref="G70:G133" si="4">IF(F70=0," ",IF(D70/F70*100&gt;200,"свыше 200",IF(D70/F70&gt;0,D70/F70*100,"")))</f>
        <v/>
      </c>
      <c r="H70" s="21"/>
      <c r="I70" s="21"/>
      <c r="J70" s="1" t="str">
        <f t="shared" si="2"/>
        <v xml:space="preserve"> </v>
      </c>
      <c r="K70" s="21">
        <v>794045.70051999995</v>
      </c>
      <c r="L70" s="1" t="str">
        <f t="shared" si="3"/>
        <v/>
      </c>
      <c r="M70" s="22"/>
    </row>
    <row r="71" spans="1:13" ht="39" x14ac:dyDescent="0.25">
      <c r="A71" s="20" t="s">
        <v>1241</v>
      </c>
      <c r="B71" s="20" t="s">
        <v>1141</v>
      </c>
      <c r="C71" s="21">
        <v>-267614.94173999998</v>
      </c>
      <c r="D71" s="21">
        <v>-189962.88586000001</v>
      </c>
      <c r="E71" s="1">
        <f t="shared" ref="E71:E134" si="5">IF(C71=0," ",IF(D71/C71*100&gt;200,"свыше 200",IF(D71/C71&gt;0,D71/C71*100,"")))</f>
        <v>70.983662057463732</v>
      </c>
      <c r="F71" s="21">
        <v>-255071.91896000001</v>
      </c>
      <c r="G71" s="1">
        <f t="shared" si="4"/>
        <v>74.474245002951378</v>
      </c>
      <c r="H71" s="21">
        <v>-247301.4</v>
      </c>
      <c r="I71" s="21">
        <v>-175801.5048</v>
      </c>
      <c r="J71" s="1">
        <f t="shared" ref="J71:J134" si="6">IF(H71=0," ",IF(I71/H71*100&gt;200,"свыше 200",IF(I71/H71&gt;0,I71/H71*100,"")))</f>
        <v>71.087953727718485</v>
      </c>
      <c r="K71" s="21">
        <v>-239321.27330999999</v>
      </c>
      <c r="L71" s="1">
        <f t="shared" ref="L71:L134" si="7">IF(K71=0," ",IF(I71/K71*100&gt;200,"свыше 200",IF(I71/K71&gt;0,I71/K71*100,"")))</f>
        <v>73.458369316077906</v>
      </c>
      <c r="M71" s="22">
        <v>-32852.62361000001</v>
      </c>
    </row>
    <row r="72" spans="1:13" ht="64.5" x14ac:dyDescent="0.25">
      <c r="A72" s="20" t="s">
        <v>288</v>
      </c>
      <c r="B72" s="20" t="s">
        <v>1728</v>
      </c>
      <c r="C72" s="21">
        <v>-199601.94174000001</v>
      </c>
      <c r="D72" s="21">
        <v>-141613.81487999999</v>
      </c>
      <c r="E72" s="1">
        <f t="shared" si="5"/>
        <v>70.948114855748784</v>
      </c>
      <c r="F72" s="21">
        <v>-157506.48168</v>
      </c>
      <c r="G72" s="1">
        <f t="shared" si="4"/>
        <v>89.909833150683568</v>
      </c>
      <c r="H72" s="21">
        <v>-179288.4</v>
      </c>
      <c r="I72" s="21">
        <v>-127452.43382000001</v>
      </c>
      <c r="J72" s="1">
        <f t="shared" si="6"/>
        <v>71.087942008518127</v>
      </c>
      <c r="K72" s="21">
        <v>-141755.83603000001</v>
      </c>
      <c r="L72" s="1">
        <f t="shared" si="7"/>
        <v>89.909831855548475</v>
      </c>
      <c r="M72" s="22">
        <v>-23817.468700000012</v>
      </c>
    </row>
    <row r="73" spans="1:13" ht="51.75" x14ac:dyDescent="0.25">
      <c r="A73" s="20" t="s">
        <v>1190</v>
      </c>
      <c r="B73" s="20" t="s">
        <v>377</v>
      </c>
      <c r="C73" s="21">
        <v>-68013</v>
      </c>
      <c r="D73" s="21">
        <v>-48349.070979999997</v>
      </c>
      <c r="E73" s="1">
        <f t="shared" si="5"/>
        <v>71.087984620587235</v>
      </c>
      <c r="F73" s="21"/>
      <c r="G73" s="1" t="str">
        <f t="shared" si="4"/>
        <v xml:space="preserve"> </v>
      </c>
      <c r="H73" s="21">
        <v>-68013</v>
      </c>
      <c r="I73" s="21">
        <v>-48349.070979999997</v>
      </c>
      <c r="J73" s="1">
        <f t="shared" si="6"/>
        <v>71.087984620587235</v>
      </c>
      <c r="K73" s="21"/>
      <c r="L73" s="1" t="str">
        <f t="shared" si="7"/>
        <v xml:space="preserve"> </v>
      </c>
      <c r="M73" s="22">
        <v>-9035.1549099999975</v>
      </c>
    </row>
    <row r="74" spans="1:13" ht="64.5" x14ac:dyDescent="0.25">
      <c r="A74" s="20" t="s">
        <v>1190</v>
      </c>
      <c r="B74" s="20" t="s">
        <v>1518</v>
      </c>
      <c r="C74" s="21"/>
      <c r="D74" s="21"/>
      <c r="E74" s="1" t="str">
        <f t="shared" si="5"/>
        <v xml:space="preserve"> </v>
      </c>
      <c r="F74" s="21">
        <v>-97565.437279999998</v>
      </c>
      <c r="G74" s="1" t="str">
        <f t="shared" si="4"/>
        <v/>
      </c>
      <c r="H74" s="21"/>
      <c r="I74" s="21"/>
      <c r="J74" s="1" t="str">
        <f t="shared" si="6"/>
        <v xml:space="preserve"> </v>
      </c>
      <c r="K74" s="21">
        <v>-97565.437279999998</v>
      </c>
      <c r="L74" s="1" t="str">
        <f t="shared" si="7"/>
        <v/>
      </c>
      <c r="M74" s="22"/>
    </row>
    <row r="75" spans="1:13" x14ac:dyDescent="0.25">
      <c r="A75" s="20" t="s">
        <v>1713</v>
      </c>
      <c r="B75" s="20" t="s">
        <v>380</v>
      </c>
      <c r="C75" s="21">
        <v>5413.8986500000001</v>
      </c>
      <c r="D75" s="21">
        <v>1226.7652599999999</v>
      </c>
      <c r="E75" s="1">
        <f t="shared" si="5"/>
        <v>22.659553480928203</v>
      </c>
      <c r="F75" s="21"/>
      <c r="G75" s="1" t="str">
        <f t="shared" si="4"/>
        <v xml:space="preserve"> </v>
      </c>
      <c r="H75" s="21"/>
      <c r="I75" s="21"/>
      <c r="J75" s="1" t="str">
        <f t="shared" si="6"/>
        <v xml:space="preserve"> </v>
      </c>
      <c r="K75" s="21"/>
      <c r="L75" s="1" t="str">
        <f t="shared" si="7"/>
        <v xml:space="preserve"> </v>
      </c>
      <c r="M75" s="22"/>
    </row>
    <row r="76" spans="1:13" x14ac:dyDescent="0.25">
      <c r="A76" s="20" t="s">
        <v>1220</v>
      </c>
      <c r="B76" s="20" t="s">
        <v>620</v>
      </c>
      <c r="C76" s="21">
        <v>9334958.8470699992</v>
      </c>
      <c r="D76" s="21">
        <v>7833605.40166</v>
      </c>
      <c r="E76" s="1">
        <f t="shared" si="5"/>
        <v>83.916871300603162</v>
      </c>
      <c r="F76" s="21">
        <v>7004168.9509899998</v>
      </c>
      <c r="G76" s="1">
        <f t="shared" si="4"/>
        <v>111.84203945498436</v>
      </c>
      <c r="H76" s="21">
        <v>8443896</v>
      </c>
      <c r="I76" s="21">
        <v>7094471.55057</v>
      </c>
      <c r="J76" s="1">
        <f t="shared" si="6"/>
        <v>84.018935697100019</v>
      </c>
      <c r="K76" s="21">
        <v>6309043.9467200004</v>
      </c>
      <c r="L76" s="1">
        <f t="shared" si="7"/>
        <v>112.44923336218531</v>
      </c>
      <c r="M76" s="22">
        <v>76104.493379999883</v>
      </c>
    </row>
    <row r="77" spans="1:13" x14ac:dyDescent="0.25">
      <c r="A77" s="20" t="s">
        <v>712</v>
      </c>
      <c r="B77" s="20" t="s">
        <v>133</v>
      </c>
      <c r="C77" s="21">
        <v>8813984.8207099997</v>
      </c>
      <c r="D77" s="21">
        <v>7363205.2874299996</v>
      </c>
      <c r="E77" s="1">
        <f t="shared" si="5"/>
        <v>83.540026868764969</v>
      </c>
      <c r="F77" s="21">
        <v>6613704.0691400003</v>
      </c>
      <c r="G77" s="1">
        <f t="shared" si="4"/>
        <v>111.33254845476415</v>
      </c>
      <c r="H77" s="21">
        <v>8220136</v>
      </c>
      <c r="I77" s="21">
        <v>6847782.4597199997</v>
      </c>
      <c r="J77" s="1">
        <f t="shared" si="6"/>
        <v>83.304977675795143</v>
      </c>
      <c r="K77" s="21">
        <v>6150744.8152299998</v>
      </c>
      <c r="L77" s="1">
        <f t="shared" si="7"/>
        <v>111.33257297171635</v>
      </c>
      <c r="M77" s="22">
        <v>46429.011059999466</v>
      </c>
    </row>
    <row r="78" spans="1:13" x14ac:dyDescent="0.25">
      <c r="A78" s="20" t="s">
        <v>749</v>
      </c>
      <c r="B78" s="20" t="s">
        <v>1380</v>
      </c>
      <c r="C78" s="21">
        <v>4690718.8112000003</v>
      </c>
      <c r="D78" s="21">
        <v>4029948.6121899998</v>
      </c>
      <c r="E78" s="1">
        <f t="shared" si="5"/>
        <v>85.913242178740632</v>
      </c>
      <c r="F78" s="21">
        <v>3464154.76657</v>
      </c>
      <c r="G78" s="1">
        <f t="shared" si="4"/>
        <v>116.33281085129505</v>
      </c>
      <c r="H78" s="21">
        <v>4376167</v>
      </c>
      <c r="I78" s="21">
        <v>3747852.2209399999</v>
      </c>
      <c r="J78" s="1">
        <f t="shared" si="6"/>
        <v>85.642349136584599</v>
      </c>
      <c r="K78" s="21">
        <v>3221663.9328999999</v>
      </c>
      <c r="L78" s="1">
        <f t="shared" si="7"/>
        <v>116.33281121182459</v>
      </c>
      <c r="M78" s="22">
        <v>23496.344269999769</v>
      </c>
    </row>
    <row r="79" spans="1:13" x14ac:dyDescent="0.25">
      <c r="A79" s="20" t="s">
        <v>1629</v>
      </c>
      <c r="B79" s="20" t="s">
        <v>1380</v>
      </c>
      <c r="C79" s="21">
        <v>4690718.8157000002</v>
      </c>
      <c r="D79" s="21">
        <v>4029950.0971900001</v>
      </c>
      <c r="E79" s="1">
        <f t="shared" si="5"/>
        <v>85.913273754581411</v>
      </c>
      <c r="F79" s="21">
        <v>3464154.76657</v>
      </c>
      <c r="G79" s="1">
        <f t="shared" si="4"/>
        <v>116.33285371889481</v>
      </c>
      <c r="H79" s="21">
        <v>4376167</v>
      </c>
      <c r="I79" s="21">
        <v>3747853.5904399999</v>
      </c>
      <c r="J79" s="1">
        <f t="shared" si="6"/>
        <v>85.642380431094139</v>
      </c>
      <c r="K79" s="21">
        <v>3221663.9328999999</v>
      </c>
      <c r="L79" s="1">
        <f t="shared" si="7"/>
        <v>116.33285372091393</v>
      </c>
      <c r="M79" s="22">
        <v>23496.344269999769</v>
      </c>
    </row>
    <row r="80" spans="1:13" ht="26.25" x14ac:dyDescent="0.25">
      <c r="A80" s="20" t="s">
        <v>716</v>
      </c>
      <c r="B80" s="20" t="s">
        <v>883</v>
      </c>
      <c r="C80" s="21"/>
      <c r="D80" s="21">
        <v>-1.4850000000000001</v>
      </c>
      <c r="E80" s="1" t="str">
        <f t="shared" si="5"/>
        <v xml:space="preserve"> </v>
      </c>
      <c r="F80" s="21"/>
      <c r="G80" s="1" t="str">
        <f t="shared" si="4"/>
        <v xml:space="preserve"> </v>
      </c>
      <c r="H80" s="21"/>
      <c r="I80" s="21">
        <v>-1.3694999999999999</v>
      </c>
      <c r="J80" s="1" t="str">
        <f t="shared" si="6"/>
        <v xml:space="preserve"> </v>
      </c>
      <c r="K80" s="21"/>
      <c r="L80" s="1" t="str">
        <f t="shared" si="7"/>
        <v xml:space="preserve"> </v>
      </c>
      <c r="M80" s="22"/>
    </row>
    <row r="81" spans="1:13" ht="26.25" x14ac:dyDescent="0.25">
      <c r="A81" s="20" t="s">
        <v>222</v>
      </c>
      <c r="B81" s="20" t="s">
        <v>1416</v>
      </c>
      <c r="C81" s="21">
        <v>4123265.4201199999</v>
      </c>
      <c r="D81" s="21">
        <v>3333046.2877699998</v>
      </c>
      <c r="E81" s="1">
        <f t="shared" si="5"/>
        <v>80.835113633625781</v>
      </c>
      <c r="F81" s="21">
        <v>3149521.83005</v>
      </c>
      <c r="G81" s="1">
        <f t="shared" si="4"/>
        <v>105.82705780823518</v>
      </c>
      <c r="H81" s="21">
        <v>3843969</v>
      </c>
      <c r="I81" s="21">
        <v>3099734.5784300002</v>
      </c>
      <c r="J81" s="1">
        <f t="shared" si="6"/>
        <v>80.638906776563502</v>
      </c>
      <c r="K81" s="21">
        <v>2929055.3328900002</v>
      </c>
      <c r="L81" s="1">
        <f t="shared" si="7"/>
        <v>105.8271089529605</v>
      </c>
      <c r="M81" s="22">
        <v>22932.666790000163</v>
      </c>
    </row>
    <row r="82" spans="1:13" ht="39" x14ac:dyDescent="0.25">
      <c r="A82" s="20" t="s">
        <v>1111</v>
      </c>
      <c r="B82" s="20" t="s">
        <v>834</v>
      </c>
      <c r="C82" s="21">
        <v>4123265.89035</v>
      </c>
      <c r="D82" s="21">
        <v>3333243.1038600001</v>
      </c>
      <c r="E82" s="1">
        <f t="shared" si="5"/>
        <v>80.83987772074191</v>
      </c>
      <c r="F82" s="21">
        <v>3149525.8080500001</v>
      </c>
      <c r="G82" s="1">
        <f t="shared" si="4"/>
        <v>105.83317321421623</v>
      </c>
      <c r="H82" s="21">
        <v>3843969</v>
      </c>
      <c r="I82" s="21">
        <v>3099916.08659</v>
      </c>
      <c r="J82" s="1">
        <f t="shared" si="6"/>
        <v>80.643628671042862</v>
      </c>
      <c r="K82" s="21">
        <v>2929059.0014900002</v>
      </c>
      <c r="L82" s="1">
        <f t="shared" si="7"/>
        <v>105.8331732140966</v>
      </c>
      <c r="M82" s="22">
        <v>22932.666790000163</v>
      </c>
    </row>
    <row r="83" spans="1:13" ht="26.25" x14ac:dyDescent="0.25">
      <c r="A83" s="20" t="s">
        <v>182</v>
      </c>
      <c r="B83" s="20" t="s">
        <v>1430</v>
      </c>
      <c r="C83" s="21">
        <v>-0.47022999999999998</v>
      </c>
      <c r="D83" s="21">
        <v>-196.81609</v>
      </c>
      <c r="E83" s="1" t="str">
        <f t="shared" si="5"/>
        <v>свыше 200</v>
      </c>
      <c r="F83" s="21">
        <v>-3.9780000000000002</v>
      </c>
      <c r="G83" s="1" t="str">
        <f t="shared" si="4"/>
        <v>свыше 200</v>
      </c>
      <c r="H83" s="21"/>
      <c r="I83" s="21">
        <v>-181.50816</v>
      </c>
      <c r="J83" s="1" t="str">
        <f t="shared" si="6"/>
        <v xml:space="preserve"> </v>
      </c>
      <c r="K83" s="21">
        <v>-3.6686000000000001</v>
      </c>
      <c r="L83" s="1" t="str">
        <f t="shared" si="7"/>
        <v>свыше 200</v>
      </c>
      <c r="M83" s="22"/>
    </row>
    <row r="84" spans="1:13" ht="26.25" x14ac:dyDescent="0.25">
      <c r="A84" s="20" t="s">
        <v>1251</v>
      </c>
      <c r="B84" s="20" t="s">
        <v>282</v>
      </c>
      <c r="C84" s="21">
        <v>0.58938999999999997</v>
      </c>
      <c r="D84" s="21">
        <v>210.38747000000001</v>
      </c>
      <c r="E84" s="1" t="str">
        <f t="shared" si="5"/>
        <v>свыше 200</v>
      </c>
      <c r="F84" s="21">
        <v>27.472519999999999</v>
      </c>
      <c r="G84" s="1" t="str">
        <f t="shared" si="4"/>
        <v>свыше 200</v>
      </c>
      <c r="H84" s="21"/>
      <c r="I84" s="21">
        <v>195.66034999999999</v>
      </c>
      <c r="J84" s="1" t="str">
        <f t="shared" si="6"/>
        <v xml:space="preserve"> </v>
      </c>
      <c r="K84" s="21">
        <v>25.549440000000001</v>
      </c>
      <c r="L84" s="1" t="str">
        <f t="shared" si="7"/>
        <v>свыше 200</v>
      </c>
      <c r="M84" s="22"/>
    </row>
    <row r="85" spans="1:13" ht="26.25" x14ac:dyDescent="0.25">
      <c r="A85" s="20" t="s">
        <v>450</v>
      </c>
      <c r="B85" s="20" t="s">
        <v>1544</v>
      </c>
      <c r="C85" s="21">
        <v>7.3245800000000001</v>
      </c>
      <c r="D85" s="21">
        <v>291.08508</v>
      </c>
      <c r="E85" s="1" t="str">
        <f t="shared" si="5"/>
        <v>свыше 200</v>
      </c>
      <c r="F85" s="21">
        <v>864.36878000000002</v>
      </c>
      <c r="G85" s="1">
        <f t="shared" si="4"/>
        <v>33.67602888202417</v>
      </c>
      <c r="H85" s="21"/>
      <c r="I85" s="21"/>
      <c r="J85" s="1" t="str">
        <f t="shared" si="6"/>
        <v xml:space="preserve"> </v>
      </c>
      <c r="K85" s="21"/>
      <c r="L85" s="1" t="str">
        <f t="shared" si="7"/>
        <v xml:space="preserve"> </v>
      </c>
      <c r="M85" s="22"/>
    </row>
    <row r="86" spans="1:13" ht="26.25" x14ac:dyDescent="0.25">
      <c r="A86" s="20" t="s">
        <v>1752</v>
      </c>
      <c r="B86" s="20" t="s">
        <v>1544</v>
      </c>
      <c r="C86" s="21">
        <v>7.3245800000000001</v>
      </c>
      <c r="D86" s="21">
        <v>291.23414000000002</v>
      </c>
      <c r="E86" s="1" t="str">
        <f t="shared" si="5"/>
        <v>свыше 200</v>
      </c>
      <c r="F86" s="21">
        <v>864.64017000000001</v>
      </c>
      <c r="G86" s="1">
        <f t="shared" si="4"/>
        <v>33.682698318307374</v>
      </c>
      <c r="H86" s="21"/>
      <c r="I86" s="21"/>
      <c r="J86" s="1" t="str">
        <f t="shared" si="6"/>
        <v xml:space="preserve"> </v>
      </c>
      <c r="K86" s="21"/>
      <c r="L86" s="1" t="str">
        <f t="shared" si="7"/>
        <v xml:space="preserve"> </v>
      </c>
      <c r="M86" s="22"/>
    </row>
    <row r="87" spans="1:13" ht="26.25" x14ac:dyDescent="0.25">
      <c r="A87" s="20" t="s">
        <v>1256</v>
      </c>
      <c r="B87" s="20" t="s">
        <v>1389</v>
      </c>
      <c r="C87" s="21"/>
      <c r="D87" s="21">
        <v>-0.14906</v>
      </c>
      <c r="E87" s="1" t="str">
        <f t="shared" si="5"/>
        <v xml:space="preserve"> </v>
      </c>
      <c r="F87" s="21">
        <v>-0.27139000000000002</v>
      </c>
      <c r="G87" s="1">
        <f t="shared" si="4"/>
        <v>54.924647186705478</v>
      </c>
      <c r="H87" s="21"/>
      <c r="I87" s="21"/>
      <c r="J87" s="1" t="str">
        <f t="shared" si="6"/>
        <v xml:space="preserve"> </v>
      </c>
      <c r="K87" s="21"/>
      <c r="L87" s="1" t="str">
        <f t="shared" si="7"/>
        <v xml:space="preserve"> </v>
      </c>
      <c r="M87" s="22"/>
    </row>
    <row r="88" spans="1:13" x14ac:dyDescent="0.25">
      <c r="A88" s="20" t="s">
        <v>340</v>
      </c>
      <c r="B88" s="20" t="s">
        <v>423</v>
      </c>
      <c r="C88" s="21">
        <v>43785.12556</v>
      </c>
      <c r="D88" s="21">
        <v>32714.39242</v>
      </c>
      <c r="E88" s="1">
        <f t="shared" si="5"/>
        <v>74.715767059227773</v>
      </c>
      <c r="F88" s="21">
        <v>41347.389340000002</v>
      </c>
      <c r="G88" s="1">
        <f t="shared" si="4"/>
        <v>79.12081740152739</v>
      </c>
      <c r="H88" s="21"/>
      <c r="I88" s="21"/>
      <c r="J88" s="1" t="str">
        <f t="shared" si="6"/>
        <v xml:space="preserve"> </v>
      </c>
      <c r="K88" s="21"/>
      <c r="L88" s="1" t="str">
        <f t="shared" si="7"/>
        <v xml:space="preserve"> </v>
      </c>
      <c r="M88" s="22"/>
    </row>
    <row r="89" spans="1:13" x14ac:dyDescent="0.25">
      <c r="A89" s="20" t="s">
        <v>594</v>
      </c>
      <c r="B89" s="20" t="s">
        <v>423</v>
      </c>
      <c r="C89" s="21">
        <v>43785.12556</v>
      </c>
      <c r="D89" s="21">
        <v>32714.39242</v>
      </c>
      <c r="E89" s="1">
        <f t="shared" si="5"/>
        <v>74.715767059227773</v>
      </c>
      <c r="F89" s="21">
        <v>41347.389340000002</v>
      </c>
      <c r="G89" s="1">
        <f t="shared" si="4"/>
        <v>79.12081740152739</v>
      </c>
      <c r="H89" s="21"/>
      <c r="I89" s="21"/>
      <c r="J89" s="1" t="str">
        <f t="shared" si="6"/>
        <v xml:space="preserve"> </v>
      </c>
      <c r="K89" s="21"/>
      <c r="L89" s="1" t="str">
        <f t="shared" si="7"/>
        <v xml:space="preserve"> </v>
      </c>
      <c r="M89" s="22"/>
    </row>
    <row r="90" spans="1:13" x14ac:dyDescent="0.25">
      <c r="A90" s="20" t="s">
        <v>308</v>
      </c>
      <c r="B90" s="20" t="s">
        <v>700</v>
      </c>
      <c r="C90" s="21">
        <v>253421.57621999999</v>
      </c>
      <c r="D90" s="21">
        <v>190705.54587999999</v>
      </c>
      <c r="E90" s="1">
        <f t="shared" si="5"/>
        <v>75.252292533468008</v>
      </c>
      <c r="F90" s="21">
        <v>189953.99223999999</v>
      </c>
      <c r="G90" s="1">
        <f t="shared" si="4"/>
        <v>100.39565035256032</v>
      </c>
      <c r="H90" s="21"/>
      <c r="I90" s="21"/>
      <c r="J90" s="1" t="str">
        <f t="shared" si="6"/>
        <v xml:space="preserve"> </v>
      </c>
      <c r="K90" s="21"/>
      <c r="L90" s="1" t="str">
        <f t="shared" si="7"/>
        <v xml:space="preserve"> </v>
      </c>
      <c r="M90" s="22"/>
    </row>
    <row r="91" spans="1:13" ht="26.25" x14ac:dyDescent="0.25">
      <c r="A91" s="20" t="s">
        <v>1621</v>
      </c>
      <c r="B91" s="20" t="s">
        <v>1467</v>
      </c>
      <c r="C91" s="21">
        <v>201278.98269</v>
      </c>
      <c r="D91" s="21">
        <v>140829.72167999999</v>
      </c>
      <c r="E91" s="1">
        <f t="shared" si="5"/>
        <v>69.967425211453403</v>
      </c>
      <c r="F91" s="21">
        <v>138390.71329000001</v>
      </c>
      <c r="G91" s="1">
        <f t="shared" si="4"/>
        <v>101.76240755757145</v>
      </c>
      <c r="H91" s="21"/>
      <c r="I91" s="21"/>
      <c r="J91" s="1" t="str">
        <f t="shared" si="6"/>
        <v xml:space="preserve"> </v>
      </c>
      <c r="K91" s="21"/>
      <c r="L91" s="1" t="str">
        <f t="shared" si="7"/>
        <v xml:space="preserve"> </v>
      </c>
      <c r="M91" s="22"/>
    </row>
    <row r="92" spans="1:13" ht="26.25" x14ac:dyDescent="0.25">
      <c r="A92" s="20" t="s">
        <v>1103</v>
      </c>
      <c r="B92" s="20" t="s">
        <v>855</v>
      </c>
      <c r="C92" s="21"/>
      <c r="D92" s="21"/>
      <c r="E92" s="1" t="str">
        <f t="shared" si="5"/>
        <v xml:space="preserve"> </v>
      </c>
      <c r="F92" s="21">
        <v>51563.27895</v>
      </c>
      <c r="G92" s="1" t="str">
        <f t="shared" si="4"/>
        <v/>
      </c>
      <c r="H92" s="21"/>
      <c r="I92" s="21"/>
      <c r="J92" s="1" t="str">
        <f t="shared" si="6"/>
        <v xml:space="preserve"> </v>
      </c>
      <c r="K92" s="21"/>
      <c r="L92" s="1" t="str">
        <f t="shared" si="7"/>
        <v xml:space="preserve"> </v>
      </c>
      <c r="M92" s="22"/>
    </row>
    <row r="93" spans="1:13" ht="26.25" x14ac:dyDescent="0.25">
      <c r="A93" s="20" t="s">
        <v>1103</v>
      </c>
      <c r="B93" s="20" t="s">
        <v>425</v>
      </c>
      <c r="C93" s="21">
        <v>52142.593529999998</v>
      </c>
      <c r="D93" s="21">
        <v>49875.824200000003</v>
      </c>
      <c r="E93" s="1">
        <f t="shared" si="5"/>
        <v>95.652749170031555</v>
      </c>
      <c r="F93" s="21"/>
      <c r="G93" s="1" t="str">
        <f t="shared" si="4"/>
        <v xml:space="preserve"> </v>
      </c>
      <c r="H93" s="21"/>
      <c r="I93" s="21"/>
      <c r="J93" s="1" t="str">
        <f t="shared" si="6"/>
        <v xml:space="preserve"> </v>
      </c>
      <c r="K93" s="21"/>
      <c r="L93" s="1" t="str">
        <f t="shared" si="7"/>
        <v xml:space="preserve"> </v>
      </c>
      <c r="M93" s="22"/>
    </row>
    <row r="94" spans="1:13" x14ac:dyDescent="0.25">
      <c r="A94" s="20" t="s">
        <v>1455</v>
      </c>
      <c r="B94" s="20" t="s">
        <v>751</v>
      </c>
      <c r="C94" s="21">
        <v>223760</v>
      </c>
      <c r="D94" s="21">
        <v>246689.09085000001</v>
      </c>
      <c r="E94" s="1">
        <f t="shared" si="5"/>
        <v>110.24718039417235</v>
      </c>
      <c r="F94" s="21">
        <v>158299.13149</v>
      </c>
      <c r="G94" s="1">
        <f t="shared" si="4"/>
        <v>155.83729899717343</v>
      </c>
      <c r="H94" s="21">
        <v>223760</v>
      </c>
      <c r="I94" s="21">
        <v>246689.09085000001</v>
      </c>
      <c r="J94" s="1">
        <f t="shared" si="6"/>
        <v>110.24718039417235</v>
      </c>
      <c r="K94" s="21">
        <v>158299.13149</v>
      </c>
      <c r="L94" s="1">
        <f t="shared" si="7"/>
        <v>155.83729899717343</v>
      </c>
      <c r="M94" s="22">
        <v>29675.48232000001</v>
      </c>
    </row>
    <row r="95" spans="1:13" x14ac:dyDescent="0.25">
      <c r="A95" s="20" t="s">
        <v>528</v>
      </c>
      <c r="B95" s="20" t="s">
        <v>246</v>
      </c>
      <c r="C95" s="21">
        <v>4421766.2382199997</v>
      </c>
      <c r="D95" s="21">
        <v>2885343.4447599999</v>
      </c>
      <c r="E95" s="1">
        <f t="shared" si="5"/>
        <v>65.253188190280881</v>
      </c>
      <c r="F95" s="21">
        <v>2832185.4741600002</v>
      </c>
      <c r="G95" s="1">
        <f t="shared" si="4"/>
        <v>101.87692406041189</v>
      </c>
      <c r="H95" s="21">
        <v>3238479</v>
      </c>
      <c r="I95" s="21">
        <v>2219535.9728100002</v>
      </c>
      <c r="J95" s="1">
        <f t="shared" si="6"/>
        <v>68.536370710138925</v>
      </c>
      <c r="K95" s="21">
        <v>2194194.2039200002</v>
      </c>
      <c r="L95" s="1">
        <f t="shared" si="7"/>
        <v>101.15494648763203</v>
      </c>
      <c r="M95" s="22">
        <v>100984.15654999996</v>
      </c>
    </row>
    <row r="96" spans="1:13" x14ac:dyDescent="0.25">
      <c r="A96" s="20" t="s">
        <v>1825</v>
      </c>
      <c r="B96" s="20" t="s">
        <v>1463</v>
      </c>
      <c r="C96" s="21">
        <v>409587.16579</v>
      </c>
      <c r="D96" s="21">
        <v>138676.33856999999</v>
      </c>
      <c r="E96" s="1">
        <f t="shared" si="5"/>
        <v>33.857588848645939</v>
      </c>
      <c r="F96" s="21">
        <v>117117.95542</v>
      </c>
      <c r="G96" s="1">
        <f t="shared" si="4"/>
        <v>118.40741077889285</v>
      </c>
      <c r="H96" s="21"/>
      <c r="I96" s="21"/>
      <c r="J96" s="1" t="str">
        <f t="shared" si="6"/>
        <v xml:space="preserve"> </v>
      </c>
      <c r="K96" s="21"/>
      <c r="L96" s="1" t="str">
        <f t="shared" si="7"/>
        <v xml:space="preserve"> </v>
      </c>
      <c r="M96" s="22"/>
    </row>
    <row r="97" spans="1:13" ht="26.25" x14ac:dyDescent="0.25">
      <c r="A97" s="20" t="s">
        <v>1229</v>
      </c>
      <c r="B97" s="20" t="s">
        <v>357</v>
      </c>
      <c r="C97" s="21">
        <v>343620.1</v>
      </c>
      <c r="D97" s="21">
        <v>105871.87546</v>
      </c>
      <c r="E97" s="1">
        <f t="shared" si="5"/>
        <v>30.810734139242729</v>
      </c>
      <c r="F97" s="21">
        <v>93618.665760000004</v>
      </c>
      <c r="G97" s="1">
        <f t="shared" si="4"/>
        <v>113.08842590366777</v>
      </c>
      <c r="H97" s="21"/>
      <c r="I97" s="21"/>
      <c r="J97" s="1" t="str">
        <f t="shared" si="6"/>
        <v xml:space="preserve"> </v>
      </c>
      <c r="K97" s="21"/>
      <c r="L97" s="1" t="str">
        <f t="shared" si="7"/>
        <v xml:space="preserve"> </v>
      </c>
      <c r="M97" s="22"/>
    </row>
    <row r="98" spans="1:13" ht="26.25" x14ac:dyDescent="0.25">
      <c r="A98" s="20" t="s">
        <v>1690</v>
      </c>
      <c r="B98" s="20" t="s">
        <v>1120</v>
      </c>
      <c r="C98" s="21">
        <v>23860.065790000001</v>
      </c>
      <c r="D98" s="21">
        <v>13580.42871</v>
      </c>
      <c r="E98" s="1">
        <f t="shared" si="5"/>
        <v>56.916979313995434</v>
      </c>
      <c r="F98" s="21">
        <v>9394.1102800000008</v>
      </c>
      <c r="G98" s="1">
        <f t="shared" si="4"/>
        <v>144.56322424607515</v>
      </c>
      <c r="H98" s="21"/>
      <c r="I98" s="21"/>
      <c r="J98" s="1" t="str">
        <f t="shared" si="6"/>
        <v xml:space="preserve"> </v>
      </c>
      <c r="K98" s="21"/>
      <c r="L98" s="1" t="str">
        <f t="shared" si="7"/>
        <v xml:space="preserve"> </v>
      </c>
      <c r="M98" s="22"/>
    </row>
    <row r="99" spans="1:13" ht="26.25" x14ac:dyDescent="0.25">
      <c r="A99" s="20" t="s">
        <v>814</v>
      </c>
      <c r="B99" s="20" t="s">
        <v>664</v>
      </c>
      <c r="C99" s="21">
        <v>42107</v>
      </c>
      <c r="D99" s="21">
        <v>19224.0344</v>
      </c>
      <c r="E99" s="1">
        <f t="shared" si="5"/>
        <v>45.655198423065052</v>
      </c>
      <c r="F99" s="21">
        <v>14105.17938</v>
      </c>
      <c r="G99" s="1">
        <f t="shared" si="4"/>
        <v>136.29060561440377</v>
      </c>
      <c r="H99" s="21"/>
      <c r="I99" s="21"/>
      <c r="J99" s="1" t="str">
        <f t="shared" si="6"/>
        <v xml:space="preserve"> </v>
      </c>
      <c r="K99" s="21"/>
      <c r="L99" s="1" t="str">
        <f t="shared" si="7"/>
        <v xml:space="preserve"> </v>
      </c>
      <c r="M99" s="22"/>
    </row>
    <row r="100" spans="1:13" x14ac:dyDescent="0.25">
      <c r="A100" s="20" t="s">
        <v>1599</v>
      </c>
      <c r="B100" s="20" t="s">
        <v>996</v>
      </c>
      <c r="C100" s="21">
        <v>2350333</v>
      </c>
      <c r="D100" s="21">
        <v>1842822.0444700001</v>
      </c>
      <c r="E100" s="1">
        <f t="shared" si="5"/>
        <v>78.406848921833642</v>
      </c>
      <c r="F100" s="21">
        <v>1789587.8125199999</v>
      </c>
      <c r="G100" s="1">
        <f t="shared" si="4"/>
        <v>102.97466442147025</v>
      </c>
      <c r="H100" s="21">
        <v>2350333</v>
      </c>
      <c r="I100" s="21">
        <v>1842822.0444700001</v>
      </c>
      <c r="J100" s="1">
        <f t="shared" si="6"/>
        <v>78.406848921833642</v>
      </c>
      <c r="K100" s="21">
        <v>1789587.8125199999</v>
      </c>
      <c r="L100" s="1">
        <f t="shared" si="7"/>
        <v>102.97466442147025</v>
      </c>
      <c r="M100" s="22">
        <v>14953.393170000054</v>
      </c>
    </row>
    <row r="101" spans="1:13" x14ac:dyDescent="0.25">
      <c r="A101" s="20" t="s">
        <v>1076</v>
      </c>
      <c r="B101" s="20" t="s">
        <v>1224</v>
      </c>
      <c r="C101" s="21">
        <v>1906825</v>
      </c>
      <c r="D101" s="21">
        <v>1537360.58247</v>
      </c>
      <c r="E101" s="1">
        <f t="shared" si="5"/>
        <v>80.624104596384043</v>
      </c>
      <c r="F101" s="21">
        <v>1465275.46196</v>
      </c>
      <c r="G101" s="1">
        <f t="shared" si="4"/>
        <v>104.91956102326156</v>
      </c>
      <c r="H101" s="21">
        <v>1906825</v>
      </c>
      <c r="I101" s="21">
        <v>1537360.58247</v>
      </c>
      <c r="J101" s="1">
        <f t="shared" si="6"/>
        <v>80.624104596384043</v>
      </c>
      <c r="K101" s="21">
        <v>1465275.46196</v>
      </c>
      <c r="L101" s="1">
        <f t="shared" si="7"/>
        <v>104.91956102326156</v>
      </c>
      <c r="M101" s="22">
        <v>15022.710170000093</v>
      </c>
    </row>
    <row r="102" spans="1:13" x14ac:dyDescent="0.25">
      <c r="A102" s="20" t="s">
        <v>1332</v>
      </c>
      <c r="B102" s="20" t="s">
        <v>1594</v>
      </c>
      <c r="C102" s="21">
        <v>443508</v>
      </c>
      <c r="D102" s="21">
        <v>305461.462</v>
      </c>
      <c r="E102" s="1">
        <f t="shared" si="5"/>
        <v>68.873946354969917</v>
      </c>
      <c r="F102" s="21">
        <v>324312.35055999999</v>
      </c>
      <c r="G102" s="1">
        <f t="shared" si="4"/>
        <v>94.187428099037987</v>
      </c>
      <c r="H102" s="21">
        <v>443508</v>
      </c>
      <c r="I102" s="21">
        <v>305461.462</v>
      </c>
      <c r="J102" s="1">
        <f t="shared" si="6"/>
        <v>68.873946354969917</v>
      </c>
      <c r="K102" s="21">
        <v>324312.35055999999</v>
      </c>
      <c r="L102" s="1">
        <f t="shared" si="7"/>
        <v>94.187428099037987</v>
      </c>
      <c r="M102" s="22">
        <v>-69.316999999980908</v>
      </c>
    </row>
    <row r="103" spans="1:13" x14ac:dyDescent="0.25">
      <c r="A103" s="20" t="s">
        <v>1481</v>
      </c>
      <c r="B103" s="20" t="s">
        <v>93</v>
      </c>
      <c r="C103" s="21">
        <v>887306</v>
      </c>
      <c r="D103" s="21">
        <v>376076.92833999998</v>
      </c>
      <c r="E103" s="1">
        <f t="shared" si="5"/>
        <v>42.384129977707801</v>
      </c>
      <c r="F103" s="21">
        <v>404032.39140000002</v>
      </c>
      <c r="G103" s="1">
        <f t="shared" si="4"/>
        <v>93.080885677721909</v>
      </c>
      <c r="H103" s="21">
        <v>887306</v>
      </c>
      <c r="I103" s="21">
        <v>376076.92833999998</v>
      </c>
      <c r="J103" s="1">
        <f t="shared" si="6"/>
        <v>42.384129977707801</v>
      </c>
      <c r="K103" s="21">
        <v>404032.39140000002</v>
      </c>
      <c r="L103" s="1">
        <f t="shared" si="7"/>
        <v>93.080885677721909</v>
      </c>
      <c r="M103" s="22">
        <v>85953.76337999996</v>
      </c>
    </row>
    <row r="104" spans="1:13" x14ac:dyDescent="0.25">
      <c r="A104" s="20" t="s">
        <v>1826</v>
      </c>
      <c r="B104" s="20" t="s">
        <v>1589</v>
      </c>
      <c r="C104" s="21">
        <v>105840</v>
      </c>
      <c r="D104" s="21">
        <v>80574.887359999993</v>
      </c>
      <c r="E104" s="1">
        <f t="shared" si="5"/>
        <v>76.128956311413447</v>
      </c>
      <c r="F104" s="21">
        <v>89167.591910000003</v>
      </c>
      <c r="G104" s="1">
        <f t="shared" si="4"/>
        <v>90.363421994537063</v>
      </c>
      <c r="H104" s="21">
        <v>105840</v>
      </c>
      <c r="I104" s="21">
        <v>80574.887359999993</v>
      </c>
      <c r="J104" s="1">
        <f t="shared" si="6"/>
        <v>76.128956311413447</v>
      </c>
      <c r="K104" s="21">
        <v>89167.591910000003</v>
      </c>
      <c r="L104" s="1">
        <f t="shared" si="7"/>
        <v>90.363421994537063</v>
      </c>
      <c r="M104" s="22">
        <v>1617.401589999994</v>
      </c>
    </row>
    <row r="105" spans="1:13" x14ac:dyDescent="0.25">
      <c r="A105" s="20" t="s">
        <v>920</v>
      </c>
      <c r="B105" s="20" t="s">
        <v>202</v>
      </c>
      <c r="C105" s="21">
        <v>781466</v>
      </c>
      <c r="D105" s="21">
        <v>295502.04097999999</v>
      </c>
      <c r="E105" s="1">
        <f t="shared" si="5"/>
        <v>37.813806484223242</v>
      </c>
      <c r="F105" s="21">
        <v>314864.79949</v>
      </c>
      <c r="G105" s="1">
        <f t="shared" si="4"/>
        <v>93.850453101978147</v>
      </c>
      <c r="H105" s="21">
        <v>781466</v>
      </c>
      <c r="I105" s="21">
        <v>295502.04097999999</v>
      </c>
      <c r="J105" s="1">
        <f t="shared" si="6"/>
        <v>37.813806484223242</v>
      </c>
      <c r="K105" s="21">
        <v>314864.79949</v>
      </c>
      <c r="L105" s="1">
        <f t="shared" si="7"/>
        <v>93.850453101978147</v>
      </c>
      <c r="M105" s="22">
        <v>84336.361789999995</v>
      </c>
    </row>
    <row r="106" spans="1:13" x14ac:dyDescent="0.25">
      <c r="A106" s="20" t="s">
        <v>878</v>
      </c>
      <c r="B106" s="20" t="s">
        <v>501</v>
      </c>
      <c r="C106" s="21">
        <v>840</v>
      </c>
      <c r="D106" s="21">
        <v>637</v>
      </c>
      <c r="E106" s="1">
        <f t="shared" si="5"/>
        <v>75.833333333333329</v>
      </c>
      <c r="F106" s="21">
        <v>574</v>
      </c>
      <c r="G106" s="1">
        <f t="shared" si="4"/>
        <v>110.97560975609757</v>
      </c>
      <c r="H106" s="21">
        <v>840</v>
      </c>
      <c r="I106" s="21">
        <v>637</v>
      </c>
      <c r="J106" s="1">
        <f t="shared" si="6"/>
        <v>75.833333333333329</v>
      </c>
      <c r="K106" s="21">
        <v>574</v>
      </c>
      <c r="L106" s="1">
        <f t="shared" si="7"/>
        <v>110.97560975609757</v>
      </c>
      <c r="M106" s="22">
        <v>77</v>
      </c>
    </row>
    <row r="107" spans="1:13" x14ac:dyDescent="0.25">
      <c r="A107" s="20" t="s">
        <v>206</v>
      </c>
      <c r="B107" s="20" t="s">
        <v>466</v>
      </c>
      <c r="C107" s="21">
        <v>773700.07242999994</v>
      </c>
      <c r="D107" s="21">
        <v>527131.13338000001</v>
      </c>
      <c r="E107" s="1">
        <f t="shared" si="5"/>
        <v>68.131198660019749</v>
      </c>
      <c r="F107" s="21">
        <v>520873.31482000003</v>
      </c>
      <c r="G107" s="1">
        <f t="shared" si="4"/>
        <v>101.20140893801836</v>
      </c>
      <c r="H107" s="21"/>
      <c r="I107" s="21"/>
      <c r="J107" s="1" t="str">
        <f t="shared" si="6"/>
        <v xml:space="preserve"> </v>
      </c>
      <c r="K107" s="21"/>
      <c r="L107" s="1" t="str">
        <f t="shared" si="7"/>
        <v xml:space="preserve"> </v>
      </c>
      <c r="M107" s="22"/>
    </row>
    <row r="108" spans="1:13" x14ac:dyDescent="0.25">
      <c r="A108" s="20" t="s">
        <v>1228</v>
      </c>
      <c r="B108" s="20" t="s">
        <v>922</v>
      </c>
      <c r="C108" s="21">
        <v>578492.92001</v>
      </c>
      <c r="D108" s="21">
        <v>449022.37602999998</v>
      </c>
      <c r="E108" s="1">
        <f t="shared" si="5"/>
        <v>77.619338197300337</v>
      </c>
      <c r="F108" s="21">
        <v>443533.92827999999</v>
      </c>
      <c r="G108" s="1">
        <f t="shared" si="4"/>
        <v>101.23743583073428</v>
      </c>
      <c r="H108" s="21"/>
      <c r="I108" s="21"/>
      <c r="J108" s="1" t="str">
        <f t="shared" si="6"/>
        <v xml:space="preserve"> </v>
      </c>
      <c r="K108" s="21"/>
      <c r="L108" s="1" t="str">
        <f t="shared" si="7"/>
        <v xml:space="preserve"> </v>
      </c>
      <c r="M108" s="22"/>
    </row>
    <row r="109" spans="1:13" ht="26.25" x14ac:dyDescent="0.25">
      <c r="A109" s="20" t="s">
        <v>1604</v>
      </c>
      <c r="B109" s="20" t="s">
        <v>1398</v>
      </c>
      <c r="C109" s="21">
        <v>455314.56832000002</v>
      </c>
      <c r="D109" s="21">
        <v>347539.71246000001</v>
      </c>
      <c r="E109" s="1">
        <f t="shared" si="5"/>
        <v>76.32958324666329</v>
      </c>
      <c r="F109" s="21">
        <v>360990.92171999998</v>
      </c>
      <c r="G109" s="1">
        <f t="shared" si="4"/>
        <v>96.273809547367705</v>
      </c>
      <c r="H109" s="21"/>
      <c r="I109" s="21"/>
      <c r="J109" s="1" t="str">
        <f t="shared" si="6"/>
        <v xml:space="preserve"> </v>
      </c>
      <c r="K109" s="21"/>
      <c r="L109" s="1" t="str">
        <f t="shared" si="7"/>
        <v xml:space="preserve"> </v>
      </c>
      <c r="M109" s="22"/>
    </row>
    <row r="110" spans="1:13" ht="26.25" x14ac:dyDescent="0.25">
      <c r="A110" s="20" t="s">
        <v>927</v>
      </c>
      <c r="B110" s="20" t="s">
        <v>1073</v>
      </c>
      <c r="C110" s="21">
        <v>67742.040299999993</v>
      </c>
      <c r="D110" s="21">
        <v>54962.990830000002</v>
      </c>
      <c r="E110" s="1">
        <f t="shared" si="5"/>
        <v>81.135718066053002</v>
      </c>
      <c r="F110" s="21">
        <v>49203.630100000002</v>
      </c>
      <c r="G110" s="1">
        <f t="shared" si="4"/>
        <v>111.70515410813155</v>
      </c>
      <c r="H110" s="21"/>
      <c r="I110" s="21"/>
      <c r="J110" s="1" t="str">
        <f t="shared" si="6"/>
        <v xml:space="preserve"> </v>
      </c>
      <c r="K110" s="21"/>
      <c r="L110" s="1" t="str">
        <f t="shared" si="7"/>
        <v xml:space="preserve"> </v>
      </c>
      <c r="M110" s="22"/>
    </row>
    <row r="111" spans="1:13" ht="26.25" x14ac:dyDescent="0.25">
      <c r="A111" s="20" t="s">
        <v>788</v>
      </c>
      <c r="B111" s="20" t="s">
        <v>151</v>
      </c>
      <c r="C111" s="21">
        <v>55436.311390000003</v>
      </c>
      <c r="D111" s="21">
        <v>46519.672740000002</v>
      </c>
      <c r="E111" s="1">
        <f t="shared" si="5"/>
        <v>83.915526797462121</v>
      </c>
      <c r="F111" s="21">
        <v>33339.376459999999</v>
      </c>
      <c r="G111" s="1">
        <f t="shared" si="4"/>
        <v>139.53372162137913</v>
      </c>
      <c r="H111" s="21"/>
      <c r="I111" s="21"/>
      <c r="J111" s="1" t="str">
        <f t="shared" si="6"/>
        <v xml:space="preserve"> </v>
      </c>
      <c r="K111" s="21"/>
      <c r="L111" s="1" t="str">
        <f t="shared" si="7"/>
        <v xml:space="preserve"> </v>
      </c>
      <c r="M111" s="22"/>
    </row>
    <row r="112" spans="1:13" x14ac:dyDescent="0.25">
      <c r="A112" s="20" t="s">
        <v>1474</v>
      </c>
      <c r="B112" s="20" t="s">
        <v>1552</v>
      </c>
      <c r="C112" s="21">
        <v>195207.15242</v>
      </c>
      <c r="D112" s="21">
        <v>78108.75735</v>
      </c>
      <c r="E112" s="1">
        <f t="shared" si="5"/>
        <v>40.013266103049482</v>
      </c>
      <c r="F112" s="21">
        <v>77339.386540000007</v>
      </c>
      <c r="G112" s="1">
        <f t="shared" si="4"/>
        <v>100.99479818035803</v>
      </c>
      <c r="H112" s="21"/>
      <c r="I112" s="21"/>
      <c r="J112" s="1" t="str">
        <f t="shared" si="6"/>
        <v xml:space="preserve"> </v>
      </c>
      <c r="K112" s="21"/>
      <c r="L112" s="1" t="str">
        <f t="shared" si="7"/>
        <v xml:space="preserve"> </v>
      </c>
      <c r="M112" s="22"/>
    </row>
    <row r="113" spans="1:13" ht="26.25" x14ac:dyDescent="0.25">
      <c r="A113" s="20" t="s">
        <v>1086</v>
      </c>
      <c r="B113" s="20" t="s">
        <v>815</v>
      </c>
      <c r="C113" s="21">
        <v>116928.9</v>
      </c>
      <c r="D113" s="21">
        <v>42701.137889999998</v>
      </c>
      <c r="E113" s="1">
        <f t="shared" si="5"/>
        <v>36.518891300610882</v>
      </c>
      <c r="F113" s="21">
        <v>46225.092389999998</v>
      </c>
      <c r="G113" s="1">
        <f t="shared" si="4"/>
        <v>92.37653335493961</v>
      </c>
      <c r="H113" s="21"/>
      <c r="I113" s="21"/>
      <c r="J113" s="1" t="str">
        <f t="shared" si="6"/>
        <v xml:space="preserve"> </v>
      </c>
      <c r="K113" s="21"/>
      <c r="L113" s="1" t="str">
        <f t="shared" si="7"/>
        <v xml:space="preserve"> </v>
      </c>
      <c r="M113" s="22"/>
    </row>
    <row r="114" spans="1:13" ht="26.25" x14ac:dyDescent="0.25">
      <c r="A114" s="20" t="s">
        <v>1154</v>
      </c>
      <c r="B114" s="20" t="s">
        <v>1731</v>
      </c>
      <c r="C114" s="21">
        <v>57482.267419999996</v>
      </c>
      <c r="D114" s="21">
        <v>25388.664290000001</v>
      </c>
      <c r="E114" s="1">
        <f t="shared" si="5"/>
        <v>44.167819798226049</v>
      </c>
      <c r="F114" s="21">
        <v>23740.063719999998</v>
      </c>
      <c r="G114" s="1">
        <f t="shared" si="4"/>
        <v>106.94438140286509</v>
      </c>
      <c r="H114" s="21"/>
      <c r="I114" s="21"/>
      <c r="J114" s="1" t="str">
        <f t="shared" si="6"/>
        <v xml:space="preserve"> </v>
      </c>
      <c r="K114" s="21"/>
      <c r="L114" s="1" t="str">
        <f t="shared" si="7"/>
        <v xml:space="preserve"> </v>
      </c>
      <c r="M114" s="22"/>
    </row>
    <row r="115" spans="1:13" ht="26.25" x14ac:dyDescent="0.25">
      <c r="A115" s="20" t="s">
        <v>249</v>
      </c>
      <c r="B115" s="20" t="s">
        <v>236</v>
      </c>
      <c r="C115" s="21">
        <v>20795.985000000001</v>
      </c>
      <c r="D115" s="21">
        <v>10018.955169999999</v>
      </c>
      <c r="E115" s="1">
        <f t="shared" si="5"/>
        <v>48.177353320845341</v>
      </c>
      <c r="F115" s="21">
        <v>7374.2304299999996</v>
      </c>
      <c r="G115" s="1">
        <f t="shared" si="4"/>
        <v>135.86441683786657</v>
      </c>
      <c r="H115" s="21"/>
      <c r="I115" s="21"/>
      <c r="J115" s="1" t="str">
        <f t="shared" si="6"/>
        <v xml:space="preserve"> </v>
      </c>
      <c r="K115" s="21"/>
      <c r="L115" s="1" t="str">
        <f t="shared" si="7"/>
        <v xml:space="preserve"> </v>
      </c>
      <c r="M115" s="22"/>
    </row>
    <row r="116" spans="1:13" x14ac:dyDescent="0.25">
      <c r="A116" s="20" t="s">
        <v>1675</v>
      </c>
      <c r="B116" s="20" t="s">
        <v>309</v>
      </c>
      <c r="C116" s="21">
        <v>42754.701000000001</v>
      </c>
      <c r="D116" s="21">
        <v>34028.452069999999</v>
      </c>
      <c r="E116" s="1">
        <f t="shared" si="5"/>
        <v>79.589966188747283</v>
      </c>
      <c r="F116" s="21">
        <v>33238.32058</v>
      </c>
      <c r="G116" s="1">
        <f t="shared" si="4"/>
        <v>102.37717031490283</v>
      </c>
      <c r="H116" s="21">
        <v>2248</v>
      </c>
      <c r="I116" s="21">
        <v>2278.4045999999998</v>
      </c>
      <c r="J116" s="1">
        <f t="shared" si="6"/>
        <v>101.35251779359432</v>
      </c>
      <c r="K116" s="21">
        <v>2304.5775899999999</v>
      </c>
      <c r="L116" s="1">
        <f t="shared" si="7"/>
        <v>98.864304238938644</v>
      </c>
      <c r="M116" s="22">
        <v>290.16848999999979</v>
      </c>
    </row>
    <row r="117" spans="1:13" x14ac:dyDescent="0.25">
      <c r="A117" s="20" t="s">
        <v>1715</v>
      </c>
      <c r="B117" s="20" t="s">
        <v>832</v>
      </c>
      <c r="C117" s="21">
        <v>40522.701000000001</v>
      </c>
      <c r="D117" s="21">
        <v>31763.216270000001</v>
      </c>
      <c r="E117" s="1">
        <f t="shared" si="5"/>
        <v>78.383758945387186</v>
      </c>
      <c r="F117" s="21">
        <v>30945.780190000001</v>
      </c>
      <c r="G117" s="1">
        <f t="shared" si="4"/>
        <v>102.64151065179527</v>
      </c>
      <c r="H117" s="21">
        <v>16</v>
      </c>
      <c r="I117" s="21">
        <v>13.168799999999999</v>
      </c>
      <c r="J117" s="1">
        <f t="shared" si="6"/>
        <v>82.304999999999993</v>
      </c>
      <c r="K117" s="21">
        <v>12.0372</v>
      </c>
      <c r="L117" s="1">
        <f t="shared" si="7"/>
        <v>109.40085734223905</v>
      </c>
      <c r="M117" s="22">
        <v>1.8311999999999991</v>
      </c>
    </row>
    <row r="118" spans="1:13" x14ac:dyDescent="0.25">
      <c r="A118" s="20" t="s">
        <v>691</v>
      </c>
      <c r="B118" s="20" t="s">
        <v>1177</v>
      </c>
      <c r="C118" s="21">
        <v>40506.701000000001</v>
      </c>
      <c r="D118" s="21">
        <v>31750.047470000001</v>
      </c>
      <c r="E118" s="1">
        <f t="shared" si="5"/>
        <v>78.382210069390752</v>
      </c>
      <c r="F118" s="21">
        <v>30933.742989999999</v>
      </c>
      <c r="G118" s="1">
        <f t="shared" si="4"/>
        <v>102.63888039757714</v>
      </c>
      <c r="H118" s="21"/>
      <c r="I118" s="21"/>
      <c r="J118" s="1" t="str">
        <f t="shared" si="6"/>
        <v xml:space="preserve"> </v>
      </c>
      <c r="K118" s="21"/>
      <c r="L118" s="1" t="str">
        <f t="shared" si="7"/>
        <v xml:space="preserve"> </v>
      </c>
      <c r="M118" s="22"/>
    </row>
    <row r="119" spans="1:13" ht="64.5" x14ac:dyDescent="0.25">
      <c r="A119" s="20" t="s">
        <v>936</v>
      </c>
      <c r="B119" s="20" t="s">
        <v>767</v>
      </c>
      <c r="C119" s="21">
        <v>16</v>
      </c>
      <c r="D119" s="21">
        <v>13.168799999999999</v>
      </c>
      <c r="E119" s="1">
        <f t="shared" si="5"/>
        <v>82.304999999999993</v>
      </c>
      <c r="F119" s="21">
        <v>12.0372</v>
      </c>
      <c r="G119" s="1">
        <f t="shared" si="4"/>
        <v>109.40085734223905</v>
      </c>
      <c r="H119" s="21">
        <v>16</v>
      </c>
      <c r="I119" s="21">
        <v>13.168799999999999</v>
      </c>
      <c r="J119" s="1">
        <f t="shared" si="6"/>
        <v>82.304999999999993</v>
      </c>
      <c r="K119" s="21">
        <v>12.0372</v>
      </c>
      <c r="L119" s="1">
        <f t="shared" si="7"/>
        <v>109.40085734223905</v>
      </c>
      <c r="M119" s="22">
        <v>1.8311999999999991</v>
      </c>
    </row>
    <row r="120" spans="1:13" ht="26.25" x14ac:dyDescent="0.25">
      <c r="A120" s="20" t="s">
        <v>227</v>
      </c>
      <c r="B120" s="20" t="s">
        <v>1417</v>
      </c>
      <c r="C120" s="21">
        <v>2232</v>
      </c>
      <c r="D120" s="21">
        <v>2265.2357999999999</v>
      </c>
      <c r="E120" s="1">
        <f t="shared" si="5"/>
        <v>101.48905913978494</v>
      </c>
      <c r="F120" s="21">
        <v>2292.5403900000001</v>
      </c>
      <c r="G120" s="1">
        <f t="shared" si="4"/>
        <v>98.808981070994335</v>
      </c>
      <c r="H120" s="21">
        <v>2232</v>
      </c>
      <c r="I120" s="21">
        <v>2265.2357999999999</v>
      </c>
      <c r="J120" s="1">
        <f t="shared" si="6"/>
        <v>101.48905913978494</v>
      </c>
      <c r="K120" s="21">
        <v>2292.5403900000001</v>
      </c>
      <c r="L120" s="1">
        <f t="shared" si="7"/>
        <v>98.808981070994335</v>
      </c>
      <c r="M120" s="22">
        <v>288.33728999999994</v>
      </c>
    </row>
    <row r="121" spans="1:13" x14ac:dyDescent="0.25">
      <c r="A121" s="20" t="s">
        <v>452</v>
      </c>
      <c r="B121" s="20" t="s">
        <v>1685</v>
      </c>
      <c r="C121" s="21">
        <v>2202</v>
      </c>
      <c r="D121" s="21">
        <v>2244.1278000000002</v>
      </c>
      <c r="E121" s="1">
        <f t="shared" si="5"/>
        <v>101.91316076294279</v>
      </c>
      <c r="F121" s="21">
        <v>2271.2683900000002</v>
      </c>
      <c r="G121" s="1">
        <f t="shared" si="4"/>
        <v>98.805046989625041</v>
      </c>
      <c r="H121" s="21">
        <v>2202</v>
      </c>
      <c r="I121" s="21">
        <v>2244.1278000000002</v>
      </c>
      <c r="J121" s="1">
        <f t="shared" si="6"/>
        <v>101.91316076294279</v>
      </c>
      <c r="K121" s="21">
        <v>2271.2683900000002</v>
      </c>
      <c r="L121" s="1">
        <f t="shared" si="7"/>
        <v>98.805046989625041</v>
      </c>
      <c r="M121" s="22">
        <v>286.10609000000022</v>
      </c>
    </row>
    <row r="122" spans="1:13" x14ac:dyDescent="0.25">
      <c r="A122" s="20" t="s">
        <v>1258</v>
      </c>
      <c r="B122" s="20" t="s">
        <v>1142</v>
      </c>
      <c r="C122" s="21">
        <v>30</v>
      </c>
      <c r="D122" s="21">
        <v>21.108000000000001</v>
      </c>
      <c r="E122" s="1">
        <f t="shared" si="5"/>
        <v>70.36</v>
      </c>
      <c r="F122" s="21">
        <v>21.271999999999998</v>
      </c>
      <c r="G122" s="1">
        <f t="shared" si="4"/>
        <v>99.229033471229798</v>
      </c>
      <c r="H122" s="21">
        <v>30</v>
      </c>
      <c r="I122" s="21">
        <v>21.108000000000001</v>
      </c>
      <c r="J122" s="1">
        <f t="shared" si="6"/>
        <v>70.36</v>
      </c>
      <c r="K122" s="21">
        <v>21.271999999999998</v>
      </c>
      <c r="L122" s="1">
        <f t="shared" si="7"/>
        <v>99.229033471229798</v>
      </c>
      <c r="M122" s="22">
        <v>2.2312000000000012</v>
      </c>
    </row>
    <row r="123" spans="1:13" x14ac:dyDescent="0.25">
      <c r="A123" s="20" t="s">
        <v>1012</v>
      </c>
      <c r="B123" s="20" t="s">
        <v>949</v>
      </c>
      <c r="C123" s="21">
        <v>324683.96854999999</v>
      </c>
      <c r="D123" s="21">
        <v>405372.14322000003</v>
      </c>
      <c r="E123" s="1">
        <f t="shared" si="5"/>
        <v>124.85129617897177</v>
      </c>
      <c r="F123" s="21">
        <v>201310.03064000001</v>
      </c>
      <c r="G123" s="1" t="str">
        <f t="shared" si="4"/>
        <v>свыше 200</v>
      </c>
      <c r="H123" s="21">
        <v>109017</v>
      </c>
      <c r="I123" s="21">
        <v>91957.439419999995</v>
      </c>
      <c r="J123" s="1">
        <f t="shared" si="6"/>
        <v>84.351467587623944</v>
      </c>
      <c r="K123" s="21">
        <v>77620.030530000004</v>
      </c>
      <c r="L123" s="1">
        <f t="shared" si="7"/>
        <v>118.47127447915472</v>
      </c>
      <c r="M123" s="22">
        <v>10579.578909999997</v>
      </c>
    </row>
    <row r="124" spans="1:13" ht="26.25" x14ac:dyDescent="0.25">
      <c r="A124" s="20" t="s">
        <v>916</v>
      </c>
      <c r="B124" s="20" t="s">
        <v>1725</v>
      </c>
      <c r="C124" s="21">
        <v>214890.24458999999</v>
      </c>
      <c r="D124" s="21">
        <v>312788.22379999998</v>
      </c>
      <c r="E124" s="1">
        <f t="shared" si="5"/>
        <v>145.55720032651297</v>
      </c>
      <c r="F124" s="21">
        <v>121302.66511</v>
      </c>
      <c r="G124" s="1" t="str">
        <f t="shared" si="4"/>
        <v>свыше 200</v>
      </c>
      <c r="H124" s="21"/>
      <c r="I124" s="21"/>
      <c r="J124" s="1" t="str">
        <f t="shared" si="6"/>
        <v xml:space="preserve"> </v>
      </c>
      <c r="K124" s="21"/>
      <c r="L124" s="1" t="str">
        <f t="shared" si="7"/>
        <v xml:space="preserve"> </v>
      </c>
      <c r="M124" s="22"/>
    </row>
    <row r="125" spans="1:13" ht="26.25" x14ac:dyDescent="0.25">
      <c r="A125" s="20" t="s">
        <v>366</v>
      </c>
      <c r="B125" s="20" t="s">
        <v>203</v>
      </c>
      <c r="C125" s="21">
        <v>214890.24458999999</v>
      </c>
      <c r="D125" s="21">
        <v>312788.22379999998</v>
      </c>
      <c r="E125" s="1">
        <f t="shared" si="5"/>
        <v>145.55720032651297</v>
      </c>
      <c r="F125" s="21">
        <v>121302.66511</v>
      </c>
      <c r="G125" s="1" t="str">
        <f t="shared" si="4"/>
        <v>свыше 200</v>
      </c>
      <c r="H125" s="21"/>
      <c r="I125" s="21"/>
      <c r="J125" s="1" t="str">
        <f t="shared" si="6"/>
        <v xml:space="preserve"> </v>
      </c>
      <c r="K125" s="21"/>
      <c r="L125" s="1" t="str">
        <f t="shared" si="7"/>
        <v xml:space="preserve"> </v>
      </c>
      <c r="M125" s="22"/>
    </row>
    <row r="126" spans="1:13" ht="26.25" x14ac:dyDescent="0.25">
      <c r="A126" s="20" t="s">
        <v>1382</v>
      </c>
      <c r="B126" s="20" t="s">
        <v>1580</v>
      </c>
      <c r="C126" s="21">
        <v>155.72396000000001</v>
      </c>
      <c r="D126" s="21">
        <v>55.18</v>
      </c>
      <c r="E126" s="1">
        <f t="shared" si="5"/>
        <v>35.434495757749801</v>
      </c>
      <c r="F126" s="21">
        <v>58.734999999999999</v>
      </c>
      <c r="G126" s="1">
        <f t="shared" si="4"/>
        <v>93.947390823188897</v>
      </c>
      <c r="H126" s="21"/>
      <c r="I126" s="21"/>
      <c r="J126" s="1" t="str">
        <f t="shared" si="6"/>
        <v xml:space="preserve"> </v>
      </c>
      <c r="K126" s="21"/>
      <c r="L126" s="1" t="str">
        <f t="shared" si="7"/>
        <v xml:space="preserve"> </v>
      </c>
      <c r="M126" s="22"/>
    </row>
    <row r="127" spans="1:13" ht="39" x14ac:dyDescent="0.25">
      <c r="A127" s="20" t="s">
        <v>1077</v>
      </c>
      <c r="B127" s="20" t="s">
        <v>1029</v>
      </c>
      <c r="C127" s="21">
        <v>155.72396000000001</v>
      </c>
      <c r="D127" s="21">
        <v>55.18</v>
      </c>
      <c r="E127" s="1">
        <f t="shared" si="5"/>
        <v>35.434495757749801</v>
      </c>
      <c r="F127" s="21">
        <v>58.734999999999999</v>
      </c>
      <c r="G127" s="1">
        <f t="shared" si="4"/>
        <v>93.947390823188897</v>
      </c>
      <c r="H127" s="21"/>
      <c r="I127" s="21"/>
      <c r="J127" s="1" t="str">
        <f t="shared" si="6"/>
        <v xml:space="preserve"> </v>
      </c>
      <c r="K127" s="21"/>
      <c r="L127" s="1" t="str">
        <f t="shared" si="7"/>
        <v xml:space="preserve"> </v>
      </c>
      <c r="M127" s="22"/>
    </row>
    <row r="128" spans="1:13" ht="51.75" x14ac:dyDescent="0.25">
      <c r="A128" s="20" t="s">
        <v>771</v>
      </c>
      <c r="B128" s="20" t="s">
        <v>1221</v>
      </c>
      <c r="C128" s="21">
        <v>21</v>
      </c>
      <c r="D128" s="21">
        <v>79.025000000000006</v>
      </c>
      <c r="E128" s="1" t="str">
        <f t="shared" si="5"/>
        <v>свыше 200</v>
      </c>
      <c r="F128" s="21">
        <v>34.22</v>
      </c>
      <c r="G128" s="1" t="str">
        <f t="shared" si="4"/>
        <v>свыше 200</v>
      </c>
      <c r="H128" s="21">
        <v>21</v>
      </c>
      <c r="I128" s="21">
        <v>79.025000000000006</v>
      </c>
      <c r="J128" s="1" t="str">
        <f t="shared" si="6"/>
        <v>свыше 200</v>
      </c>
      <c r="K128" s="21">
        <v>34.22</v>
      </c>
      <c r="L128" s="1" t="str">
        <f t="shared" si="7"/>
        <v>свыше 200</v>
      </c>
      <c r="M128" s="22">
        <v>6.4500000000000028</v>
      </c>
    </row>
    <row r="129" spans="1:13" ht="39" x14ac:dyDescent="0.25">
      <c r="A129" s="20" t="s">
        <v>153</v>
      </c>
      <c r="B129" s="20" t="s">
        <v>456</v>
      </c>
      <c r="C129" s="21">
        <v>7310</v>
      </c>
      <c r="D129" s="21">
        <v>7422.7650000000003</v>
      </c>
      <c r="E129" s="1">
        <f t="shared" si="5"/>
        <v>101.54261285909713</v>
      </c>
      <c r="F129" s="21">
        <v>6323.2889999999998</v>
      </c>
      <c r="G129" s="1">
        <f t="shared" si="4"/>
        <v>117.38772338256247</v>
      </c>
      <c r="H129" s="21">
        <v>7310</v>
      </c>
      <c r="I129" s="21">
        <v>7422.7650000000003</v>
      </c>
      <c r="J129" s="1">
        <f t="shared" si="6"/>
        <v>101.54261285909713</v>
      </c>
      <c r="K129" s="21">
        <v>6323.2889999999998</v>
      </c>
      <c r="L129" s="1">
        <f t="shared" si="7"/>
        <v>117.38772338256247</v>
      </c>
      <c r="M129" s="22">
        <v>1578.4800000000005</v>
      </c>
    </row>
    <row r="130" spans="1:13" ht="26.25" x14ac:dyDescent="0.25">
      <c r="A130" s="20" t="s">
        <v>619</v>
      </c>
      <c r="B130" s="20" t="s">
        <v>238</v>
      </c>
      <c r="C130" s="21">
        <v>102307</v>
      </c>
      <c r="D130" s="21">
        <v>85026.949420000004</v>
      </c>
      <c r="E130" s="1">
        <f t="shared" si="5"/>
        <v>83.10961070112505</v>
      </c>
      <c r="F130" s="21">
        <v>73591.121530000004</v>
      </c>
      <c r="G130" s="1">
        <f t="shared" si="4"/>
        <v>115.53968420679401</v>
      </c>
      <c r="H130" s="21">
        <v>101686</v>
      </c>
      <c r="I130" s="21">
        <v>84455.649420000002</v>
      </c>
      <c r="J130" s="1">
        <f t="shared" si="6"/>
        <v>83.055336447495236</v>
      </c>
      <c r="K130" s="21">
        <v>71262.521529999998</v>
      </c>
      <c r="L130" s="1">
        <f t="shared" si="7"/>
        <v>118.51341716058417</v>
      </c>
      <c r="M130" s="22">
        <v>8994.6489100000035</v>
      </c>
    </row>
    <row r="131" spans="1:13" ht="26.25" x14ac:dyDescent="0.25">
      <c r="A131" s="20" t="s">
        <v>323</v>
      </c>
      <c r="B131" s="20" t="s">
        <v>213</v>
      </c>
      <c r="C131" s="21"/>
      <c r="D131" s="21"/>
      <c r="E131" s="1" t="str">
        <f t="shared" si="5"/>
        <v xml:space="preserve"> </v>
      </c>
      <c r="F131" s="21">
        <v>44003.534030000003</v>
      </c>
      <c r="G131" s="1" t="str">
        <f t="shared" si="4"/>
        <v/>
      </c>
      <c r="H131" s="21"/>
      <c r="I131" s="21"/>
      <c r="J131" s="1" t="str">
        <f t="shared" si="6"/>
        <v xml:space="preserve"> </v>
      </c>
      <c r="K131" s="21">
        <v>44003.534030000003</v>
      </c>
      <c r="L131" s="1" t="str">
        <f t="shared" si="7"/>
        <v/>
      </c>
      <c r="M131" s="22"/>
    </row>
    <row r="132" spans="1:13" ht="26.25" x14ac:dyDescent="0.25">
      <c r="A132" s="20" t="s">
        <v>323</v>
      </c>
      <c r="B132" s="20" t="s">
        <v>886</v>
      </c>
      <c r="C132" s="21">
        <v>65000.3</v>
      </c>
      <c r="D132" s="21">
        <v>45084.205410000002</v>
      </c>
      <c r="E132" s="1">
        <f t="shared" si="5"/>
        <v>69.359995892326651</v>
      </c>
      <c r="F132" s="21"/>
      <c r="G132" s="1" t="str">
        <f t="shared" si="4"/>
        <v xml:space="preserve"> </v>
      </c>
      <c r="H132" s="21">
        <v>65000.3</v>
      </c>
      <c r="I132" s="21">
        <v>45084.205410000002</v>
      </c>
      <c r="J132" s="1">
        <f t="shared" si="6"/>
        <v>69.359995892326651</v>
      </c>
      <c r="K132" s="21"/>
      <c r="L132" s="1" t="str">
        <f t="shared" si="7"/>
        <v xml:space="preserve"> </v>
      </c>
      <c r="M132" s="22">
        <v>4326.9201600000015</v>
      </c>
    </row>
    <row r="133" spans="1:13" ht="39" x14ac:dyDescent="0.25">
      <c r="A133" s="20" t="s">
        <v>558</v>
      </c>
      <c r="B133" s="20" t="s">
        <v>1603</v>
      </c>
      <c r="C133" s="21">
        <v>10911.25</v>
      </c>
      <c r="D133" s="21">
        <v>13406.334000000001</v>
      </c>
      <c r="E133" s="1">
        <f t="shared" si="5"/>
        <v>122.86707755756674</v>
      </c>
      <c r="F133" s="21">
        <v>14443.666999999999</v>
      </c>
      <c r="G133" s="1">
        <f t="shared" si="4"/>
        <v>92.818077292975545</v>
      </c>
      <c r="H133" s="21">
        <v>10911.25</v>
      </c>
      <c r="I133" s="21">
        <v>13406.334000000001</v>
      </c>
      <c r="J133" s="1">
        <f t="shared" si="6"/>
        <v>122.86707755756674</v>
      </c>
      <c r="K133" s="21">
        <v>14443.666999999999</v>
      </c>
      <c r="L133" s="1">
        <f t="shared" si="7"/>
        <v>92.818077292975545</v>
      </c>
      <c r="M133" s="22">
        <v>1747.25</v>
      </c>
    </row>
    <row r="134" spans="1:13" ht="39" x14ac:dyDescent="0.25">
      <c r="A134" s="20" t="s">
        <v>513</v>
      </c>
      <c r="B134" s="20" t="s">
        <v>326</v>
      </c>
      <c r="C134" s="21">
        <v>10911.25</v>
      </c>
      <c r="D134" s="21">
        <v>13406.334000000001</v>
      </c>
      <c r="E134" s="1">
        <f t="shared" si="5"/>
        <v>122.86707755756674</v>
      </c>
      <c r="F134" s="21">
        <v>14443.666999999999</v>
      </c>
      <c r="G134" s="1">
        <f t="shared" ref="G134:G197" si="8">IF(F134=0," ",IF(D134/F134*100&gt;200,"свыше 200",IF(D134/F134&gt;0,D134/F134*100,"")))</f>
        <v>92.818077292975545</v>
      </c>
      <c r="H134" s="21">
        <v>10911.25</v>
      </c>
      <c r="I134" s="21">
        <v>13406.334000000001</v>
      </c>
      <c r="J134" s="1">
        <f t="shared" si="6"/>
        <v>122.86707755756674</v>
      </c>
      <c r="K134" s="21">
        <v>14443.666999999999</v>
      </c>
      <c r="L134" s="1">
        <f t="shared" si="7"/>
        <v>92.818077292975545</v>
      </c>
      <c r="M134" s="22">
        <v>1747.25</v>
      </c>
    </row>
    <row r="135" spans="1:13" x14ac:dyDescent="0.25">
      <c r="A135" s="20" t="s">
        <v>893</v>
      </c>
      <c r="B135" s="20" t="s">
        <v>844</v>
      </c>
      <c r="C135" s="21">
        <v>4800</v>
      </c>
      <c r="D135" s="21">
        <v>3178.8577500000001</v>
      </c>
      <c r="E135" s="1">
        <f t="shared" ref="E135:E198" si="9">IF(C135=0," ",IF(D135/C135*100&gt;200,"свыше 200",IF(D135/C135&gt;0,D135/C135*100,"")))</f>
        <v>66.226203125000012</v>
      </c>
      <c r="F135" s="21">
        <v>3548.6205</v>
      </c>
      <c r="G135" s="1">
        <f t="shared" si="8"/>
        <v>89.580098801773829</v>
      </c>
      <c r="H135" s="21">
        <v>4800</v>
      </c>
      <c r="I135" s="21">
        <v>3178.8577500000001</v>
      </c>
      <c r="J135" s="1">
        <f t="shared" ref="J135:J198" si="10">IF(H135=0," ",IF(I135/H135*100&gt;200,"свыше 200",IF(I135/H135&gt;0,I135/H135*100,"")))</f>
        <v>66.226203125000012</v>
      </c>
      <c r="K135" s="21">
        <v>3548.6205</v>
      </c>
      <c r="L135" s="1">
        <f t="shared" ref="L135:L198" si="11">IF(K135=0," ",IF(I135/K135*100&gt;200,"свыше 200",IF(I135/K135&gt;0,I135/K135*100,"")))</f>
        <v>89.580098801773829</v>
      </c>
      <c r="M135" s="22">
        <v>365.90625</v>
      </c>
    </row>
    <row r="136" spans="1:13" ht="39" x14ac:dyDescent="0.25">
      <c r="A136" s="20" t="s">
        <v>341</v>
      </c>
      <c r="B136" s="20" t="s">
        <v>1401</v>
      </c>
      <c r="C136" s="21">
        <v>25</v>
      </c>
      <c r="D136" s="21">
        <v>47.2</v>
      </c>
      <c r="E136" s="1">
        <f t="shared" si="9"/>
        <v>188.8</v>
      </c>
      <c r="F136" s="21">
        <v>16.600000000000001</v>
      </c>
      <c r="G136" s="1" t="str">
        <f t="shared" si="8"/>
        <v>свыше 200</v>
      </c>
      <c r="H136" s="21"/>
      <c r="I136" s="21"/>
      <c r="J136" s="1" t="str">
        <f t="shared" si="10"/>
        <v xml:space="preserve"> </v>
      </c>
      <c r="K136" s="21"/>
      <c r="L136" s="1" t="str">
        <f t="shared" si="11"/>
        <v xml:space="preserve"> </v>
      </c>
      <c r="M136" s="22"/>
    </row>
    <row r="137" spans="1:13" ht="64.5" x14ac:dyDescent="0.25">
      <c r="A137" s="20" t="s">
        <v>61</v>
      </c>
      <c r="B137" s="20" t="s">
        <v>160</v>
      </c>
      <c r="C137" s="21">
        <v>16</v>
      </c>
      <c r="D137" s="21">
        <v>24</v>
      </c>
      <c r="E137" s="1">
        <f t="shared" si="9"/>
        <v>150</v>
      </c>
      <c r="F137" s="21">
        <v>12</v>
      </c>
      <c r="G137" s="1">
        <f t="shared" si="8"/>
        <v>200</v>
      </c>
      <c r="H137" s="21"/>
      <c r="I137" s="21"/>
      <c r="J137" s="1" t="str">
        <f t="shared" si="10"/>
        <v xml:space="preserve"> </v>
      </c>
      <c r="K137" s="21"/>
      <c r="L137" s="1" t="str">
        <f t="shared" si="11"/>
        <v xml:space="preserve"> </v>
      </c>
      <c r="M137" s="22"/>
    </row>
    <row r="138" spans="1:13" ht="39" x14ac:dyDescent="0.25">
      <c r="A138" s="20" t="s">
        <v>1396</v>
      </c>
      <c r="B138" s="20" t="s">
        <v>275</v>
      </c>
      <c r="C138" s="21">
        <v>10207.5</v>
      </c>
      <c r="D138" s="21">
        <v>9979.65</v>
      </c>
      <c r="E138" s="1">
        <f t="shared" si="9"/>
        <v>97.767817781043348</v>
      </c>
      <c r="F138" s="21">
        <v>8772.7000000000007</v>
      </c>
      <c r="G138" s="1">
        <f t="shared" si="8"/>
        <v>113.75802204566439</v>
      </c>
      <c r="H138" s="21">
        <v>10207.5</v>
      </c>
      <c r="I138" s="21">
        <v>9979.65</v>
      </c>
      <c r="J138" s="1">
        <f t="shared" si="10"/>
        <v>97.767817781043348</v>
      </c>
      <c r="K138" s="21">
        <v>8772.7000000000007</v>
      </c>
      <c r="L138" s="1">
        <f t="shared" si="11"/>
        <v>113.75802204566439</v>
      </c>
      <c r="M138" s="22">
        <v>1292.5</v>
      </c>
    </row>
    <row r="139" spans="1:13" ht="51.75" x14ac:dyDescent="0.25">
      <c r="A139" s="20" t="s">
        <v>443</v>
      </c>
      <c r="B139" s="20" t="s">
        <v>1057</v>
      </c>
      <c r="C139" s="21">
        <v>1600</v>
      </c>
      <c r="D139" s="21">
        <v>3313.75</v>
      </c>
      <c r="E139" s="1" t="str">
        <f t="shared" si="9"/>
        <v>свыше 200</v>
      </c>
      <c r="F139" s="21">
        <v>1328</v>
      </c>
      <c r="G139" s="1" t="str">
        <f t="shared" si="8"/>
        <v>свыше 200</v>
      </c>
      <c r="H139" s="21">
        <v>1600</v>
      </c>
      <c r="I139" s="21">
        <v>3313.75</v>
      </c>
      <c r="J139" s="1" t="str">
        <f t="shared" si="10"/>
        <v>свыше 200</v>
      </c>
      <c r="K139" s="21">
        <v>1328</v>
      </c>
      <c r="L139" s="1" t="str">
        <f t="shared" si="11"/>
        <v>свыше 200</v>
      </c>
      <c r="M139" s="22">
        <v>636.5</v>
      </c>
    </row>
    <row r="140" spans="1:13" ht="90" x14ac:dyDescent="0.25">
      <c r="A140" s="20" t="s">
        <v>1363</v>
      </c>
      <c r="B140" s="20" t="s">
        <v>319</v>
      </c>
      <c r="C140" s="21">
        <v>8607.5</v>
      </c>
      <c r="D140" s="21">
        <v>6665.9</v>
      </c>
      <c r="E140" s="1">
        <f t="shared" si="9"/>
        <v>77.44292767934941</v>
      </c>
      <c r="F140" s="21">
        <v>7444.7</v>
      </c>
      <c r="G140" s="1">
        <f t="shared" si="8"/>
        <v>89.538866576222006</v>
      </c>
      <c r="H140" s="21">
        <v>8607.5</v>
      </c>
      <c r="I140" s="21">
        <v>6665.9</v>
      </c>
      <c r="J140" s="1">
        <f t="shared" si="10"/>
        <v>77.44292767934941</v>
      </c>
      <c r="K140" s="21">
        <v>7444.7</v>
      </c>
      <c r="L140" s="1">
        <f t="shared" si="11"/>
        <v>89.538866576222006</v>
      </c>
      <c r="M140" s="22">
        <v>656</v>
      </c>
    </row>
    <row r="141" spans="1:13" x14ac:dyDescent="0.25">
      <c r="A141" s="20" t="s">
        <v>1614</v>
      </c>
      <c r="B141" s="20" t="s">
        <v>1070</v>
      </c>
      <c r="C141" s="21">
        <v>580</v>
      </c>
      <c r="D141" s="21">
        <v>500.1</v>
      </c>
      <c r="E141" s="1">
        <f t="shared" si="9"/>
        <v>86.224137931034477</v>
      </c>
      <c r="F141" s="21">
        <v>2300</v>
      </c>
      <c r="G141" s="1">
        <f t="shared" si="8"/>
        <v>21.743478260869566</v>
      </c>
      <c r="H141" s="21"/>
      <c r="I141" s="21"/>
      <c r="J141" s="1" t="str">
        <f t="shared" si="10"/>
        <v xml:space="preserve"> </v>
      </c>
      <c r="K141" s="21"/>
      <c r="L141" s="1" t="str">
        <f t="shared" si="11"/>
        <v xml:space="preserve"> </v>
      </c>
      <c r="M141" s="22"/>
    </row>
    <row r="142" spans="1:13" ht="77.25" x14ac:dyDescent="0.25">
      <c r="A142" s="20" t="s">
        <v>1093</v>
      </c>
      <c r="B142" s="20" t="s">
        <v>375</v>
      </c>
      <c r="C142" s="21">
        <v>3.2</v>
      </c>
      <c r="D142" s="21">
        <v>4.8</v>
      </c>
      <c r="E142" s="1">
        <f t="shared" si="9"/>
        <v>149.99999999999997</v>
      </c>
      <c r="F142" s="21">
        <v>9.6</v>
      </c>
      <c r="G142" s="1">
        <f t="shared" si="8"/>
        <v>50</v>
      </c>
      <c r="H142" s="21">
        <v>3.2</v>
      </c>
      <c r="I142" s="21">
        <v>4.8</v>
      </c>
      <c r="J142" s="1">
        <f t="shared" si="10"/>
        <v>149.99999999999997</v>
      </c>
      <c r="K142" s="21">
        <v>9.6</v>
      </c>
      <c r="L142" s="1">
        <f t="shared" si="11"/>
        <v>50</v>
      </c>
      <c r="M142" s="22"/>
    </row>
    <row r="143" spans="1:13" ht="26.25" x14ac:dyDescent="0.25">
      <c r="A143" s="20" t="s">
        <v>1140</v>
      </c>
      <c r="B143" s="20" t="s">
        <v>857</v>
      </c>
      <c r="C143" s="21">
        <v>1.25</v>
      </c>
      <c r="D143" s="21">
        <v>6.5</v>
      </c>
      <c r="E143" s="1" t="str">
        <f t="shared" si="9"/>
        <v>свыше 200</v>
      </c>
      <c r="F143" s="21">
        <v>11.25</v>
      </c>
      <c r="G143" s="1">
        <f t="shared" si="8"/>
        <v>57.777777777777771</v>
      </c>
      <c r="H143" s="21">
        <v>1.25</v>
      </c>
      <c r="I143" s="21">
        <v>6.5</v>
      </c>
      <c r="J143" s="1" t="str">
        <f t="shared" si="10"/>
        <v>свыше 200</v>
      </c>
      <c r="K143" s="21">
        <v>11.25</v>
      </c>
      <c r="L143" s="1">
        <f t="shared" si="11"/>
        <v>57.777777777777771</v>
      </c>
      <c r="M143" s="22"/>
    </row>
    <row r="144" spans="1:13" ht="26.25" x14ac:dyDescent="0.25">
      <c r="A144" s="20" t="s">
        <v>636</v>
      </c>
      <c r="B144" s="20" t="s">
        <v>1280</v>
      </c>
      <c r="C144" s="21">
        <v>5</v>
      </c>
      <c r="D144" s="21">
        <v>5</v>
      </c>
      <c r="E144" s="1">
        <f t="shared" si="9"/>
        <v>100</v>
      </c>
      <c r="F144" s="21">
        <v>2.5</v>
      </c>
      <c r="G144" s="1">
        <f t="shared" si="8"/>
        <v>200</v>
      </c>
      <c r="H144" s="21">
        <v>5</v>
      </c>
      <c r="I144" s="21">
        <v>5</v>
      </c>
      <c r="J144" s="1">
        <f t="shared" si="10"/>
        <v>100</v>
      </c>
      <c r="K144" s="21">
        <v>2.5</v>
      </c>
      <c r="L144" s="1">
        <f t="shared" si="11"/>
        <v>200</v>
      </c>
      <c r="M144" s="22"/>
    </row>
    <row r="145" spans="1:13" ht="26.25" x14ac:dyDescent="0.25">
      <c r="A145" s="20" t="s">
        <v>884</v>
      </c>
      <c r="B145" s="20" t="s">
        <v>766</v>
      </c>
      <c r="C145" s="21"/>
      <c r="D145" s="21"/>
      <c r="E145" s="1" t="str">
        <f t="shared" si="9"/>
        <v xml:space="preserve"> </v>
      </c>
      <c r="F145" s="21">
        <v>0.45</v>
      </c>
      <c r="G145" s="1" t="str">
        <f t="shared" si="8"/>
        <v/>
      </c>
      <c r="H145" s="21"/>
      <c r="I145" s="21"/>
      <c r="J145" s="1" t="str">
        <f t="shared" si="10"/>
        <v xml:space="preserve"> </v>
      </c>
      <c r="K145" s="21">
        <v>0.45</v>
      </c>
      <c r="L145" s="1" t="str">
        <f t="shared" si="11"/>
        <v/>
      </c>
      <c r="M145" s="22"/>
    </row>
    <row r="146" spans="1:13" ht="39" x14ac:dyDescent="0.25">
      <c r="A146" s="20" t="s">
        <v>564</v>
      </c>
      <c r="B146" s="20" t="s">
        <v>523</v>
      </c>
      <c r="C146" s="21">
        <v>143</v>
      </c>
      <c r="D146" s="21">
        <v>18</v>
      </c>
      <c r="E146" s="1">
        <f t="shared" si="9"/>
        <v>12.587412587412588</v>
      </c>
      <c r="F146" s="21">
        <v>24</v>
      </c>
      <c r="G146" s="1">
        <f t="shared" si="8"/>
        <v>75</v>
      </c>
      <c r="H146" s="21">
        <v>143</v>
      </c>
      <c r="I146" s="21">
        <v>18</v>
      </c>
      <c r="J146" s="1">
        <f t="shared" si="10"/>
        <v>12.587412587412588</v>
      </c>
      <c r="K146" s="21">
        <v>24</v>
      </c>
      <c r="L146" s="1">
        <f t="shared" si="11"/>
        <v>75</v>
      </c>
      <c r="M146" s="22"/>
    </row>
    <row r="147" spans="1:13" ht="51.75" x14ac:dyDescent="0.25">
      <c r="A147" s="20" t="s">
        <v>821</v>
      </c>
      <c r="B147" s="20" t="s">
        <v>1560</v>
      </c>
      <c r="C147" s="21">
        <v>1125</v>
      </c>
      <c r="D147" s="21">
        <v>225</v>
      </c>
      <c r="E147" s="1">
        <f t="shared" si="9"/>
        <v>20</v>
      </c>
      <c r="F147" s="21">
        <v>230</v>
      </c>
      <c r="G147" s="1">
        <f t="shared" si="8"/>
        <v>97.826086956521735</v>
      </c>
      <c r="H147" s="21">
        <v>1125</v>
      </c>
      <c r="I147" s="21">
        <v>225</v>
      </c>
      <c r="J147" s="1">
        <f t="shared" si="10"/>
        <v>20</v>
      </c>
      <c r="K147" s="21">
        <v>230</v>
      </c>
      <c r="L147" s="1">
        <f t="shared" si="11"/>
        <v>97.826086956521735</v>
      </c>
      <c r="M147" s="22">
        <v>27.5</v>
      </c>
    </row>
    <row r="148" spans="1:13" ht="39" x14ac:dyDescent="0.25">
      <c r="A148" s="20" t="s">
        <v>902</v>
      </c>
      <c r="B148" s="20" t="s">
        <v>765</v>
      </c>
      <c r="C148" s="21"/>
      <c r="D148" s="21"/>
      <c r="E148" s="1" t="str">
        <f t="shared" si="9"/>
        <v xml:space="preserve"> </v>
      </c>
      <c r="F148" s="21">
        <v>-30</v>
      </c>
      <c r="G148" s="1" t="str">
        <f t="shared" si="8"/>
        <v/>
      </c>
      <c r="H148" s="21"/>
      <c r="I148" s="21"/>
      <c r="J148" s="1" t="str">
        <f t="shared" si="10"/>
        <v xml:space="preserve"> </v>
      </c>
      <c r="K148" s="21">
        <v>-30</v>
      </c>
      <c r="L148" s="1" t="str">
        <f t="shared" si="11"/>
        <v/>
      </c>
      <c r="M148" s="22"/>
    </row>
    <row r="149" spans="1:13" ht="39" x14ac:dyDescent="0.25">
      <c r="A149" s="20" t="s">
        <v>623</v>
      </c>
      <c r="B149" s="20" t="s">
        <v>261</v>
      </c>
      <c r="C149" s="21">
        <v>297.5</v>
      </c>
      <c r="D149" s="21">
        <v>382.8</v>
      </c>
      <c r="E149" s="1">
        <f t="shared" si="9"/>
        <v>128.67226890756302</v>
      </c>
      <c r="F149" s="21">
        <v>246.2</v>
      </c>
      <c r="G149" s="1">
        <f t="shared" si="8"/>
        <v>155.48334687246142</v>
      </c>
      <c r="H149" s="21">
        <v>297.5</v>
      </c>
      <c r="I149" s="21">
        <v>382.8</v>
      </c>
      <c r="J149" s="1">
        <f t="shared" si="10"/>
        <v>128.67226890756302</v>
      </c>
      <c r="K149" s="21">
        <v>246.2</v>
      </c>
      <c r="L149" s="1">
        <f t="shared" si="11"/>
        <v>155.48334687246142</v>
      </c>
      <c r="M149" s="22">
        <v>14.199999999999989</v>
      </c>
    </row>
    <row r="150" spans="1:13" x14ac:dyDescent="0.25">
      <c r="A150" s="20" t="s">
        <v>34</v>
      </c>
      <c r="B150" s="20" t="s">
        <v>1031</v>
      </c>
      <c r="C150" s="21">
        <v>4232.5</v>
      </c>
      <c r="D150" s="21">
        <v>5174.6092600000002</v>
      </c>
      <c r="E150" s="1">
        <f t="shared" si="9"/>
        <v>122.25893112817485</v>
      </c>
      <c r="F150" s="21"/>
      <c r="G150" s="1" t="str">
        <f t="shared" si="8"/>
        <v xml:space="preserve"> </v>
      </c>
      <c r="H150" s="21">
        <v>4232.5</v>
      </c>
      <c r="I150" s="21">
        <v>5174.6092600000002</v>
      </c>
      <c r="J150" s="1">
        <f t="shared" si="10"/>
        <v>122.25893112817485</v>
      </c>
      <c r="K150" s="21"/>
      <c r="L150" s="1" t="str">
        <f t="shared" si="11"/>
        <v xml:space="preserve"> </v>
      </c>
      <c r="M150" s="22">
        <v>757.72249999999985</v>
      </c>
    </row>
    <row r="151" spans="1:13" ht="26.25" x14ac:dyDescent="0.25">
      <c r="A151" s="20" t="s">
        <v>1383</v>
      </c>
      <c r="B151" s="20" t="s">
        <v>1644</v>
      </c>
      <c r="C151" s="21">
        <v>4771.5</v>
      </c>
      <c r="D151" s="21">
        <v>6900.893</v>
      </c>
      <c r="E151" s="1">
        <f t="shared" si="9"/>
        <v>144.62732893220161</v>
      </c>
      <c r="F151" s="21"/>
      <c r="G151" s="1" t="str">
        <f t="shared" si="8"/>
        <v xml:space="preserve"> </v>
      </c>
      <c r="H151" s="21">
        <v>4771.5</v>
      </c>
      <c r="I151" s="21">
        <v>6900.893</v>
      </c>
      <c r="J151" s="1">
        <f t="shared" si="10"/>
        <v>144.62732893220161</v>
      </c>
      <c r="K151" s="21"/>
      <c r="L151" s="1" t="str">
        <f t="shared" si="11"/>
        <v xml:space="preserve"> </v>
      </c>
      <c r="M151" s="22">
        <v>446.64999999999964</v>
      </c>
    </row>
    <row r="152" spans="1:13" ht="26.25" x14ac:dyDescent="0.25">
      <c r="A152" s="20" t="s">
        <v>1601</v>
      </c>
      <c r="B152" s="20" t="s">
        <v>1137</v>
      </c>
      <c r="C152" s="21">
        <v>188</v>
      </c>
      <c r="D152" s="21">
        <v>89</v>
      </c>
      <c r="E152" s="1">
        <f t="shared" si="9"/>
        <v>47.340425531914896</v>
      </c>
      <c r="F152" s="21"/>
      <c r="G152" s="1" t="str">
        <f t="shared" si="8"/>
        <v xml:space="preserve"> </v>
      </c>
      <c r="H152" s="21">
        <v>188</v>
      </c>
      <c r="I152" s="21">
        <v>89</v>
      </c>
      <c r="J152" s="1">
        <f t="shared" si="10"/>
        <v>47.340425531914896</v>
      </c>
      <c r="K152" s="21"/>
      <c r="L152" s="1" t="str">
        <f t="shared" si="11"/>
        <v xml:space="preserve"> </v>
      </c>
      <c r="M152" s="22">
        <v>16</v>
      </c>
    </row>
    <row r="153" spans="1:13" ht="26.25" x14ac:dyDescent="0.25">
      <c r="A153" s="20" t="s">
        <v>314</v>
      </c>
      <c r="B153" s="20" t="s">
        <v>625</v>
      </c>
      <c r="C153" s="21"/>
      <c r="D153" s="21">
        <v>1.1599999999999999E-2</v>
      </c>
      <c r="E153" s="1" t="str">
        <f t="shared" si="9"/>
        <v xml:space="preserve"> </v>
      </c>
      <c r="F153" s="21">
        <v>-0.22613</v>
      </c>
      <c r="G153" s="1" t="str">
        <f t="shared" si="8"/>
        <v/>
      </c>
      <c r="H153" s="21"/>
      <c r="I153" s="21"/>
      <c r="J153" s="1" t="str">
        <f t="shared" si="10"/>
        <v xml:space="preserve"> </v>
      </c>
      <c r="K153" s="21">
        <v>3.075E-2</v>
      </c>
      <c r="L153" s="1" t="str">
        <f t="shared" si="11"/>
        <v/>
      </c>
      <c r="M153" s="22"/>
    </row>
    <row r="154" spans="1:13" x14ac:dyDescent="0.25">
      <c r="A154" s="20" t="s">
        <v>1622</v>
      </c>
      <c r="B154" s="20" t="s">
        <v>1627</v>
      </c>
      <c r="C154" s="21"/>
      <c r="D154" s="21"/>
      <c r="E154" s="1" t="str">
        <f t="shared" si="9"/>
        <v xml:space="preserve"> </v>
      </c>
      <c r="F154" s="21">
        <v>-0.26350000000000001</v>
      </c>
      <c r="G154" s="1" t="str">
        <f t="shared" si="8"/>
        <v/>
      </c>
      <c r="H154" s="21"/>
      <c r="I154" s="21"/>
      <c r="J154" s="1" t="str">
        <f t="shared" si="10"/>
        <v xml:space="preserve"> </v>
      </c>
      <c r="K154" s="21"/>
      <c r="L154" s="1" t="str">
        <f t="shared" si="11"/>
        <v xml:space="preserve"> </v>
      </c>
      <c r="M154" s="22"/>
    </row>
    <row r="155" spans="1:13" ht="26.25" x14ac:dyDescent="0.25">
      <c r="A155" s="20" t="s">
        <v>1050</v>
      </c>
      <c r="B155" s="20" t="s">
        <v>673</v>
      </c>
      <c r="C155" s="21"/>
      <c r="D155" s="21"/>
      <c r="E155" s="1" t="str">
        <f t="shared" si="9"/>
        <v xml:space="preserve"> </v>
      </c>
      <c r="F155" s="21">
        <v>-0.26350000000000001</v>
      </c>
      <c r="G155" s="1" t="str">
        <f t="shared" si="8"/>
        <v/>
      </c>
      <c r="H155" s="21"/>
      <c r="I155" s="21"/>
      <c r="J155" s="1" t="str">
        <f t="shared" si="10"/>
        <v xml:space="preserve"> </v>
      </c>
      <c r="K155" s="21"/>
      <c r="L155" s="1" t="str">
        <f t="shared" si="11"/>
        <v xml:space="preserve"> </v>
      </c>
      <c r="M155" s="22"/>
    </row>
    <row r="156" spans="1:13" x14ac:dyDescent="0.25">
      <c r="A156" s="20" t="s">
        <v>1494</v>
      </c>
      <c r="B156" s="20" t="s">
        <v>1126</v>
      </c>
      <c r="C156" s="21"/>
      <c r="D156" s="21"/>
      <c r="E156" s="1" t="str">
        <f t="shared" si="9"/>
        <v xml:space="preserve"> </v>
      </c>
      <c r="F156" s="21">
        <v>-7.6329999999999995E-2</v>
      </c>
      <c r="G156" s="1" t="str">
        <f t="shared" si="8"/>
        <v/>
      </c>
      <c r="H156" s="21"/>
      <c r="I156" s="21"/>
      <c r="J156" s="1" t="str">
        <f t="shared" si="10"/>
        <v xml:space="preserve"> </v>
      </c>
      <c r="K156" s="21">
        <v>-7.6329999999999995E-2</v>
      </c>
      <c r="L156" s="1" t="str">
        <f t="shared" si="11"/>
        <v/>
      </c>
      <c r="M156" s="22"/>
    </row>
    <row r="157" spans="1:13" x14ac:dyDescent="0.25">
      <c r="A157" s="20" t="s">
        <v>1203</v>
      </c>
      <c r="B157" s="20" t="s">
        <v>270</v>
      </c>
      <c r="C157" s="21"/>
      <c r="D157" s="21"/>
      <c r="E157" s="1" t="str">
        <f t="shared" si="9"/>
        <v xml:space="preserve"> </v>
      </c>
      <c r="F157" s="21">
        <v>-3.5349999999999999E-2</v>
      </c>
      <c r="G157" s="1" t="str">
        <f t="shared" si="8"/>
        <v/>
      </c>
      <c r="H157" s="21"/>
      <c r="I157" s="21"/>
      <c r="J157" s="1" t="str">
        <f t="shared" si="10"/>
        <v xml:space="preserve"> </v>
      </c>
      <c r="K157" s="21">
        <v>-3.5349999999999999E-2</v>
      </c>
      <c r="L157" s="1" t="str">
        <f t="shared" si="11"/>
        <v/>
      </c>
      <c r="M157" s="22"/>
    </row>
    <row r="158" spans="1:13" x14ac:dyDescent="0.25">
      <c r="A158" s="20" t="s">
        <v>810</v>
      </c>
      <c r="B158" s="20" t="s">
        <v>1735</v>
      </c>
      <c r="C158" s="21"/>
      <c r="D158" s="21"/>
      <c r="E158" s="1" t="str">
        <f t="shared" si="9"/>
        <v xml:space="preserve"> </v>
      </c>
      <c r="F158" s="21">
        <v>-3.5349999999999999E-2</v>
      </c>
      <c r="G158" s="1" t="str">
        <f t="shared" si="8"/>
        <v/>
      </c>
      <c r="H158" s="21"/>
      <c r="I158" s="21"/>
      <c r="J158" s="1" t="str">
        <f t="shared" si="10"/>
        <v xml:space="preserve"> </v>
      </c>
      <c r="K158" s="21">
        <v>-3.5349999999999999E-2</v>
      </c>
      <c r="L158" s="1" t="str">
        <f t="shared" si="11"/>
        <v/>
      </c>
      <c r="M158" s="22"/>
    </row>
    <row r="159" spans="1:13" x14ac:dyDescent="0.25">
      <c r="A159" s="20" t="s">
        <v>1440</v>
      </c>
      <c r="B159" s="20" t="s">
        <v>1277</v>
      </c>
      <c r="C159" s="21"/>
      <c r="D159" s="21"/>
      <c r="E159" s="1" t="str">
        <f t="shared" si="9"/>
        <v xml:space="preserve"> </v>
      </c>
      <c r="F159" s="21">
        <v>-4.0980000000000003E-2</v>
      </c>
      <c r="G159" s="1" t="str">
        <f t="shared" si="8"/>
        <v/>
      </c>
      <c r="H159" s="21"/>
      <c r="I159" s="21"/>
      <c r="J159" s="1" t="str">
        <f t="shared" si="10"/>
        <v xml:space="preserve"> </v>
      </c>
      <c r="K159" s="21">
        <v>-4.0980000000000003E-2</v>
      </c>
      <c r="L159" s="1" t="str">
        <f t="shared" si="11"/>
        <v/>
      </c>
      <c r="M159" s="22"/>
    </row>
    <row r="160" spans="1:13" ht="39" x14ac:dyDescent="0.25">
      <c r="A160" s="20" t="s">
        <v>696</v>
      </c>
      <c r="B160" s="20" t="s">
        <v>83</v>
      </c>
      <c r="C160" s="21"/>
      <c r="D160" s="21"/>
      <c r="E160" s="1" t="str">
        <f t="shared" si="9"/>
        <v xml:space="preserve"> </v>
      </c>
      <c r="F160" s="21">
        <v>-4.0980000000000003E-2</v>
      </c>
      <c r="G160" s="1" t="str">
        <f t="shared" si="8"/>
        <v/>
      </c>
      <c r="H160" s="21"/>
      <c r="I160" s="21"/>
      <c r="J160" s="1" t="str">
        <f t="shared" si="10"/>
        <v xml:space="preserve"> </v>
      </c>
      <c r="K160" s="21">
        <v>-4.0980000000000003E-2</v>
      </c>
      <c r="L160" s="1" t="str">
        <f t="shared" si="11"/>
        <v/>
      </c>
      <c r="M160" s="22"/>
    </row>
    <row r="161" spans="1:13" x14ac:dyDescent="0.25">
      <c r="A161" s="20" t="s">
        <v>896</v>
      </c>
      <c r="B161" s="20" t="s">
        <v>1639</v>
      </c>
      <c r="C161" s="21"/>
      <c r="D161" s="21"/>
      <c r="E161" s="1" t="str">
        <f t="shared" si="9"/>
        <v xml:space="preserve"> </v>
      </c>
      <c r="F161" s="21">
        <v>0.29120000000000001</v>
      </c>
      <c r="G161" s="1" t="str">
        <f t="shared" si="8"/>
        <v/>
      </c>
      <c r="H161" s="21"/>
      <c r="I161" s="21"/>
      <c r="J161" s="1" t="str">
        <f t="shared" si="10"/>
        <v xml:space="preserve"> </v>
      </c>
      <c r="K161" s="21">
        <v>0.15736</v>
      </c>
      <c r="L161" s="1" t="str">
        <f t="shared" si="11"/>
        <v/>
      </c>
      <c r="M161" s="22"/>
    </row>
    <row r="162" spans="1:13" x14ac:dyDescent="0.25">
      <c r="A162" s="20" t="s">
        <v>1496</v>
      </c>
      <c r="B162" s="20" t="s">
        <v>1744</v>
      </c>
      <c r="C162" s="21"/>
      <c r="D162" s="21"/>
      <c r="E162" s="1" t="str">
        <f t="shared" si="9"/>
        <v xml:space="preserve"> </v>
      </c>
      <c r="F162" s="21">
        <v>0.31473000000000001</v>
      </c>
      <c r="G162" s="1" t="str">
        <f t="shared" si="8"/>
        <v/>
      </c>
      <c r="H162" s="21"/>
      <c r="I162" s="21"/>
      <c r="J162" s="1" t="str">
        <f t="shared" si="10"/>
        <v xml:space="preserve"> </v>
      </c>
      <c r="K162" s="21">
        <v>0.15736</v>
      </c>
      <c r="L162" s="1" t="str">
        <f t="shared" si="11"/>
        <v/>
      </c>
      <c r="M162" s="22"/>
    </row>
    <row r="163" spans="1:13" x14ac:dyDescent="0.25">
      <c r="A163" s="20" t="s">
        <v>1617</v>
      </c>
      <c r="B163" s="20" t="s">
        <v>194</v>
      </c>
      <c r="C163" s="21"/>
      <c r="D163" s="21"/>
      <c r="E163" s="1" t="str">
        <f t="shared" si="9"/>
        <v xml:space="preserve"> </v>
      </c>
      <c r="F163" s="21">
        <v>-2.3529999999999999E-2</v>
      </c>
      <c r="G163" s="1" t="str">
        <f t="shared" si="8"/>
        <v/>
      </c>
      <c r="H163" s="21"/>
      <c r="I163" s="21"/>
      <c r="J163" s="1" t="str">
        <f t="shared" si="10"/>
        <v xml:space="preserve"> </v>
      </c>
      <c r="K163" s="21"/>
      <c r="L163" s="1" t="str">
        <f t="shared" si="11"/>
        <v xml:space="preserve"> </v>
      </c>
      <c r="M163" s="22"/>
    </row>
    <row r="164" spans="1:13" ht="26.25" x14ac:dyDescent="0.25">
      <c r="A164" s="20" t="s">
        <v>1266</v>
      </c>
      <c r="B164" s="20" t="s">
        <v>1329</v>
      </c>
      <c r="C164" s="21"/>
      <c r="D164" s="21"/>
      <c r="E164" s="1" t="str">
        <f t="shared" si="9"/>
        <v xml:space="preserve"> </v>
      </c>
      <c r="F164" s="21">
        <v>-2.3529999999999999E-2</v>
      </c>
      <c r="G164" s="1" t="str">
        <f t="shared" si="8"/>
        <v/>
      </c>
      <c r="H164" s="21"/>
      <c r="I164" s="21"/>
      <c r="J164" s="1" t="str">
        <f t="shared" si="10"/>
        <v xml:space="preserve"> </v>
      </c>
      <c r="K164" s="21"/>
      <c r="L164" s="1" t="str">
        <f t="shared" si="11"/>
        <v xml:space="preserve"> </v>
      </c>
      <c r="M164" s="22"/>
    </row>
    <row r="165" spans="1:13" x14ac:dyDescent="0.25">
      <c r="A165" s="20" t="s">
        <v>16</v>
      </c>
      <c r="B165" s="20" t="s">
        <v>632</v>
      </c>
      <c r="C165" s="21"/>
      <c r="D165" s="21"/>
      <c r="E165" s="1" t="str">
        <f t="shared" si="9"/>
        <v xml:space="preserve"> </v>
      </c>
      <c r="F165" s="21">
        <v>-0.12567999999999999</v>
      </c>
      <c r="G165" s="1" t="str">
        <f t="shared" si="8"/>
        <v/>
      </c>
      <c r="H165" s="21"/>
      <c r="I165" s="21"/>
      <c r="J165" s="1" t="str">
        <f t="shared" si="10"/>
        <v xml:space="preserve"> </v>
      </c>
      <c r="K165" s="21">
        <v>-5.0279999999999998E-2</v>
      </c>
      <c r="L165" s="1" t="str">
        <f t="shared" si="11"/>
        <v/>
      </c>
      <c r="M165" s="22"/>
    </row>
    <row r="166" spans="1:13" x14ac:dyDescent="0.25">
      <c r="A166" s="20" t="s">
        <v>1364</v>
      </c>
      <c r="B166" s="20" t="s">
        <v>507</v>
      </c>
      <c r="C166" s="21"/>
      <c r="D166" s="21"/>
      <c r="E166" s="1" t="str">
        <f t="shared" si="9"/>
        <v xml:space="preserve"> </v>
      </c>
      <c r="F166" s="21">
        <v>-0.12567999999999999</v>
      </c>
      <c r="G166" s="1" t="str">
        <f t="shared" si="8"/>
        <v/>
      </c>
      <c r="H166" s="21"/>
      <c r="I166" s="21"/>
      <c r="J166" s="1" t="str">
        <f t="shared" si="10"/>
        <v xml:space="preserve"> </v>
      </c>
      <c r="K166" s="21">
        <v>-5.0279999999999998E-2</v>
      </c>
      <c r="L166" s="1" t="str">
        <f t="shared" si="11"/>
        <v/>
      </c>
      <c r="M166" s="22"/>
    </row>
    <row r="167" spans="1:13" x14ac:dyDescent="0.25">
      <c r="A167" s="20" t="s">
        <v>1210</v>
      </c>
      <c r="B167" s="20" t="s">
        <v>663</v>
      </c>
      <c r="C167" s="21"/>
      <c r="D167" s="21">
        <v>1.1599999999999999E-2</v>
      </c>
      <c r="E167" s="1" t="str">
        <f t="shared" si="9"/>
        <v xml:space="preserve"> </v>
      </c>
      <c r="F167" s="21">
        <v>-5.1819999999999998E-2</v>
      </c>
      <c r="G167" s="1" t="str">
        <f t="shared" si="8"/>
        <v/>
      </c>
      <c r="H167" s="21"/>
      <c r="I167" s="21"/>
      <c r="J167" s="1" t="str">
        <f t="shared" si="10"/>
        <v xml:space="preserve"> </v>
      </c>
      <c r="K167" s="21"/>
      <c r="L167" s="1" t="str">
        <f t="shared" si="11"/>
        <v xml:space="preserve"> </v>
      </c>
      <c r="M167" s="22"/>
    </row>
    <row r="168" spans="1:13" ht="26.25" x14ac:dyDescent="0.25">
      <c r="A168" s="20" t="s">
        <v>1164</v>
      </c>
      <c r="B168" s="20" t="s">
        <v>531</v>
      </c>
      <c r="C168" s="21"/>
      <c r="D168" s="21">
        <v>1.1599999999999999E-2</v>
      </c>
      <c r="E168" s="1" t="str">
        <f t="shared" si="9"/>
        <v xml:space="preserve"> </v>
      </c>
      <c r="F168" s="21">
        <v>-7.3889999999999997E-2</v>
      </c>
      <c r="G168" s="1" t="str">
        <f t="shared" si="8"/>
        <v/>
      </c>
      <c r="H168" s="21"/>
      <c r="I168" s="21"/>
      <c r="J168" s="1" t="str">
        <f t="shared" si="10"/>
        <v xml:space="preserve"> </v>
      </c>
      <c r="K168" s="21"/>
      <c r="L168" s="1" t="str">
        <f t="shared" si="11"/>
        <v xml:space="preserve"> </v>
      </c>
      <c r="M168" s="22"/>
    </row>
    <row r="169" spans="1:13" ht="39" x14ac:dyDescent="0.25">
      <c r="A169" s="20" t="s">
        <v>805</v>
      </c>
      <c r="B169" s="20" t="s">
        <v>659</v>
      </c>
      <c r="C169" s="21"/>
      <c r="D169" s="21"/>
      <c r="E169" s="1" t="str">
        <f t="shared" si="9"/>
        <v xml:space="preserve"> </v>
      </c>
      <c r="F169" s="21"/>
      <c r="G169" s="1" t="str">
        <f t="shared" si="8"/>
        <v xml:space="preserve"> </v>
      </c>
      <c r="H169" s="21"/>
      <c r="I169" s="21"/>
      <c r="J169" s="1" t="str">
        <f t="shared" si="10"/>
        <v xml:space="preserve"> </v>
      </c>
      <c r="K169" s="21"/>
      <c r="L169" s="1" t="str">
        <f t="shared" si="11"/>
        <v xml:space="preserve"> </v>
      </c>
      <c r="M169" s="22"/>
    </row>
    <row r="170" spans="1:13" ht="39" x14ac:dyDescent="0.25">
      <c r="A170" s="20" t="s">
        <v>1501</v>
      </c>
      <c r="B170" s="20" t="s">
        <v>1353</v>
      </c>
      <c r="C170" s="21"/>
      <c r="D170" s="21">
        <v>1.1599999999999999E-2</v>
      </c>
      <c r="E170" s="1" t="str">
        <f t="shared" si="9"/>
        <v xml:space="preserve"> </v>
      </c>
      <c r="F170" s="21">
        <v>-7.2620000000000004E-2</v>
      </c>
      <c r="G170" s="1" t="str">
        <f t="shared" si="8"/>
        <v/>
      </c>
      <c r="H170" s="21"/>
      <c r="I170" s="21"/>
      <c r="J170" s="1" t="str">
        <f t="shared" si="10"/>
        <v xml:space="preserve"> </v>
      </c>
      <c r="K170" s="21"/>
      <c r="L170" s="1" t="str">
        <f t="shared" si="11"/>
        <v xml:space="preserve"> </v>
      </c>
      <c r="M170" s="22"/>
    </row>
    <row r="171" spans="1:13" x14ac:dyDescent="0.25">
      <c r="A171" s="20" t="s">
        <v>109</v>
      </c>
      <c r="B171" s="20" t="s">
        <v>669</v>
      </c>
      <c r="C171" s="21"/>
      <c r="D171" s="21"/>
      <c r="E171" s="1" t="str">
        <f t="shared" si="9"/>
        <v xml:space="preserve"> </v>
      </c>
      <c r="F171" s="21">
        <v>2.2069999999999999E-2</v>
      </c>
      <c r="G171" s="1" t="str">
        <f t="shared" si="8"/>
        <v/>
      </c>
      <c r="H171" s="21"/>
      <c r="I171" s="21"/>
      <c r="J171" s="1" t="str">
        <f t="shared" si="10"/>
        <v xml:space="preserve"> </v>
      </c>
      <c r="K171" s="21"/>
      <c r="L171" s="1" t="str">
        <f t="shared" si="11"/>
        <v xml:space="preserve"> </v>
      </c>
      <c r="M171" s="22"/>
    </row>
    <row r="172" spans="1:13" x14ac:dyDescent="0.25">
      <c r="A172" s="20" t="s">
        <v>1216</v>
      </c>
      <c r="B172" s="20" t="s">
        <v>402</v>
      </c>
      <c r="C172" s="21"/>
      <c r="D172" s="21"/>
      <c r="E172" s="1" t="str">
        <f t="shared" si="9"/>
        <v xml:space="preserve"> </v>
      </c>
      <c r="F172" s="21">
        <v>2.2069999999999999E-2</v>
      </c>
      <c r="G172" s="1" t="str">
        <f t="shared" si="8"/>
        <v/>
      </c>
      <c r="H172" s="21"/>
      <c r="I172" s="21"/>
      <c r="J172" s="1" t="str">
        <f t="shared" si="10"/>
        <v xml:space="preserve"> </v>
      </c>
      <c r="K172" s="21"/>
      <c r="L172" s="1" t="str">
        <f t="shared" si="11"/>
        <v xml:space="preserve"> </v>
      </c>
      <c r="M172" s="22"/>
    </row>
    <row r="173" spans="1:13" ht="26.25" x14ac:dyDescent="0.25">
      <c r="A173" s="20" t="s">
        <v>233</v>
      </c>
      <c r="B173" s="20" t="s">
        <v>908</v>
      </c>
      <c r="C173" s="21">
        <v>4782498.5181999998</v>
      </c>
      <c r="D173" s="21">
        <v>5584134.7695000004</v>
      </c>
      <c r="E173" s="1">
        <f t="shared" si="9"/>
        <v>116.76187139942313</v>
      </c>
      <c r="F173" s="21">
        <v>2614825.7817099998</v>
      </c>
      <c r="G173" s="1" t="str">
        <f t="shared" si="8"/>
        <v>свыше 200</v>
      </c>
      <c r="H173" s="21">
        <v>4186610.9730699998</v>
      </c>
      <c r="I173" s="21">
        <v>5093042.5055900002</v>
      </c>
      <c r="J173" s="1">
        <f t="shared" si="10"/>
        <v>121.65072270508391</v>
      </c>
      <c r="K173" s="21">
        <v>2172107.7386400001</v>
      </c>
      <c r="L173" s="1" t="str">
        <f t="shared" si="11"/>
        <v>свыше 200</v>
      </c>
      <c r="M173" s="22">
        <v>296023.56085000001</v>
      </c>
    </row>
    <row r="174" spans="1:13" ht="39" x14ac:dyDescent="0.25">
      <c r="A174" s="20" t="s">
        <v>92</v>
      </c>
      <c r="B174" s="20" t="s">
        <v>444</v>
      </c>
      <c r="C174" s="21">
        <v>46394.26208</v>
      </c>
      <c r="D174" s="21">
        <v>75420.277029999997</v>
      </c>
      <c r="E174" s="1">
        <f t="shared" si="9"/>
        <v>162.56380347196588</v>
      </c>
      <c r="F174" s="21">
        <v>39899.074540000001</v>
      </c>
      <c r="G174" s="1">
        <f t="shared" si="8"/>
        <v>189.02763510063107</v>
      </c>
      <c r="H174" s="21"/>
      <c r="I174" s="21">
        <v>15988.93298</v>
      </c>
      <c r="J174" s="1" t="str">
        <f t="shared" si="10"/>
        <v xml:space="preserve"> </v>
      </c>
      <c r="K174" s="21">
        <v>22880.16315</v>
      </c>
      <c r="L174" s="1">
        <f t="shared" si="11"/>
        <v>69.881201786797575</v>
      </c>
      <c r="M174" s="22"/>
    </row>
    <row r="175" spans="1:13" ht="39" x14ac:dyDescent="0.25">
      <c r="A175" s="20" t="s">
        <v>198</v>
      </c>
      <c r="B175" s="20" t="s">
        <v>733</v>
      </c>
      <c r="C175" s="21"/>
      <c r="D175" s="21">
        <v>15988.93298</v>
      </c>
      <c r="E175" s="1" t="str">
        <f t="shared" si="9"/>
        <v xml:space="preserve"> </v>
      </c>
      <c r="F175" s="21">
        <v>22880.16315</v>
      </c>
      <c r="G175" s="1">
        <f t="shared" si="8"/>
        <v>69.881201786797575</v>
      </c>
      <c r="H175" s="21"/>
      <c r="I175" s="21">
        <v>15988.93298</v>
      </c>
      <c r="J175" s="1" t="str">
        <f t="shared" si="10"/>
        <v xml:space="preserve"> </v>
      </c>
      <c r="K175" s="21">
        <v>22880.16315</v>
      </c>
      <c r="L175" s="1">
        <f t="shared" si="11"/>
        <v>69.881201786797575</v>
      </c>
      <c r="M175" s="22"/>
    </row>
    <row r="176" spans="1:13" ht="26.25" x14ac:dyDescent="0.25">
      <c r="A176" s="20" t="s">
        <v>1037</v>
      </c>
      <c r="B176" s="20" t="s">
        <v>723</v>
      </c>
      <c r="C176" s="21">
        <v>46390.680079999998</v>
      </c>
      <c r="D176" s="21">
        <v>59427.762049999998</v>
      </c>
      <c r="E176" s="1">
        <f t="shared" si="9"/>
        <v>128.10280415703704</v>
      </c>
      <c r="F176" s="21">
        <v>17018.911390000001</v>
      </c>
      <c r="G176" s="1" t="str">
        <f t="shared" si="8"/>
        <v>свыше 200</v>
      </c>
      <c r="H176" s="21"/>
      <c r="I176" s="21"/>
      <c r="J176" s="1" t="str">
        <f t="shared" si="10"/>
        <v xml:space="preserve"> </v>
      </c>
      <c r="K176" s="21"/>
      <c r="L176" s="1" t="str">
        <f t="shared" si="11"/>
        <v xml:space="preserve"> </v>
      </c>
      <c r="M176" s="22"/>
    </row>
    <row r="177" spans="1:13" ht="26.25" x14ac:dyDescent="0.25">
      <c r="A177" s="20" t="s">
        <v>1075</v>
      </c>
      <c r="B177" s="20" t="s">
        <v>1541</v>
      </c>
      <c r="C177" s="21">
        <v>3.5819999999999999</v>
      </c>
      <c r="D177" s="21">
        <v>3.5819999999999999</v>
      </c>
      <c r="E177" s="1">
        <f t="shared" si="9"/>
        <v>100</v>
      </c>
      <c r="F177" s="21"/>
      <c r="G177" s="1" t="str">
        <f t="shared" si="8"/>
        <v xml:space="preserve"> </v>
      </c>
      <c r="H177" s="21"/>
      <c r="I177" s="21"/>
      <c r="J177" s="1" t="str">
        <f t="shared" si="10"/>
        <v xml:space="preserve"> </v>
      </c>
      <c r="K177" s="21"/>
      <c r="L177" s="1" t="str">
        <f t="shared" si="11"/>
        <v xml:space="preserve"> </v>
      </c>
      <c r="M177" s="22"/>
    </row>
    <row r="178" spans="1:13" x14ac:dyDescent="0.25">
      <c r="A178" s="20" t="s">
        <v>1342</v>
      </c>
      <c r="B178" s="20" t="s">
        <v>1766</v>
      </c>
      <c r="C178" s="21">
        <v>4118232.8835</v>
      </c>
      <c r="D178" s="21">
        <v>5019372.6101000002</v>
      </c>
      <c r="E178" s="1">
        <f t="shared" si="9"/>
        <v>121.88170878365044</v>
      </c>
      <c r="F178" s="21">
        <v>2103553.8644400002</v>
      </c>
      <c r="G178" s="1" t="str">
        <f t="shared" si="8"/>
        <v>свыше 200</v>
      </c>
      <c r="H178" s="21">
        <v>4118232.8835</v>
      </c>
      <c r="I178" s="21">
        <v>5019372.6101000002</v>
      </c>
      <c r="J178" s="1">
        <f t="shared" si="10"/>
        <v>121.88170878365044</v>
      </c>
      <c r="K178" s="21">
        <v>2103553.8644400002</v>
      </c>
      <c r="L178" s="1" t="str">
        <f t="shared" si="11"/>
        <v>свыше 200</v>
      </c>
      <c r="M178" s="22">
        <v>291660.50040000025</v>
      </c>
    </row>
    <row r="179" spans="1:13" ht="26.25" x14ac:dyDescent="0.25">
      <c r="A179" s="20" t="s">
        <v>838</v>
      </c>
      <c r="B179" s="20" t="s">
        <v>28</v>
      </c>
      <c r="C179" s="21">
        <v>4118232.8835</v>
      </c>
      <c r="D179" s="21">
        <v>5019372.6101000002</v>
      </c>
      <c r="E179" s="1">
        <f t="shared" si="9"/>
        <v>121.88170878365044</v>
      </c>
      <c r="F179" s="21">
        <v>2103553.8644400002</v>
      </c>
      <c r="G179" s="1" t="str">
        <f t="shared" si="8"/>
        <v>свыше 200</v>
      </c>
      <c r="H179" s="21">
        <v>4118232.8835</v>
      </c>
      <c r="I179" s="21">
        <v>5019372.6101000002</v>
      </c>
      <c r="J179" s="1">
        <f t="shared" si="10"/>
        <v>121.88170878365044</v>
      </c>
      <c r="K179" s="21">
        <v>2103553.8644400002</v>
      </c>
      <c r="L179" s="1" t="str">
        <f t="shared" si="11"/>
        <v>свыше 200</v>
      </c>
      <c r="M179" s="22">
        <v>291660.50040000025</v>
      </c>
    </row>
    <row r="180" spans="1:13" ht="26.25" x14ac:dyDescent="0.25">
      <c r="A180" s="20" t="s">
        <v>70</v>
      </c>
      <c r="B180" s="20" t="s">
        <v>586</v>
      </c>
      <c r="C180" s="21">
        <v>4118232.8835</v>
      </c>
      <c r="D180" s="21">
        <v>5019372.6101000002</v>
      </c>
      <c r="E180" s="1">
        <f t="shared" si="9"/>
        <v>121.88170878365044</v>
      </c>
      <c r="F180" s="21">
        <v>2103553.8644400002</v>
      </c>
      <c r="G180" s="1" t="str">
        <f t="shared" si="8"/>
        <v>свыше 200</v>
      </c>
      <c r="H180" s="21">
        <v>4118232.8835</v>
      </c>
      <c r="I180" s="21">
        <v>5019372.6101000002</v>
      </c>
      <c r="J180" s="1">
        <f t="shared" si="10"/>
        <v>121.88170878365044</v>
      </c>
      <c r="K180" s="21">
        <v>2103553.8644400002</v>
      </c>
      <c r="L180" s="1" t="str">
        <f t="shared" si="11"/>
        <v>свыше 200</v>
      </c>
      <c r="M180" s="22">
        <v>291660.50040000025</v>
      </c>
    </row>
    <row r="181" spans="1:13" x14ac:dyDescent="0.25">
      <c r="A181" s="20" t="s">
        <v>1783</v>
      </c>
      <c r="B181" s="20" t="s">
        <v>1637</v>
      </c>
      <c r="C181" s="21">
        <v>7811.7964499999998</v>
      </c>
      <c r="D181" s="21">
        <v>85.378900000000002</v>
      </c>
      <c r="E181" s="1">
        <f t="shared" si="9"/>
        <v>1.0929483448074226</v>
      </c>
      <c r="F181" s="21">
        <v>108.72566</v>
      </c>
      <c r="G181" s="1">
        <f t="shared" si="8"/>
        <v>78.526908919200849</v>
      </c>
      <c r="H181" s="21">
        <v>21352.723539999999</v>
      </c>
      <c r="I181" s="21">
        <v>12282.99128</v>
      </c>
      <c r="J181" s="1">
        <f t="shared" si="10"/>
        <v>57.524236929262472</v>
      </c>
      <c r="K181" s="21">
        <v>9253.6919600000001</v>
      </c>
      <c r="L181" s="1">
        <f t="shared" si="11"/>
        <v>132.73611584537767</v>
      </c>
      <c r="M181" s="22"/>
    </row>
    <row r="182" spans="1:13" ht="26.25" x14ac:dyDescent="0.25">
      <c r="A182" s="20" t="s">
        <v>25</v>
      </c>
      <c r="B182" s="20" t="s">
        <v>355</v>
      </c>
      <c r="C182" s="21">
        <v>7811.7964499999998</v>
      </c>
      <c r="D182" s="21">
        <v>85.378900000000002</v>
      </c>
      <c r="E182" s="1">
        <f t="shared" si="9"/>
        <v>1.0929483448074226</v>
      </c>
      <c r="F182" s="21">
        <v>108.72566</v>
      </c>
      <c r="G182" s="1">
        <f t="shared" si="8"/>
        <v>78.526908919200849</v>
      </c>
      <c r="H182" s="21">
        <v>21352.723539999999</v>
      </c>
      <c r="I182" s="21">
        <v>12282.99128</v>
      </c>
      <c r="J182" s="1">
        <f t="shared" si="10"/>
        <v>57.524236929262472</v>
      </c>
      <c r="K182" s="21">
        <v>9253.6919600000001</v>
      </c>
      <c r="L182" s="1">
        <f t="shared" si="11"/>
        <v>132.73611584537767</v>
      </c>
      <c r="M182" s="22"/>
    </row>
    <row r="183" spans="1:13" ht="26.25" x14ac:dyDescent="0.25">
      <c r="A183" s="20" t="s">
        <v>955</v>
      </c>
      <c r="B183" s="20" t="s">
        <v>1354</v>
      </c>
      <c r="C183" s="21"/>
      <c r="D183" s="21"/>
      <c r="E183" s="1" t="str">
        <f t="shared" si="9"/>
        <v xml:space="preserve"> </v>
      </c>
      <c r="F183" s="21"/>
      <c r="G183" s="1" t="str">
        <f t="shared" si="8"/>
        <v xml:space="preserve"> </v>
      </c>
      <c r="H183" s="21"/>
      <c r="I183" s="21"/>
      <c r="J183" s="1" t="str">
        <f t="shared" si="10"/>
        <v xml:space="preserve"> </v>
      </c>
      <c r="K183" s="21"/>
      <c r="L183" s="1" t="str">
        <f t="shared" si="11"/>
        <v xml:space="preserve"> </v>
      </c>
      <c r="M183" s="22"/>
    </row>
    <row r="184" spans="1:13" ht="51.75" x14ac:dyDescent="0.25">
      <c r="A184" s="20" t="s">
        <v>1655</v>
      </c>
      <c r="B184" s="20" t="s">
        <v>1773</v>
      </c>
      <c r="C184" s="21">
        <v>484773.60268000001</v>
      </c>
      <c r="D184" s="21">
        <v>381380.68330999999</v>
      </c>
      <c r="E184" s="1">
        <f t="shared" si="9"/>
        <v>78.671916375312648</v>
      </c>
      <c r="F184" s="21">
        <v>373923.6998</v>
      </c>
      <c r="G184" s="1">
        <f t="shared" si="8"/>
        <v>101.99425270823662</v>
      </c>
      <c r="H184" s="21">
        <v>46581.884169999998</v>
      </c>
      <c r="I184" s="21">
        <v>43637.19917</v>
      </c>
      <c r="J184" s="1">
        <f t="shared" si="10"/>
        <v>93.678475973076985</v>
      </c>
      <c r="K184" s="21">
        <v>32639.39862</v>
      </c>
      <c r="L184" s="1">
        <f t="shared" si="11"/>
        <v>133.69486269658481</v>
      </c>
      <c r="M184" s="22">
        <v>4330.8880900000004</v>
      </c>
    </row>
    <row r="185" spans="1:13" ht="39" x14ac:dyDescent="0.25">
      <c r="A185" s="20" t="s">
        <v>39</v>
      </c>
      <c r="B185" s="20" t="s">
        <v>1461</v>
      </c>
      <c r="C185" s="21">
        <v>352037.02279000002</v>
      </c>
      <c r="D185" s="21">
        <v>282450.92667000002</v>
      </c>
      <c r="E185" s="1">
        <f t="shared" si="9"/>
        <v>80.233301722498069</v>
      </c>
      <c r="F185" s="21">
        <v>284526.93281999999</v>
      </c>
      <c r="G185" s="1">
        <f t="shared" si="8"/>
        <v>99.270365680526524</v>
      </c>
      <c r="H185" s="21"/>
      <c r="I185" s="21"/>
      <c r="J185" s="1" t="str">
        <f t="shared" si="10"/>
        <v xml:space="preserve"> </v>
      </c>
      <c r="K185" s="21"/>
      <c r="L185" s="1" t="str">
        <f t="shared" si="11"/>
        <v xml:space="preserve"> </v>
      </c>
      <c r="M185" s="22"/>
    </row>
    <row r="186" spans="1:13" ht="39" x14ac:dyDescent="0.25">
      <c r="A186" s="20" t="s">
        <v>1523</v>
      </c>
      <c r="B186" s="20" t="s">
        <v>1356</v>
      </c>
      <c r="C186" s="21">
        <v>245020.29884</v>
      </c>
      <c r="D186" s="21">
        <v>192258.17913</v>
      </c>
      <c r="E186" s="1">
        <f t="shared" si="9"/>
        <v>78.466225059804515</v>
      </c>
      <c r="F186" s="21">
        <v>183637.14246</v>
      </c>
      <c r="G186" s="1">
        <f t="shared" si="8"/>
        <v>104.6946040188345</v>
      </c>
      <c r="H186" s="21"/>
      <c r="I186" s="21"/>
      <c r="J186" s="1" t="str">
        <f t="shared" si="10"/>
        <v xml:space="preserve"> </v>
      </c>
      <c r="K186" s="21"/>
      <c r="L186" s="1" t="str">
        <f t="shared" si="11"/>
        <v xml:space="preserve"> </v>
      </c>
      <c r="M186" s="22"/>
    </row>
    <row r="187" spans="1:13" ht="51.75" x14ac:dyDescent="0.25">
      <c r="A187" s="20" t="s">
        <v>379</v>
      </c>
      <c r="B187" s="20" t="s">
        <v>1443</v>
      </c>
      <c r="C187" s="21">
        <v>80496.627009999997</v>
      </c>
      <c r="D187" s="21">
        <v>69596.693079999997</v>
      </c>
      <c r="E187" s="1">
        <f t="shared" si="9"/>
        <v>86.459142035049595</v>
      </c>
      <c r="F187" s="21">
        <v>81112.564060000004</v>
      </c>
      <c r="G187" s="1">
        <f t="shared" si="8"/>
        <v>85.802605165481424</v>
      </c>
      <c r="H187" s="21"/>
      <c r="I187" s="21"/>
      <c r="J187" s="1" t="str">
        <f t="shared" si="10"/>
        <v xml:space="preserve"> </v>
      </c>
      <c r="K187" s="21"/>
      <c r="L187" s="1" t="str">
        <f t="shared" si="11"/>
        <v xml:space="preserve"> </v>
      </c>
      <c r="M187" s="22"/>
    </row>
    <row r="188" spans="1:13" ht="39" x14ac:dyDescent="0.25">
      <c r="A188" s="20" t="s">
        <v>695</v>
      </c>
      <c r="B188" s="20" t="s">
        <v>147</v>
      </c>
      <c r="C188" s="21">
        <v>26520.096939999999</v>
      </c>
      <c r="D188" s="21">
        <v>20596.054459999999</v>
      </c>
      <c r="E188" s="1">
        <f t="shared" si="9"/>
        <v>77.662063251869853</v>
      </c>
      <c r="F188" s="21">
        <v>19777.226299999998</v>
      </c>
      <c r="G188" s="1">
        <f t="shared" si="8"/>
        <v>104.14025782776224</v>
      </c>
      <c r="H188" s="21"/>
      <c r="I188" s="21"/>
      <c r="J188" s="1" t="str">
        <f t="shared" si="10"/>
        <v xml:space="preserve"> </v>
      </c>
      <c r="K188" s="21"/>
      <c r="L188" s="1" t="str">
        <f t="shared" si="11"/>
        <v xml:space="preserve"> </v>
      </c>
      <c r="M188" s="22"/>
    </row>
    <row r="189" spans="1:13" ht="51.75" x14ac:dyDescent="0.25">
      <c r="A189" s="20" t="s">
        <v>1388</v>
      </c>
      <c r="B189" s="20" t="s">
        <v>424</v>
      </c>
      <c r="C189" s="21">
        <v>57748.91014</v>
      </c>
      <c r="D189" s="21">
        <v>29174.877860000001</v>
      </c>
      <c r="E189" s="1">
        <f t="shared" si="9"/>
        <v>50.520222441032544</v>
      </c>
      <c r="F189" s="21">
        <v>34428.810960000003</v>
      </c>
      <c r="G189" s="1">
        <f t="shared" si="8"/>
        <v>84.739719573516155</v>
      </c>
      <c r="H189" s="21">
        <v>14756.391589999999</v>
      </c>
      <c r="I189" s="21">
        <v>9940.6470200000003</v>
      </c>
      <c r="J189" s="1">
        <f t="shared" si="10"/>
        <v>67.365025923658081</v>
      </c>
      <c r="K189" s="21">
        <v>8542.6852099999996</v>
      </c>
      <c r="L189" s="1">
        <f t="shared" si="11"/>
        <v>116.36443080407032</v>
      </c>
      <c r="M189" s="22">
        <v>1620.9966999999997</v>
      </c>
    </row>
    <row r="190" spans="1:13" ht="51.75" x14ac:dyDescent="0.25">
      <c r="A190" s="20" t="s">
        <v>1698</v>
      </c>
      <c r="B190" s="20" t="s">
        <v>668</v>
      </c>
      <c r="C190" s="21">
        <v>14756.391589999999</v>
      </c>
      <c r="D190" s="21">
        <v>9940.6470200000003</v>
      </c>
      <c r="E190" s="1">
        <f t="shared" si="9"/>
        <v>67.365025923658081</v>
      </c>
      <c r="F190" s="21">
        <v>8542.6852099999996</v>
      </c>
      <c r="G190" s="1">
        <f t="shared" si="8"/>
        <v>116.36443080407032</v>
      </c>
      <c r="H190" s="21">
        <v>14756.391589999999</v>
      </c>
      <c r="I190" s="21">
        <v>9940.6470200000003</v>
      </c>
      <c r="J190" s="1">
        <f t="shared" si="10"/>
        <v>67.365025923658081</v>
      </c>
      <c r="K190" s="21">
        <v>8542.6852099999996</v>
      </c>
      <c r="L190" s="1">
        <f t="shared" si="11"/>
        <v>116.36443080407032</v>
      </c>
      <c r="M190" s="22">
        <v>1620.9966999999997</v>
      </c>
    </row>
    <row r="191" spans="1:13" ht="39" x14ac:dyDescent="0.25">
      <c r="A191" s="20" t="s">
        <v>974</v>
      </c>
      <c r="B191" s="20" t="s">
        <v>676</v>
      </c>
      <c r="C191" s="21">
        <v>16543.101999999999</v>
      </c>
      <c r="D191" s="21">
        <v>9974.6569299999992</v>
      </c>
      <c r="E191" s="1">
        <f t="shared" si="9"/>
        <v>60.294961186843921</v>
      </c>
      <c r="F191" s="21">
        <v>9876.2306700000008</v>
      </c>
      <c r="G191" s="1">
        <f t="shared" si="8"/>
        <v>100.99659741948896</v>
      </c>
      <c r="H191" s="21"/>
      <c r="I191" s="21"/>
      <c r="J191" s="1" t="str">
        <f t="shared" si="10"/>
        <v xml:space="preserve"> </v>
      </c>
      <c r="K191" s="21"/>
      <c r="L191" s="1" t="str">
        <f t="shared" si="11"/>
        <v xml:space="preserve"> </v>
      </c>
      <c r="M191" s="22"/>
    </row>
    <row r="192" spans="1:13" ht="39" x14ac:dyDescent="0.25">
      <c r="A192" s="20" t="s">
        <v>591</v>
      </c>
      <c r="B192" s="20" t="s">
        <v>1087</v>
      </c>
      <c r="C192" s="21">
        <v>3195.4571900000001</v>
      </c>
      <c r="D192" s="21">
        <v>1392.40524</v>
      </c>
      <c r="E192" s="1">
        <f t="shared" si="9"/>
        <v>43.574523368907968</v>
      </c>
      <c r="F192" s="21">
        <v>2712.8823699999998</v>
      </c>
      <c r="G192" s="1">
        <f t="shared" si="8"/>
        <v>51.325676903565864</v>
      </c>
      <c r="H192" s="21"/>
      <c r="I192" s="21"/>
      <c r="J192" s="1" t="str">
        <f t="shared" si="10"/>
        <v xml:space="preserve"> </v>
      </c>
      <c r="K192" s="21"/>
      <c r="L192" s="1" t="str">
        <f t="shared" si="11"/>
        <v xml:space="preserve"> </v>
      </c>
      <c r="M192" s="22"/>
    </row>
    <row r="193" spans="1:13" ht="39" x14ac:dyDescent="0.25">
      <c r="A193" s="20" t="s">
        <v>1028</v>
      </c>
      <c r="B193" s="20" t="s">
        <v>363</v>
      </c>
      <c r="C193" s="21">
        <v>22070.58829</v>
      </c>
      <c r="D193" s="21">
        <v>7444.6418599999997</v>
      </c>
      <c r="E193" s="1">
        <f t="shared" si="9"/>
        <v>33.731053120016313</v>
      </c>
      <c r="F193" s="21">
        <v>12308.74841</v>
      </c>
      <c r="G193" s="1">
        <f t="shared" si="8"/>
        <v>60.482525209076066</v>
      </c>
      <c r="H193" s="21"/>
      <c r="I193" s="21"/>
      <c r="J193" s="1" t="str">
        <f t="shared" si="10"/>
        <v xml:space="preserve"> </v>
      </c>
      <c r="K193" s="21"/>
      <c r="L193" s="1" t="str">
        <f t="shared" si="11"/>
        <v xml:space="preserve"> </v>
      </c>
      <c r="M193" s="22"/>
    </row>
    <row r="194" spans="1:13" ht="39" x14ac:dyDescent="0.25">
      <c r="A194" s="20" t="s">
        <v>120</v>
      </c>
      <c r="B194" s="20" t="s">
        <v>1102</v>
      </c>
      <c r="C194" s="21">
        <v>1183.3710699999999</v>
      </c>
      <c r="D194" s="21">
        <v>422.52681000000001</v>
      </c>
      <c r="E194" s="1">
        <f t="shared" si="9"/>
        <v>35.705352337200544</v>
      </c>
      <c r="F194" s="21">
        <v>988.26430000000005</v>
      </c>
      <c r="G194" s="1">
        <f t="shared" si="8"/>
        <v>42.754434213600554</v>
      </c>
      <c r="H194" s="21"/>
      <c r="I194" s="21"/>
      <c r="J194" s="1" t="str">
        <f t="shared" si="10"/>
        <v xml:space="preserve"> </v>
      </c>
      <c r="K194" s="21"/>
      <c r="L194" s="1" t="str">
        <f t="shared" si="11"/>
        <v xml:space="preserve"> </v>
      </c>
      <c r="M194" s="22"/>
    </row>
    <row r="195" spans="1:13" ht="51.75" x14ac:dyDescent="0.25">
      <c r="A195" s="20" t="s">
        <v>866</v>
      </c>
      <c r="B195" s="20" t="s">
        <v>671</v>
      </c>
      <c r="C195" s="21">
        <v>39304.390570000003</v>
      </c>
      <c r="D195" s="21">
        <v>46616.856079999998</v>
      </c>
      <c r="E195" s="1">
        <f t="shared" si="9"/>
        <v>118.60470396297509</v>
      </c>
      <c r="F195" s="21">
        <v>30522.712660000001</v>
      </c>
      <c r="G195" s="1">
        <f t="shared" si="8"/>
        <v>152.72841768448504</v>
      </c>
      <c r="H195" s="21">
        <v>17624.72063</v>
      </c>
      <c r="I195" s="21">
        <v>28357.39604</v>
      </c>
      <c r="J195" s="1">
        <f t="shared" si="10"/>
        <v>160.89557749772968</v>
      </c>
      <c r="K195" s="21">
        <v>15368.2309</v>
      </c>
      <c r="L195" s="1">
        <f t="shared" si="11"/>
        <v>184.51958605072753</v>
      </c>
      <c r="M195" s="22">
        <v>1860.9049300000006</v>
      </c>
    </row>
    <row r="196" spans="1:13" ht="39" x14ac:dyDescent="0.25">
      <c r="A196" s="20" t="s">
        <v>101</v>
      </c>
      <c r="B196" s="20" t="s">
        <v>6</v>
      </c>
      <c r="C196" s="21">
        <v>17624.72063</v>
      </c>
      <c r="D196" s="21">
        <v>28357.39604</v>
      </c>
      <c r="E196" s="1">
        <f t="shared" si="9"/>
        <v>160.89557749772968</v>
      </c>
      <c r="F196" s="21">
        <v>15368.2309</v>
      </c>
      <c r="G196" s="1">
        <f t="shared" si="8"/>
        <v>184.51958605072753</v>
      </c>
      <c r="H196" s="21">
        <v>17624.72063</v>
      </c>
      <c r="I196" s="21">
        <v>28357.39604</v>
      </c>
      <c r="J196" s="1">
        <f t="shared" si="10"/>
        <v>160.89557749772968</v>
      </c>
      <c r="K196" s="21">
        <v>15368.2309</v>
      </c>
      <c r="L196" s="1">
        <f t="shared" si="11"/>
        <v>184.51958605072753</v>
      </c>
      <c r="M196" s="22">
        <v>1860.9049300000006</v>
      </c>
    </row>
    <row r="197" spans="1:13" ht="39" x14ac:dyDescent="0.25">
      <c r="A197" s="20" t="s">
        <v>434</v>
      </c>
      <c r="B197" s="20" t="s">
        <v>461</v>
      </c>
      <c r="C197" s="21">
        <v>2148.261</v>
      </c>
      <c r="D197" s="21">
        <v>1892.57944</v>
      </c>
      <c r="E197" s="1">
        <f t="shared" si="9"/>
        <v>88.098207806220941</v>
      </c>
      <c r="F197" s="21">
        <v>1377.6983600000001</v>
      </c>
      <c r="G197" s="1">
        <f t="shared" si="8"/>
        <v>137.37255519415729</v>
      </c>
      <c r="H197" s="21"/>
      <c r="I197" s="21"/>
      <c r="J197" s="1" t="str">
        <f t="shared" si="10"/>
        <v xml:space="preserve"> </v>
      </c>
      <c r="K197" s="21"/>
      <c r="L197" s="1" t="str">
        <f t="shared" si="11"/>
        <v xml:space="preserve"> </v>
      </c>
      <c r="M197" s="22"/>
    </row>
    <row r="198" spans="1:13" ht="39" x14ac:dyDescent="0.25">
      <c r="A198" s="20" t="s">
        <v>60</v>
      </c>
      <c r="B198" s="20" t="s">
        <v>1800</v>
      </c>
      <c r="C198" s="21">
        <v>11995.262570000001</v>
      </c>
      <c r="D198" s="21">
        <v>10414.2839</v>
      </c>
      <c r="E198" s="1">
        <f t="shared" si="9"/>
        <v>86.819974462634875</v>
      </c>
      <c r="F198" s="21">
        <v>9191.2669600000008</v>
      </c>
      <c r="G198" s="1">
        <f t="shared" ref="G198:G261" si="12">IF(F198=0," ",IF(D198/F198*100&gt;200,"свыше 200",IF(D198/F198&gt;0,D198/F198*100,"")))</f>
        <v>113.30629330344246</v>
      </c>
      <c r="H198" s="21"/>
      <c r="I198" s="21"/>
      <c r="J198" s="1" t="str">
        <f t="shared" si="10"/>
        <v xml:space="preserve"> </v>
      </c>
      <c r="K198" s="21"/>
      <c r="L198" s="1" t="str">
        <f t="shared" si="11"/>
        <v xml:space="preserve"> </v>
      </c>
      <c r="M198" s="22"/>
    </row>
    <row r="199" spans="1:13" ht="39" x14ac:dyDescent="0.25">
      <c r="A199" s="20" t="s">
        <v>496</v>
      </c>
      <c r="B199" s="20" t="s">
        <v>1626</v>
      </c>
      <c r="C199" s="21">
        <v>3622.0564399999998</v>
      </c>
      <c r="D199" s="21">
        <v>2394.47406</v>
      </c>
      <c r="E199" s="1">
        <f t="shared" ref="E199:E262" si="13">IF(C199=0," ",IF(D199/C199*100&gt;200,"свыше 200",IF(D199/C199&gt;0,D199/C199*100,"")))</f>
        <v>66.108137729626321</v>
      </c>
      <c r="F199" s="21">
        <v>2270.12754</v>
      </c>
      <c r="G199" s="1">
        <f t="shared" si="12"/>
        <v>105.47751251015616</v>
      </c>
      <c r="H199" s="21"/>
      <c r="I199" s="21"/>
      <c r="J199" s="1" t="str">
        <f t="shared" ref="J199:J262" si="14">IF(H199=0," ",IF(I199/H199*100&gt;200,"свыше 200",IF(I199/H199&gt;0,I199/H199*100,"")))</f>
        <v xml:space="preserve"> </v>
      </c>
      <c r="K199" s="21"/>
      <c r="L199" s="1" t="str">
        <f t="shared" ref="L199:L262" si="15">IF(K199=0," ",IF(I199/K199*100&gt;200,"свыше 200",IF(I199/K199&gt;0,I199/K199*100,"")))</f>
        <v xml:space="preserve"> </v>
      </c>
      <c r="M199" s="22"/>
    </row>
    <row r="200" spans="1:13" ht="39" x14ac:dyDescent="0.25">
      <c r="A200" s="20" t="s">
        <v>1448</v>
      </c>
      <c r="B200" s="20" t="s">
        <v>574</v>
      </c>
      <c r="C200" s="21">
        <v>3914.0899300000001</v>
      </c>
      <c r="D200" s="21">
        <v>3558.12264</v>
      </c>
      <c r="E200" s="1">
        <f t="shared" si="13"/>
        <v>90.905490257859256</v>
      </c>
      <c r="F200" s="21">
        <v>2315.3888999999999</v>
      </c>
      <c r="G200" s="1">
        <f t="shared" si="12"/>
        <v>153.67278645932871</v>
      </c>
      <c r="H200" s="21"/>
      <c r="I200" s="21"/>
      <c r="J200" s="1" t="str">
        <f t="shared" si="14"/>
        <v xml:space="preserve"> </v>
      </c>
      <c r="K200" s="21"/>
      <c r="L200" s="1" t="str">
        <f t="shared" si="15"/>
        <v xml:space="preserve"> </v>
      </c>
      <c r="M200" s="22"/>
    </row>
    <row r="201" spans="1:13" ht="26.25" x14ac:dyDescent="0.25">
      <c r="A201" s="20" t="s">
        <v>271</v>
      </c>
      <c r="B201" s="20" t="s">
        <v>917</v>
      </c>
      <c r="C201" s="21">
        <v>35681.910860000004</v>
      </c>
      <c r="D201" s="21">
        <v>23137.050940000001</v>
      </c>
      <c r="E201" s="1">
        <f t="shared" si="13"/>
        <v>64.84252211373861</v>
      </c>
      <c r="F201" s="21">
        <v>24445.222300000001</v>
      </c>
      <c r="G201" s="1">
        <f t="shared" si="12"/>
        <v>94.648560181021551</v>
      </c>
      <c r="H201" s="21">
        <v>14199.403630000001</v>
      </c>
      <c r="I201" s="21">
        <v>5338.1843500000004</v>
      </c>
      <c r="J201" s="1">
        <f t="shared" si="14"/>
        <v>37.594426421696134</v>
      </c>
      <c r="K201" s="21">
        <v>8728.4614500000007</v>
      </c>
      <c r="L201" s="1">
        <f t="shared" si="15"/>
        <v>61.158365429912052</v>
      </c>
      <c r="M201" s="22">
        <v>848.12562000000071</v>
      </c>
    </row>
    <row r="202" spans="1:13" ht="26.25" x14ac:dyDescent="0.25">
      <c r="A202" s="20" t="s">
        <v>609</v>
      </c>
      <c r="B202" s="20" t="s">
        <v>754</v>
      </c>
      <c r="C202" s="21">
        <v>14199.403630000001</v>
      </c>
      <c r="D202" s="21">
        <v>5338.1843500000004</v>
      </c>
      <c r="E202" s="1">
        <f t="shared" si="13"/>
        <v>37.594426421696134</v>
      </c>
      <c r="F202" s="21">
        <v>8728.4614500000007</v>
      </c>
      <c r="G202" s="1">
        <f t="shared" si="12"/>
        <v>61.158365429912052</v>
      </c>
      <c r="H202" s="21">
        <v>14199.403630000001</v>
      </c>
      <c r="I202" s="21">
        <v>5338.1843500000004</v>
      </c>
      <c r="J202" s="1">
        <f t="shared" si="14"/>
        <v>37.594426421696134</v>
      </c>
      <c r="K202" s="21">
        <v>8728.4614500000007</v>
      </c>
      <c r="L202" s="1">
        <f t="shared" si="15"/>
        <v>61.158365429912052</v>
      </c>
      <c r="M202" s="22">
        <v>848.12562000000071</v>
      </c>
    </row>
    <row r="203" spans="1:13" ht="26.25" x14ac:dyDescent="0.25">
      <c r="A203" s="20" t="s">
        <v>1701</v>
      </c>
      <c r="B203" s="20" t="s">
        <v>1007</v>
      </c>
      <c r="C203" s="21">
        <v>13570.233</v>
      </c>
      <c r="D203" s="21">
        <v>10790.72947</v>
      </c>
      <c r="E203" s="1">
        <f t="shared" si="13"/>
        <v>79.517643285859577</v>
      </c>
      <c r="F203" s="21">
        <v>10080.6384</v>
      </c>
      <c r="G203" s="1">
        <f t="shared" si="12"/>
        <v>107.0441081390242</v>
      </c>
      <c r="H203" s="21"/>
      <c r="I203" s="21"/>
      <c r="J203" s="1" t="str">
        <f t="shared" si="14"/>
        <v xml:space="preserve"> </v>
      </c>
      <c r="K203" s="21"/>
      <c r="L203" s="1" t="str">
        <f t="shared" si="15"/>
        <v xml:space="preserve"> </v>
      </c>
      <c r="M203" s="22"/>
    </row>
    <row r="204" spans="1:13" ht="26.25" x14ac:dyDescent="0.25">
      <c r="A204" s="20" t="s">
        <v>575</v>
      </c>
      <c r="B204" s="20" t="s">
        <v>793</v>
      </c>
      <c r="C204" s="21">
        <v>6066.7793199999996</v>
      </c>
      <c r="D204" s="21">
        <v>5459.7905799999999</v>
      </c>
      <c r="E204" s="1">
        <f t="shared" si="13"/>
        <v>89.994876886341075</v>
      </c>
      <c r="F204" s="21">
        <v>4521.9884400000001</v>
      </c>
      <c r="G204" s="1">
        <f t="shared" si="12"/>
        <v>120.73871157441525</v>
      </c>
      <c r="H204" s="21"/>
      <c r="I204" s="21"/>
      <c r="J204" s="1" t="str">
        <f t="shared" si="14"/>
        <v xml:space="preserve"> </v>
      </c>
      <c r="K204" s="21"/>
      <c r="L204" s="1" t="str">
        <f t="shared" si="15"/>
        <v xml:space="preserve"> </v>
      </c>
      <c r="M204" s="22"/>
    </row>
    <row r="205" spans="1:13" ht="26.25" x14ac:dyDescent="0.25">
      <c r="A205" s="20" t="s">
        <v>1015</v>
      </c>
      <c r="B205" s="20" t="s">
        <v>929</v>
      </c>
      <c r="C205" s="21">
        <v>602.41250000000002</v>
      </c>
      <c r="D205" s="21">
        <v>322.22483</v>
      </c>
      <c r="E205" s="1">
        <f t="shared" si="13"/>
        <v>53.489067706928395</v>
      </c>
      <c r="F205" s="21">
        <v>393.54960999999997</v>
      </c>
      <c r="G205" s="1">
        <f t="shared" si="12"/>
        <v>81.876546644271869</v>
      </c>
      <c r="H205" s="21"/>
      <c r="I205" s="21"/>
      <c r="J205" s="1" t="str">
        <f t="shared" si="14"/>
        <v xml:space="preserve"> </v>
      </c>
      <c r="K205" s="21"/>
      <c r="L205" s="1" t="str">
        <f t="shared" si="15"/>
        <v xml:space="preserve"> </v>
      </c>
      <c r="M205" s="22"/>
    </row>
    <row r="206" spans="1:13" ht="26.25" x14ac:dyDescent="0.25">
      <c r="A206" s="20" t="s">
        <v>881</v>
      </c>
      <c r="B206" s="20" t="s">
        <v>1688</v>
      </c>
      <c r="C206" s="21">
        <v>1243.08241</v>
      </c>
      <c r="D206" s="21">
        <v>1226.1217099999999</v>
      </c>
      <c r="E206" s="1">
        <f t="shared" si="13"/>
        <v>98.63559327494626</v>
      </c>
      <c r="F206" s="21">
        <v>720.58439999999996</v>
      </c>
      <c r="G206" s="1">
        <f t="shared" si="12"/>
        <v>170.1565715272215</v>
      </c>
      <c r="H206" s="21"/>
      <c r="I206" s="21"/>
      <c r="J206" s="1" t="str">
        <f t="shared" si="14"/>
        <v xml:space="preserve"> </v>
      </c>
      <c r="K206" s="21"/>
      <c r="L206" s="1" t="str">
        <f t="shared" si="15"/>
        <v xml:space="preserve"> </v>
      </c>
      <c r="M206" s="22"/>
    </row>
    <row r="207" spans="1:13" ht="64.5" x14ac:dyDescent="0.25">
      <c r="A207" s="20" t="s">
        <v>1213</v>
      </c>
      <c r="B207" s="20" t="s">
        <v>686</v>
      </c>
      <c r="C207" s="21">
        <v>1.36832</v>
      </c>
      <c r="D207" s="21">
        <v>0.97175999999999996</v>
      </c>
      <c r="E207" s="1">
        <f t="shared" si="13"/>
        <v>71.018475210477078</v>
      </c>
      <c r="F207" s="21">
        <v>2.1059999999999999E-2</v>
      </c>
      <c r="G207" s="1" t="str">
        <f t="shared" si="12"/>
        <v>свыше 200</v>
      </c>
      <c r="H207" s="21">
        <v>1.36832</v>
      </c>
      <c r="I207" s="21">
        <v>0.97175999999999996</v>
      </c>
      <c r="J207" s="1">
        <f t="shared" si="14"/>
        <v>71.018475210477078</v>
      </c>
      <c r="K207" s="21">
        <v>2.1059999999999999E-2</v>
      </c>
      <c r="L207" s="1" t="str">
        <f t="shared" si="15"/>
        <v>свыше 200</v>
      </c>
      <c r="M207" s="22">
        <v>0.86083999999999994</v>
      </c>
    </row>
    <row r="208" spans="1:13" ht="26.25" x14ac:dyDescent="0.25">
      <c r="A208" s="20" t="s">
        <v>590</v>
      </c>
      <c r="B208" s="20" t="s">
        <v>241</v>
      </c>
      <c r="C208" s="21">
        <v>582.22193000000004</v>
      </c>
      <c r="D208" s="21">
        <v>670.73125000000005</v>
      </c>
      <c r="E208" s="1">
        <f t="shared" si="13"/>
        <v>115.20199007275455</v>
      </c>
      <c r="F208" s="21">
        <v>589.71133999999995</v>
      </c>
      <c r="G208" s="1">
        <f t="shared" si="12"/>
        <v>113.73890995550468</v>
      </c>
      <c r="H208" s="21">
        <v>356.57819999999998</v>
      </c>
      <c r="I208" s="21">
        <v>201.12782000000001</v>
      </c>
      <c r="J208" s="1">
        <f t="shared" si="14"/>
        <v>56.404968110781873</v>
      </c>
      <c r="K208" s="21">
        <v>138.40102999999999</v>
      </c>
      <c r="L208" s="1">
        <f t="shared" si="15"/>
        <v>145.32248784564683</v>
      </c>
      <c r="M208" s="22">
        <v>28.238140000000016</v>
      </c>
    </row>
    <row r="209" spans="1:13" ht="26.25" x14ac:dyDescent="0.25">
      <c r="A209" s="20" t="s">
        <v>59</v>
      </c>
      <c r="B209" s="20" t="s">
        <v>578</v>
      </c>
      <c r="C209" s="21">
        <v>70.236000000000004</v>
      </c>
      <c r="D209" s="21">
        <v>77.194770000000005</v>
      </c>
      <c r="E209" s="1">
        <f t="shared" si="13"/>
        <v>109.90769690756876</v>
      </c>
      <c r="F209" s="21">
        <v>83.654650000000004</v>
      </c>
      <c r="G209" s="1">
        <f t="shared" si="12"/>
        <v>92.277918800688312</v>
      </c>
      <c r="H209" s="21"/>
      <c r="I209" s="21"/>
      <c r="J209" s="1" t="str">
        <f t="shared" si="14"/>
        <v xml:space="preserve"> </v>
      </c>
      <c r="K209" s="21"/>
      <c r="L209" s="1" t="str">
        <f t="shared" si="15"/>
        <v xml:space="preserve"> </v>
      </c>
      <c r="M209" s="22"/>
    </row>
    <row r="210" spans="1:13" ht="64.5" x14ac:dyDescent="0.25">
      <c r="A210" s="20" t="s">
        <v>1531</v>
      </c>
      <c r="B210" s="20" t="s">
        <v>473</v>
      </c>
      <c r="C210" s="21">
        <v>70.236000000000004</v>
      </c>
      <c r="D210" s="21">
        <v>75.131379999999993</v>
      </c>
      <c r="E210" s="1">
        <f t="shared" si="13"/>
        <v>106.96990147502703</v>
      </c>
      <c r="F210" s="21">
        <v>83.654650000000004</v>
      </c>
      <c r="G210" s="1">
        <f t="shared" si="12"/>
        <v>89.811361352895489</v>
      </c>
      <c r="H210" s="21"/>
      <c r="I210" s="21"/>
      <c r="J210" s="1" t="str">
        <f t="shared" si="14"/>
        <v xml:space="preserve"> </v>
      </c>
      <c r="K210" s="21"/>
      <c r="L210" s="1" t="str">
        <f t="shared" si="15"/>
        <v xml:space="preserve"> </v>
      </c>
      <c r="M210" s="22"/>
    </row>
    <row r="211" spans="1:13" ht="77.25" x14ac:dyDescent="0.25">
      <c r="A211" s="20" t="s">
        <v>1167</v>
      </c>
      <c r="B211" s="20" t="s">
        <v>29</v>
      </c>
      <c r="C211" s="21"/>
      <c r="D211" s="21">
        <v>2.0633900000000001</v>
      </c>
      <c r="E211" s="1" t="str">
        <f t="shared" si="13"/>
        <v xml:space="preserve"> </v>
      </c>
      <c r="F211" s="21"/>
      <c r="G211" s="1" t="str">
        <f t="shared" si="12"/>
        <v xml:space="preserve"> </v>
      </c>
      <c r="H211" s="21"/>
      <c r="I211" s="21"/>
      <c r="J211" s="1" t="str">
        <f t="shared" si="14"/>
        <v xml:space="preserve"> </v>
      </c>
      <c r="K211" s="21"/>
      <c r="L211" s="1" t="str">
        <f t="shared" si="15"/>
        <v xml:space="preserve"> </v>
      </c>
      <c r="M211" s="22"/>
    </row>
    <row r="212" spans="1:13" ht="26.25" x14ac:dyDescent="0.25">
      <c r="A212" s="20" t="s">
        <v>1395</v>
      </c>
      <c r="B212" s="20" t="s">
        <v>1039</v>
      </c>
      <c r="C212" s="21">
        <v>511.13393000000002</v>
      </c>
      <c r="D212" s="21">
        <v>593.36653999999999</v>
      </c>
      <c r="E212" s="1">
        <f t="shared" si="13"/>
        <v>116.08827064170832</v>
      </c>
      <c r="F212" s="21">
        <v>505.97926999999999</v>
      </c>
      <c r="G212" s="1">
        <f t="shared" si="12"/>
        <v>117.27091902401456</v>
      </c>
      <c r="H212" s="21">
        <v>355.72620000000001</v>
      </c>
      <c r="I212" s="21">
        <v>201.04284999999999</v>
      </c>
      <c r="J212" s="1">
        <f t="shared" si="14"/>
        <v>56.516177329642844</v>
      </c>
      <c r="K212" s="21">
        <v>138.36232000000001</v>
      </c>
      <c r="L212" s="1">
        <f t="shared" si="15"/>
        <v>145.3017338824616</v>
      </c>
      <c r="M212" s="22">
        <v>28.238139999999987</v>
      </c>
    </row>
    <row r="213" spans="1:13" ht="51.75" x14ac:dyDescent="0.25">
      <c r="A213" s="20" t="s">
        <v>645</v>
      </c>
      <c r="B213" s="20" t="s">
        <v>662</v>
      </c>
      <c r="C213" s="21">
        <v>355.72620000000001</v>
      </c>
      <c r="D213" s="21">
        <v>201.04284999999999</v>
      </c>
      <c r="E213" s="1">
        <f t="shared" si="13"/>
        <v>56.516177329642844</v>
      </c>
      <c r="F213" s="21">
        <v>138.36232000000001</v>
      </c>
      <c r="G213" s="1">
        <f t="shared" si="12"/>
        <v>145.3017338824616</v>
      </c>
      <c r="H213" s="21">
        <v>355.72620000000001</v>
      </c>
      <c r="I213" s="21">
        <v>201.04284999999999</v>
      </c>
      <c r="J213" s="1">
        <f t="shared" si="14"/>
        <v>56.516177329642844</v>
      </c>
      <c r="K213" s="21">
        <v>138.36232000000001</v>
      </c>
      <c r="L213" s="1">
        <f t="shared" si="15"/>
        <v>145.3017338824616</v>
      </c>
      <c r="M213" s="22">
        <v>28.238139999999987</v>
      </c>
    </row>
    <row r="214" spans="1:13" ht="51.75" x14ac:dyDescent="0.25">
      <c r="A214" s="20" t="s">
        <v>984</v>
      </c>
      <c r="B214" s="20" t="s">
        <v>889</v>
      </c>
      <c r="C214" s="21">
        <v>154.82499999999999</v>
      </c>
      <c r="D214" s="21">
        <v>392.23908999999998</v>
      </c>
      <c r="E214" s="1" t="str">
        <f t="shared" si="13"/>
        <v>свыше 200</v>
      </c>
      <c r="F214" s="21">
        <v>367.61694999999997</v>
      </c>
      <c r="G214" s="1">
        <f t="shared" si="12"/>
        <v>106.69777060062111</v>
      </c>
      <c r="H214" s="21"/>
      <c r="I214" s="21"/>
      <c r="J214" s="1" t="str">
        <f t="shared" si="14"/>
        <v xml:space="preserve"> </v>
      </c>
      <c r="K214" s="21"/>
      <c r="L214" s="1" t="str">
        <f t="shared" si="15"/>
        <v xml:space="preserve"> </v>
      </c>
      <c r="M214" s="22"/>
    </row>
    <row r="215" spans="1:13" ht="51.75" x14ac:dyDescent="0.25">
      <c r="A215" s="20" t="s">
        <v>1034</v>
      </c>
      <c r="B215" s="20" t="s">
        <v>18</v>
      </c>
      <c r="C215" s="21">
        <v>0.58272999999999997</v>
      </c>
      <c r="D215" s="21">
        <v>8.4599999999999995E-2</v>
      </c>
      <c r="E215" s="1">
        <f t="shared" si="13"/>
        <v>14.51787277126628</v>
      </c>
      <c r="F215" s="21"/>
      <c r="G215" s="1" t="str">
        <f t="shared" si="12"/>
        <v xml:space="preserve"> </v>
      </c>
      <c r="H215" s="21"/>
      <c r="I215" s="21"/>
      <c r="J215" s="1" t="str">
        <f t="shared" si="14"/>
        <v xml:space="preserve"> </v>
      </c>
      <c r="K215" s="21"/>
      <c r="L215" s="1" t="str">
        <f t="shared" si="15"/>
        <v xml:space="preserve"> </v>
      </c>
      <c r="M215" s="22"/>
    </row>
    <row r="216" spans="1:13" ht="51.75" x14ac:dyDescent="0.25">
      <c r="A216" s="20" t="s">
        <v>1278</v>
      </c>
      <c r="B216" s="20" t="s">
        <v>1736</v>
      </c>
      <c r="C216" s="21">
        <v>0.85199999999999998</v>
      </c>
      <c r="D216" s="21">
        <v>0.16994000000000001</v>
      </c>
      <c r="E216" s="1">
        <f t="shared" si="13"/>
        <v>19.946009389671364</v>
      </c>
      <c r="F216" s="21">
        <v>7.7420000000000003E-2</v>
      </c>
      <c r="G216" s="1" t="str">
        <f t="shared" si="12"/>
        <v>свыше 200</v>
      </c>
      <c r="H216" s="21">
        <v>0.85199999999999998</v>
      </c>
      <c r="I216" s="21">
        <v>8.4970000000000004E-2</v>
      </c>
      <c r="J216" s="1">
        <f t="shared" si="14"/>
        <v>9.9730046948356819</v>
      </c>
      <c r="K216" s="21">
        <v>3.8710000000000001E-2</v>
      </c>
      <c r="L216" s="1" t="str">
        <f t="shared" si="15"/>
        <v>свыше 200</v>
      </c>
      <c r="M216" s="22"/>
    </row>
    <row r="217" spans="1:13" ht="77.25" x14ac:dyDescent="0.25">
      <c r="A217" s="20" t="s">
        <v>84</v>
      </c>
      <c r="B217" s="20" t="s">
        <v>1543</v>
      </c>
      <c r="C217" s="21">
        <v>0.85199999999999998</v>
      </c>
      <c r="D217" s="21">
        <v>0.16994000000000001</v>
      </c>
      <c r="E217" s="1">
        <f t="shared" si="13"/>
        <v>19.946009389671364</v>
      </c>
      <c r="F217" s="21">
        <v>7.7420000000000003E-2</v>
      </c>
      <c r="G217" s="1" t="str">
        <f t="shared" si="12"/>
        <v>свыше 200</v>
      </c>
      <c r="H217" s="21">
        <v>0.85199999999999998</v>
      </c>
      <c r="I217" s="21">
        <v>8.4970000000000004E-2</v>
      </c>
      <c r="J217" s="1">
        <f t="shared" si="14"/>
        <v>9.9730046948356819</v>
      </c>
      <c r="K217" s="21">
        <v>3.8710000000000001E-2</v>
      </c>
      <c r="L217" s="1" t="str">
        <f t="shared" si="15"/>
        <v>свыше 200</v>
      </c>
      <c r="M217" s="22"/>
    </row>
    <row r="218" spans="1:13" ht="39" x14ac:dyDescent="0.25">
      <c r="A218" s="20" t="s">
        <v>77</v>
      </c>
      <c r="B218" s="20" t="s">
        <v>792</v>
      </c>
      <c r="C218" s="21">
        <v>2.4819</v>
      </c>
      <c r="D218" s="21">
        <v>19.540310000000002</v>
      </c>
      <c r="E218" s="1" t="str">
        <f t="shared" si="13"/>
        <v>свыше 200</v>
      </c>
      <c r="F218" s="21">
        <v>152.44544999999999</v>
      </c>
      <c r="G218" s="1">
        <f t="shared" si="12"/>
        <v>12.817903059750227</v>
      </c>
      <c r="H218" s="21"/>
      <c r="I218" s="21"/>
      <c r="J218" s="1" t="str">
        <f t="shared" si="14"/>
        <v xml:space="preserve"> </v>
      </c>
      <c r="K218" s="21"/>
      <c r="L218" s="1" t="str">
        <f t="shared" si="15"/>
        <v xml:space="preserve"> </v>
      </c>
      <c r="M218" s="22"/>
    </row>
    <row r="219" spans="1:13" ht="39" x14ac:dyDescent="0.25">
      <c r="A219" s="20" t="s">
        <v>317</v>
      </c>
      <c r="B219" s="20" t="s">
        <v>1048</v>
      </c>
      <c r="C219" s="21">
        <v>2.4317000000000002</v>
      </c>
      <c r="D219" s="21">
        <v>19.459129999999998</v>
      </c>
      <c r="E219" s="1" t="str">
        <f t="shared" si="13"/>
        <v>свыше 200</v>
      </c>
      <c r="F219" s="21">
        <v>132.88047</v>
      </c>
      <c r="G219" s="1">
        <f t="shared" si="12"/>
        <v>14.644085771219803</v>
      </c>
      <c r="H219" s="21"/>
      <c r="I219" s="21"/>
      <c r="J219" s="1" t="str">
        <f t="shared" si="14"/>
        <v xml:space="preserve"> </v>
      </c>
      <c r="K219" s="21"/>
      <c r="L219" s="1" t="str">
        <f t="shared" si="15"/>
        <v xml:space="preserve"> </v>
      </c>
      <c r="M219" s="22"/>
    </row>
    <row r="220" spans="1:13" ht="90" x14ac:dyDescent="0.25">
      <c r="A220" s="20" t="s">
        <v>559</v>
      </c>
      <c r="B220" s="20" t="s">
        <v>704</v>
      </c>
      <c r="C220" s="21">
        <v>2.4317000000000002</v>
      </c>
      <c r="D220" s="21">
        <v>6.4146299999999998</v>
      </c>
      <c r="E220" s="1" t="str">
        <f t="shared" si="13"/>
        <v>свыше 200</v>
      </c>
      <c r="F220" s="21"/>
      <c r="G220" s="1" t="str">
        <f t="shared" si="12"/>
        <v xml:space="preserve"> </v>
      </c>
      <c r="H220" s="21"/>
      <c r="I220" s="21"/>
      <c r="J220" s="1" t="str">
        <f t="shared" si="14"/>
        <v xml:space="preserve"> </v>
      </c>
      <c r="K220" s="21"/>
      <c r="L220" s="1" t="str">
        <f t="shared" si="15"/>
        <v xml:space="preserve"> </v>
      </c>
      <c r="M220" s="22"/>
    </row>
    <row r="221" spans="1:13" ht="77.25" x14ac:dyDescent="0.25">
      <c r="A221" s="20" t="s">
        <v>999</v>
      </c>
      <c r="B221" s="20" t="s">
        <v>299</v>
      </c>
      <c r="C221" s="21"/>
      <c r="D221" s="21">
        <v>3.8877999999999999</v>
      </c>
      <c r="E221" s="1" t="str">
        <f t="shared" si="13"/>
        <v xml:space="preserve"> </v>
      </c>
      <c r="F221" s="21">
        <v>132.88047</v>
      </c>
      <c r="G221" s="1">
        <f t="shared" si="12"/>
        <v>2.9257873636359051</v>
      </c>
      <c r="H221" s="21"/>
      <c r="I221" s="21"/>
      <c r="J221" s="1" t="str">
        <f t="shared" si="14"/>
        <v xml:space="preserve"> </v>
      </c>
      <c r="K221" s="21"/>
      <c r="L221" s="1" t="str">
        <f t="shared" si="15"/>
        <v xml:space="preserve"> </v>
      </c>
      <c r="M221" s="22"/>
    </row>
    <row r="222" spans="1:13" ht="90" x14ac:dyDescent="0.25">
      <c r="A222" s="20" t="s">
        <v>81</v>
      </c>
      <c r="B222" s="20" t="s">
        <v>97</v>
      </c>
      <c r="C222" s="21"/>
      <c r="D222" s="21">
        <v>9.1567000000000007</v>
      </c>
      <c r="E222" s="1" t="str">
        <f t="shared" si="13"/>
        <v xml:space="preserve"> </v>
      </c>
      <c r="F222" s="21"/>
      <c r="G222" s="1" t="str">
        <f t="shared" si="12"/>
        <v xml:space="preserve"> </v>
      </c>
      <c r="H222" s="21"/>
      <c r="I222" s="21"/>
      <c r="J222" s="1" t="str">
        <f t="shared" si="14"/>
        <v xml:space="preserve"> </v>
      </c>
      <c r="K222" s="21"/>
      <c r="L222" s="1" t="str">
        <f t="shared" si="15"/>
        <v xml:space="preserve"> </v>
      </c>
      <c r="M222" s="22"/>
    </row>
    <row r="223" spans="1:13" ht="39" x14ac:dyDescent="0.25">
      <c r="A223" s="20" t="s">
        <v>1635</v>
      </c>
      <c r="B223" s="20" t="s">
        <v>72</v>
      </c>
      <c r="C223" s="21">
        <v>5.0200000000000002E-2</v>
      </c>
      <c r="D223" s="21">
        <v>8.1180000000000002E-2</v>
      </c>
      <c r="E223" s="1">
        <f t="shared" si="13"/>
        <v>161.71314741035857</v>
      </c>
      <c r="F223" s="21">
        <v>19.564979999999998</v>
      </c>
      <c r="G223" s="1">
        <f t="shared" si="12"/>
        <v>0.414925034423751</v>
      </c>
      <c r="H223" s="21"/>
      <c r="I223" s="21"/>
      <c r="J223" s="1" t="str">
        <f t="shared" si="14"/>
        <v xml:space="preserve"> </v>
      </c>
      <c r="K223" s="21"/>
      <c r="L223" s="1" t="str">
        <f t="shared" si="15"/>
        <v xml:space="preserve"> </v>
      </c>
      <c r="M223" s="22"/>
    </row>
    <row r="224" spans="1:13" ht="77.25" x14ac:dyDescent="0.25">
      <c r="A224" s="20" t="s">
        <v>465</v>
      </c>
      <c r="B224" s="20" t="s">
        <v>1182</v>
      </c>
      <c r="C224" s="21">
        <v>5.0200000000000002E-2</v>
      </c>
      <c r="D224" s="21">
        <v>8.1180000000000002E-2</v>
      </c>
      <c r="E224" s="1">
        <f t="shared" si="13"/>
        <v>161.71314741035857</v>
      </c>
      <c r="F224" s="21">
        <v>19.564979999999998</v>
      </c>
      <c r="G224" s="1">
        <f t="shared" si="12"/>
        <v>0.414925034423751</v>
      </c>
      <c r="H224" s="21"/>
      <c r="I224" s="21"/>
      <c r="J224" s="1" t="str">
        <f t="shared" si="14"/>
        <v xml:space="preserve"> </v>
      </c>
      <c r="K224" s="21"/>
      <c r="L224" s="1" t="str">
        <f t="shared" si="15"/>
        <v xml:space="preserve"> </v>
      </c>
      <c r="M224" s="22"/>
    </row>
    <row r="225" spans="1:13" ht="26.25" x14ac:dyDescent="0.25">
      <c r="A225" s="20" t="s">
        <v>1517</v>
      </c>
      <c r="B225" s="20" t="s">
        <v>1330</v>
      </c>
      <c r="C225" s="21">
        <v>1212.271</v>
      </c>
      <c r="D225" s="21">
        <v>10512.51843</v>
      </c>
      <c r="E225" s="1" t="str">
        <f t="shared" si="13"/>
        <v>свыше 200</v>
      </c>
      <c r="F225" s="21">
        <v>8571.6122099999993</v>
      </c>
      <c r="G225" s="1">
        <f t="shared" si="12"/>
        <v>122.64342077603159</v>
      </c>
      <c r="H225" s="21">
        <v>79.099999999999994</v>
      </c>
      <c r="I225" s="21">
        <v>1544.8297500000001</v>
      </c>
      <c r="J225" s="1" t="str">
        <f t="shared" si="14"/>
        <v>свыше 200</v>
      </c>
      <c r="K225" s="21">
        <v>3635.4814500000002</v>
      </c>
      <c r="L225" s="1">
        <f t="shared" si="15"/>
        <v>42.493127010729211</v>
      </c>
      <c r="M225" s="22"/>
    </row>
    <row r="226" spans="1:13" ht="26.25" x14ac:dyDescent="0.25">
      <c r="A226" s="20" t="s">
        <v>1742</v>
      </c>
      <c r="B226" s="20" t="s">
        <v>293</v>
      </c>
      <c r="C226" s="21">
        <v>1212.271</v>
      </c>
      <c r="D226" s="21">
        <v>10512.51843</v>
      </c>
      <c r="E226" s="1" t="str">
        <f t="shared" si="13"/>
        <v>свыше 200</v>
      </c>
      <c r="F226" s="21">
        <v>8571.6122099999993</v>
      </c>
      <c r="G226" s="1">
        <f t="shared" si="12"/>
        <v>122.64342077603159</v>
      </c>
      <c r="H226" s="21">
        <v>79.099999999999994</v>
      </c>
      <c r="I226" s="21">
        <v>1544.8297500000001</v>
      </c>
      <c r="J226" s="1" t="str">
        <f t="shared" si="14"/>
        <v>свыше 200</v>
      </c>
      <c r="K226" s="21">
        <v>3635.4814500000002</v>
      </c>
      <c r="L226" s="1">
        <f t="shared" si="15"/>
        <v>42.493127010729211</v>
      </c>
      <c r="M226" s="22"/>
    </row>
    <row r="227" spans="1:13" ht="26.25" x14ac:dyDescent="0.25">
      <c r="A227" s="20" t="s">
        <v>250</v>
      </c>
      <c r="B227" s="20" t="s">
        <v>1276</v>
      </c>
      <c r="C227" s="21">
        <v>79.099999999999994</v>
      </c>
      <c r="D227" s="21">
        <v>1544.8297500000001</v>
      </c>
      <c r="E227" s="1" t="str">
        <f t="shared" si="13"/>
        <v>свыше 200</v>
      </c>
      <c r="F227" s="21">
        <v>3635.4814500000002</v>
      </c>
      <c r="G227" s="1">
        <f t="shared" si="12"/>
        <v>42.493127010729211</v>
      </c>
      <c r="H227" s="21">
        <v>79.099999999999994</v>
      </c>
      <c r="I227" s="21">
        <v>1544.8297500000001</v>
      </c>
      <c r="J227" s="1" t="str">
        <f t="shared" si="14"/>
        <v>свыше 200</v>
      </c>
      <c r="K227" s="21">
        <v>3635.4814500000002</v>
      </c>
      <c r="L227" s="1">
        <f t="shared" si="15"/>
        <v>42.493127010729211</v>
      </c>
      <c r="M227" s="22"/>
    </row>
    <row r="228" spans="1:13" ht="26.25" x14ac:dyDescent="0.25">
      <c r="A228" s="20" t="s">
        <v>1361</v>
      </c>
      <c r="B228" s="20" t="s">
        <v>1689</v>
      </c>
      <c r="C228" s="21">
        <v>1098.971</v>
      </c>
      <c r="D228" s="21">
        <v>8941.5836799999997</v>
      </c>
      <c r="E228" s="1" t="str">
        <f t="shared" si="13"/>
        <v>свыше 200</v>
      </c>
      <c r="F228" s="21">
        <v>4768.19452</v>
      </c>
      <c r="G228" s="1">
        <f t="shared" si="12"/>
        <v>187.52556428843008</v>
      </c>
      <c r="H228" s="21"/>
      <c r="I228" s="21"/>
      <c r="J228" s="1" t="str">
        <f t="shared" si="14"/>
        <v xml:space="preserve"> </v>
      </c>
      <c r="K228" s="21"/>
      <c r="L228" s="1" t="str">
        <f t="shared" si="15"/>
        <v xml:space="preserve"> </v>
      </c>
      <c r="M228" s="22"/>
    </row>
    <row r="229" spans="1:13" ht="26.25" x14ac:dyDescent="0.25">
      <c r="A229" s="20" t="s">
        <v>226</v>
      </c>
      <c r="B229" s="20" t="s">
        <v>102</v>
      </c>
      <c r="C229" s="21">
        <v>34.200000000000003</v>
      </c>
      <c r="D229" s="21">
        <v>26.105</v>
      </c>
      <c r="E229" s="1">
        <f t="shared" si="13"/>
        <v>76.330409356725141</v>
      </c>
      <c r="F229" s="21">
        <v>166.57900000000001</v>
      </c>
      <c r="G229" s="1">
        <f t="shared" si="12"/>
        <v>15.671243073856846</v>
      </c>
      <c r="H229" s="21"/>
      <c r="I229" s="21"/>
      <c r="J229" s="1" t="str">
        <f t="shared" si="14"/>
        <v xml:space="preserve"> </v>
      </c>
      <c r="K229" s="21"/>
      <c r="L229" s="1" t="str">
        <f t="shared" si="15"/>
        <v xml:space="preserve"> </v>
      </c>
      <c r="M229" s="22"/>
    </row>
    <row r="230" spans="1:13" ht="26.25" x14ac:dyDescent="0.25">
      <c r="A230" s="20" t="s">
        <v>499</v>
      </c>
      <c r="B230" s="20" t="s">
        <v>555</v>
      </c>
      <c r="C230" s="21"/>
      <c r="D230" s="21"/>
      <c r="E230" s="1" t="str">
        <f t="shared" si="13"/>
        <v xml:space="preserve"> </v>
      </c>
      <c r="F230" s="21">
        <v>1.35724</v>
      </c>
      <c r="G230" s="1" t="str">
        <f t="shared" si="12"/>
        <v/>
      </c>
      <c r="H230" s="21"/>
      <c r="I230" s="21"/>
      <c r="J230" s="1" t="str">
        <f t="shared" si="14"/>
        <v xml:space="preserve"> </v>
      </c>
      <c r="K230" s="21"/>
      <c r="L230" s="1" t="str">
        <f t="shared" si="15"/>
        <v xml:space="preserve"> </v>
      </c>
      <c r="M230" s="22"/>
    </row>
    <row r="231" spans="1:13" ht="39" x14ac:dyDescent="0.25">
      <c r="A231" s="20" t="s">
        <v>1390</v>
      </c>
      <c r="B231" s="20" t="s">
        <v>1232</v>
      </c>
      <c r="C231" s="21">
        <v>123488.99866</v>
      </c>
      <c r="D231" s="21">
        <v>96673.030169999998</v>
      </c>
      <c r="E231" s="1">
        <f t="shared" si="13"/>
        <v>78.284730801136448</v>
      </c>
      <c r="F231" s="21">
        <v>88026.648270000005</v>
      </c>
      <c r="G231" s="1">
        <f t="shared" si="12"/>
        <v>109.82245952780043</v>
      </c>
      <c r="H231" s="21">
        <v>7.8036599999999998</v>
      </c>
      <c r="I231" s="21">
        <v>14.814489999999999</v>
      </c>
      <c r="J231" s="1">
        <f t="shared" si="14"/>
        <v>189.84028007370898</v>
      </c>
      <c r="K231" s="21">
        <v>6.7379899999999999</v>
      </c>
      <c r="L231" s="1" t="str">
        <f t="shared" si="15"/>
        <v>свыше 200</v>
      </c>
      <c r="M231" s="22">
        <v>3.9342199999999998</v>
      </c>
    </row>
    <row r="232" spans="1:13" ht="39" x14ac:dyDescent="0.25">
      <c r="A232" s="20" t="s">
        <v>822</v>
      </c>
      <c r="B232" s="20" t="s">
        <v>1108</v>
      </c>
      <c r="C232" s="21">
        <v>87984.438299999994</v>
      </c>
      <c r="D232" s="21">
        <v>69309.309779999996</v>
      </c>
      <c r="E232" s="1">
        <f t="shared" si="13"/>
        <v>78.774509582792902</v>
      </c>
      <c r="F232" s="21">
        <v>60271.42209</v>
      </c>
      <c r="G232" s="1">
        <f t="shared" si="12"/>
        <v>114.99531183535743</v>
      </c>
      <c r="H232" s="21">
        <v>7.8036599999999998</v>
      </c>
      <c r="I232" s="21">
        <v>14.814489999999999</v>
      </c>
      <c r="J232" s="1">
        <f t="shared" si="14"/>
        <v>189.84028007370898</v>
      </c>
      <c r="K232" s="21">
        <v>6.7379899999999999</v>
      </c>
      <c r="L232" s="1" t="str">
        <f t="shared" si="15"/>
        <v>свыше 200</v>
      </c>
      <c r="M232" s="22">
        <v>3.9342199999999998</v>
      </c>
    </row>
    <row r="233" spans="1:13" ht="51.75" x14ac:dyDescent="0.25">
      <c r="A233" s="20" t="s">
        <v>1149</v>
      </c>
      <c r="B233" s="20" t="s">
        <v>113</v>
      </c>
      <c r="C233" s="21">
        <v>7.8036599999999998</v>
      </c>
      <c r="D233" s="21">
        <v>14.814489999999999</v>
      </c>
      <c r="E233" s="1">
        <f t="shared" si="13"/>
        <v>189.84028007370898</v>
      </c>
      <c r="F233" s="21">
        <v>6.7379899999999999</v>
      </c>
      <c r="G233" s="1" t="str">
        <f t="shared" si="12"/>
        <v>свыше 200</v>
      </c>
      <c r="H233" s="21">
        <v>7.8036599999999998</v>
      </c>
      <c r="I233" s="21">
        <v>14.814489999999999</v>
      </c>
      <c r="J233" s="1">
        <f t="shared" si="14"/>
        <v>189.84028007370898</v>
      </c>
      <c r="K233" s="21">
        <v>6.7379899999999999</v>
      </c>
      <c r="L233" s="1" t="str">
        <f t="shared" si="15"/>
        <v>свыше 200</v>
      </c>
      <c r="M233" s="22">
        <v>3.9342199999999998</v>
      </c>
    </row>
    <row r="234" spans="1:13" ht="39" x14ac:dyDescent="0.25">
      <c r="A234" s="20" t="s">
        <v>389</v>
      </c>
      <c r="B234" s="20" t="s">
        <v>1195</v>
      </c>
      <c r="C234" s="21">
        <v>66788.077000000005</v>
      </c>
      <c r="D234" s="21">
        <v>52605.409440000003</v>
      </c>
      <c r="E234" s="1">
        <f t="shared" si="13"/>
        <v>78.764671484702276</v>
      </c>
      <c r="F234" s="21">
        <v>45045.082710000002</v>
      </c>
      <c r="G234" s="1">
        <f t="shared" si="12"/>
        <v>116.78391130653117</v>
      </c>
      <c r="H234" s="21"/>
      <c r="I234" s="21"/>
      <c r="J234" s="1" t="str">
        <f t="shared" si="14"/>
        <v xml:space="preserve"> </v>
      </c>
      <c r="K234" s="21"/>
      <c r="L234" s="1" t="str">
        <f t="shared" si="15"/>
        <v xml:space="preserve"> </v>
      </c>
      <c r="M234" s="22"/>
    </row>
    <row r="235" spans="1:13" ht="39" x14ac:dyDescent="0.25">
      <c r="A235" s="20" t="s">
        <v>15</v>
      </c>
      <c r="B235" s="20" t="s">
        <v>1785</v>
      </c>
      <c r="C235" s="21">
        <v>5990.7273400000004</v>
      </c>
      <c r="D235" s="21">
        <v>5400.58655</v>
      </c>
      <c r="E235" s="1">
        <f t="shared" si="13"/>
        <v>90.149096152988989</v>
      </c>
      <c r="F235" s="21">
        <v>4132.1540199999999</v>
      </c>
      <c r="G235" s="1">
        <f t="shared" si="12"/>
        <v>130.69664208692782</v>
      </c>
      <c r="H235" s="21"/>
      <c r="I235" s="21"/>
      <c r="J235" s="1" t="str">
        <f t="shared" si="14"/>
        <v xml:space="preserve"> </v>
      </c>
      <c r="K235" s="21"/>
      <c r="L235" s="1" t="str">
        <f t="shared" si="15"/>
        <v xml:space="preserve"> </v>
      </c>
      <c r="M235" s="22"/>
    </row>
    <row r="236" spans="1:13" ht="39" x14ac:dyDescent="0.25">
      <c r="A236" s="20" t="s">
        <v>454</v>
      </c>
      <c r="B236" s="20" t="s">
        <v>378</v>
      </c>
      <c r="C236" s="21">
        <v>5331.49125</v>
      </c>
      <c r="D236" s="21">
        <v>4119.1381499999998</v>
      </c>
      <c r="E236" s="1">
        <f t="shared" si="13"/>
        <v>77.26052537364663</v>
      </c>
      <c r="F236" s="21">
        <v>4156.2718500000001</v>
      </c>
      <c r="G236" s="1">
        <f t="shared" si="12"/>
        <v>99.106562290914624</v>
      </c>
      <c r="H236" s="21"/>
      <c r="I236" s="21"/>
      <c r="J236" s="1" t="str">
        <f t="shared" si="14"/>
        <v xml:space="preserve"> </v>
      </c>
      <c r="K236" s="21"/>
      <c r="L236" s="1" t="str">
        <f t="shared" si="15"/>
        <v xml:space="preserve"> </v>
      </c>
      <c r="M236" s="22"/>
    </row>
    <row r="237" spans="1:13" ht="39" x14ac:dyDescent="0.25">
      <c r="A237" s="20" t="s">
        <v>1410</v>
      </c>
      <c r="B237" s="20" t="s">
        <v>736</v>
      </c>
      <c r="C237" s="21">
        <v>9866.3390500000005</v>
      </c>
      <c r="D237" s="21">
        <v>7169.3611499999997</v>
      </c>
      <c r="E237" s="1">
        <f t="shared" si="13"/>
        <v>72.664856880222445</v>
      </c>
      <c r="F237" s="21">
        <v>6931.1755199999998</v>
      </c>
      <c r="G237" s="1">
        <f t="shared" si="12"/>
        <v>103.43643916263139</v>
      </c>
      <c r="H237" s="21"/>
      <c r="I237" s="21"/>
      <c r="J237" s="1" t="str">
        <f t="shared" si="14"/>
        <v xml:space="preserve"> </v>
      </c>
      <c r="K237" s="21"/>
      <c r="L237" s="1" t="str">
        <f t="shared" si="15"/>
        <v xml:space="preserve"> </v>
      </c>
      <c r="M237" s="22"/>
    </row>
    <row r="238" spans="1:13" ht="51.75" x14ac:dyDescent="0.25">
      <c r="A238" s="20" t="s">
        <v>1324</v>
      </c>
      <c r="B238" s="20" t="s">
        <v>53</v>
      </c>
      <c r="C238" s="21">
        <v>35504.560360000003</v>
      </c>
      <c r="D238" s="21">
        <v>27363.720389999999</v>
      </c>
      <c r="E238" s="1">
        <f t="shared" si="13"/>
        <v>77.071001901007619</v>
      </c>
      <c r="F238" s="21">
        <v>27755.226180000001</v>
      </c>
      <c r="G238" s="1">
        <f t="shared" si="12"/>
        <v>98.589433977367065</v>
      </c>
      <c r="H238" s="21"/>
      <c r="I238" s="21"/>
      <c r="J238" s="1" t="str">
        <f t="shared" si="14"/>
        <v xml:space="preserve"> </v>
      </c>
      <c r="K238" s="21"/>
      <c r="L238" s="1" t="str">
        <f t="shared" si="15"/>
        <v xml:space="preserve"> </v>
      </c>
      <c r="M238" s="22"/>
    </row>
    <row r="239" spans="1:13" ht="51.75" x14ac:dyDescent="0.25">
      <c r="A239" s="20" t="s">
        <v>994</v>
      </c>
      <c r="B239" s="20" t="s">
        <v>506</v>
      </c>
      <c r="C239" s="21">
        <v>31719.536680000001</v>
      </c>
      <c r="D239" s="21">
        <v>24522.806670000002</v>
      </c>
      <c r="E239" s="1">
        <f t="shared" si="13"/>
        <v>77.311364656414653</v>
      </c>
      <c r="F239" s="21">
        <v>23364.04909</v>
      </c>
      <c r="G239" s="1">
        <f t="shared" si="12"/>
        <v>104.95957518123842</v>
      </c>
      <c r="H239" s="21"/>
      <c r="I239" s="21"/>
      <c r="J239" s="1" t="str">
        <f t="shared" si="14"/>
        <v xml:space="preserve"> </v>
      </c>
      <c r="K239" s="21"/>
      <c r="L239" s="1" t="str">
        <f t="shared" si="15"/>
        <v xml:space="preserve"> </v>
      </c>
      <c r="M239" s="22"/>
    </row>
    <row r="240" spans="1:13" ht="51.75" x14ac:dyDescent="0.25">
      <c r="A240" s="20" t="s">
        <v>1547</v>
      </c>
      <c r="B240" s="20" t="s">
        <v>968</v>
      </c>
      <c r="C240" s="21">
        <v>2683.3759599999998</v>
      </c>
      <c r="D240" s="21">
        <v>2089.48092</v>
      </c>
      <c r="E240" s="1">
        <f t="shared" si="13"/>
        <v>77.867617178772079</v>
      </c>
      <c r="F240" s="21">
        <v>3872.4632999999999</v>
      </c>
      <c r="G240" s="1">
        <f t="shared" si="12"/>
        <v>53.957410519552241</v>
      </c>
      <c r="H240" s="21"/>
      <c r="I240" s="21"/>
      <c r="J240" s="1" t="str">
        <f t="shared" si="14"/>
        <v xml:space="preserve"> </v>
      </c>
      <c r="K240" s="21"/>
      <c r="L240" s="1" t="str">
        <f t="shared" si="15"/>
        <v xml:space="preserve"> </v>
      </c>
      <c r="M240" s="22"/>
    </row>
    <row r="241" spans="1:13" ht="51.75" x14ac:dyDescent="0.25">
      <c r="A241" s="20" t="s">
        <v>138</v>
      </c>
      <c r="B241" s="20" t="s">
        <v>1348</v>
      </c>
      <c r="C241" s="21">
        <v>615.33439999999996</v>
      </c>
      <c r="D241" s="21">
        <v>339.01440000000002</v>
      </c>
      <c r="E241" s="1">
        <f t="shared" si="13"/>
        <v>55.09433569779295</v>
      </c>
      <c r="F241" s="21">
        <v>321.59267999999997</v>
      </c>
      <c r="G241" s="1">
        <f t="shared" si="12"/>
        <v>105.41732479731816</v>
      </c>
      <c r="H241" s="21"/>
      <c r="I241" s="21"/>
      <c r="J241" s="1" t="str">
        <f t="shared" si="14"/>
        <v xml:space="preserve"> </v>
      </c>
      <c r="K241" s="21"/>
      <c r="L241" s="1" t="str">
        <f t="shared" si="15"/>
        <v xml:space="preserve"> </v>
      </c>
      <c r="M241" s="22"/>
    </row>
    <row r="242" spans="1:13" ht="51.75" x14ac:dyDescent="0.25">
      <c r="A242" s="20" t="s">
        <v>1823</v>
      </c>
      <c r="B242" s="20" t="s">
        <v>362</v>
      </c>
      <c r="C242" s="21">
        <v>486.31331999999998</v>
      </c>
      <c r="D242" s="21">
        <v>412.41840000000002</v>
      </c>
      <c r="E242" s="1">
        <f t="shared" si="13"/>
        <v>84.805079984237324</v>
      </c>
      <c r="F242" s="21">
        <v>197.12110999999999</v>
      </c>
      <c r="G242" s="1" t="str">
        <f t="shared" si="12"/>
        <v>свыше 200</v>
      </c>
      <c r="H242" s="21"/>
      <c r="I242" s="21"/>
      <c r="J242" s="1" t="str">
        <f t="shared" si="14"/>
        <v xml:space="preserve"> </v>
      </c>
      <c r="K242" s="21"/>
      <c r="L242" s="1" t="str">
        <f t="shared" si="15"/>
        <v xml:space="preserve"> </v>
      </c>
      <c r="M242" s="22"/>
    </row>
    <row r="243" spans="1:13" x14ac:dyDescent="0.25">
      <c r="A243" s="20" t="s">
        <v>298</v>
      </c>
      <c r="B243" s="20" t="s">
        <v>826</v>
      </c>
      <c r="C243" s="21">
        <v>132141.55100000001</v>
      </c>
      <c r="D243" s="21">
        <v>86403.361690000005</v>
      </c>
      <c r="E243" s="1">
        <f t="shared" si="13"/>
        <v>65.386974071463712</v>
      </c>
      <c r="F243" s="21">
        <v>106741.56071999999</v>
      </c>
      <c r="G243" s="1">
        <f t="shared" si="12"/>
        <v>80.946316605440785</v>
      </c>
      <c r="H243" s="21">
        <v>118518.66048999999</v>
      </c>
      <c r="I243" s="21">
        <v>71102.782170000006</v>
      </c>
      <c r="J243" s="1">
        <f t="shared" si="14"/>
        <v>59.992900591379282</v>
      </c>
      <c r="K243" s="21">
        <v>86280.979179999995</v>
      </c>
      <c r="L243" s="1">
        <f t="shared" si="15"/>
        <v>82.408408951484972</v>
      </c>
      <c r="M243" s="22">
        <v>8945.0290500000046</v>
      </c>
    </row>
    <row r="244" spans="1:13" x14ac:dyDescent="0.25">
      <c r="A244" s="20" t="s">
        <v>1805</v>
      </c>
      <c r="B244" s="20" t="s">
        <v>210</v>
      </c>
      <c r="C244" s="21">
        <v>23612.444920000002</v>
      </c>
      <c r="D244" s="21">
        <v>25500.966069999999</v>
      </c>
      <c r="E244" s="1">
        <f t="shared" si="13"/>
        <v>107.99799070531829</v>
      </c>
      <c r="F244" s="21">
        <v>34100.969160000001</v>
      </c>
      <c r="G244" s="1">
        <f t="shared" si="12"/>
        <v>74.780766348166736</v>
      </c>
      <c r="H244" s="21">
        <v>9989.5544100000006</v>
      </c>
      <c r="I244" s="21">
        <v>10200.386549999999</v>
      </c>
      <c r="J244" s="1">
        <f t="shared" si="14"/>
        <v>102.11052596889554</v>
      </c>
      <c r="K244" s="21">
        <v>13640.38762</v>
      </c>
      <c r="L244" s="1">
        <f t="shared" si="15"/>
        <v>74.780767483790896</v>
      </c>
      <c r="M244" s="22">
        <v>52.699079999998503</v>
      </c>
    </row>
    <row r="245" spans="1:13" x14ac:dyDescent="0.25">
      <c r="A245" s="20" t="s">
        <v>1305</v>
      </c>
      <c r="B245" s="20" t="s">
        <v>1197</v>
      </c>
      <c r="C245" s="21"/>
      <c r="D245" s="21"/>
      <c r="E245" s="1" t="str">
        <f t="shared" si="13"/>
        <v xml:space="preserve"> </v>
      </c>
      <c r="F245" s="21">
        <v>2914.4162999999999</v>
      </c>
      <c r="G245" s="1" t="str">
        <f t="shared" si="12"/>
        <v/>
      </c>
      <c r="H245" s="21"/>
      <c r="I245" s="21"/>
      <c r="J245" s="1" t="str">
        <f t="shared" si="14"/>
        <v xml:space="preserve"> </v>
      </c>
      <c r="K245" s="21">
        <v>1165.7664299999999</v>
      </c>
      <c r="L245" s="1" t="str">
        <f t="shared" si="15"/>
        <v/>
      </c>
      <c r="M245" s="22"/>
    </row>
    <row r="246" spans="1:13" x14ac:dyDescent="0.25">
      <c r="A246" s="20" t="s">
        <v>1305</v>
      </c>
      <c r="B246" s="20" t="s">
        <v>1420</v>
      </c>
      <c r="C246" s="21">
        <v>4388.5449399999998</v>
      </c>
      <c r="D246" s="21">
        <v>5207.9449199999999</v>
      </c>
      <c r="E246" s="1">
        <f t="shared" si="13"/>
        <v>118.67133619919134</v>
      </c>
      <c r="F246" s="21"/>
      <c r="G246" s="1" t="str">
        <f t="shared" si="12"/>
        <v xml:space="preserve"> </v>
      </c>
      <c r="H246" s="21">
        <v>1970.2804900000001</v>
      </c>
      <c r="I246" s="21">
        <v>2083.1779900000001</v>
      </c>
      <c r="J246" s="1">
        <f t="shared" si="14"/>
        <v>105.73002171888734</v>
      </c>
      <c r="K246" s="21"/>
      <c r="L246" s="1" t="str">
        <f t="shared" si="15"/>
        <v xml:space="preserve"> </v>
      </c>
      <c r="M246" s="22">
        <v>45.80181000000016</v>
      </c>
    </row>
    <row r="247" spans="1:13" x14ac:dyDescent="0.25">
      <c r="A247" s="20" t="s">
        <v>1022</v>
      </c>
      <c r="B247" s="20" t="s">
        <v>516</v>
      </c>
      <c r="C247" s="21">
        <v>6923.6633300000003</v>
      </c>
      <c r="D247" s="21">
        <v>9779.2798000000003</v>
      </c>
      <c r="E247" s="1">
        <f t="shared" si="13"/>
        <v>141.24429993045317</v>
      </c>
      <c r="F247" s="21">
        <v>20136.355930000002</v>
      </c>
      <c r="G247" s="1">
        <f t="shared" si="12"/>
        <v>48.565290730833837</v>
      </c>
      <c r="H247" s="21">
        <v>2424.2067900000002</v>
      </c>
      <c r="I247" s="21">
        <v>3911.7119400000001</v>
      </c>
      <c r="J247" s="1">
        <f t="shared" si="14"/>
        <v>161.36048938300348</v>
      </c>
      <c r="K247" s="21">
        <v>8054.5423799999999</v>
      </c>
      <c r="L247" s="1">
        <f t="shared" si="15"/>
        <v>48.56529093090451</v>
      </c>
      <c r="M247" s="22"/>
    </row>
    <row r="248" spans="1:13" x14ac:dyDescent="0.25">
      <c r="A248" s="20" t="s">
        <v>492</v>
      </c>
      <c r="B248" s="20" t="s">
        <v>713</v>
      </c>
      <c r="C248" s="21">
        <v>12300.236650000001</v>
      </c>
      <c r="D248" s="21">
        <v>10513.74135</v>
      </c>
      <c r="E248" s="1">
        <f t="shared" si="13"/>
        <v>85.4759274082747</v>
      </c>
      <c r="F248" s="21">
        <v>11050.035379999999</v>
      </c>
      <c r="G248" s="1">
        <f t="shared" si="12"/>
        <v>95.146675901412365</v>
      </c>
      <c r="H248" s="21">
        <v>5595.0671300000004</v>
      </c>
      <c r="I248" s="21">
        <v>4205.4966199999999</v>
      </c>
      <c r="J248" s="1">
        <f t="shared" si="14"/>
        <v>75.164363934986426</v>
      </c>
      <c r="K248" s="21">
        <v>4420.0141899999999</v>
      </c>
      <c r="L248" s="1">
        <f t="shared" si="15"/>
        <v>95.146676893360834</v>
      </c>
      <c r="M248" s="22">
        <v>6.8956699999998818</v>
      </c>
    </row>
    <row r="249" spans="1:13" x14ac:dyDescent="0.25">
      <c r="A249" s="20" t="s">
        <v>1403</v>
      </c>
      <c r="B249" s="20" t="s">
        <v>1616</v>
      </c>
      <c r="C249" s="21">
        <v>5079.9128700000001</v>
      </c>
      <c r="D249" s="21">
        <v>4466.6085700000003</v>
      </c>
      <c r="E249" s="1">
        <f t="shared" si="13"/>
        <v>87.926873635531479</v>
      </c>
      <c r="F249" s="21">
        <v>2669.8039899999999</v>
      </c>
      <c r="G249" s="1">
        <f t="shared" si="12"/>
        <v>167.30099238483797</v>
      </c>
      <c r="H249" s="21">
        <v>2723.9679500000002</v>
      </c>
      <c r="I249" s="21">
        <v>1786.64348</v>
      </c>
      <c r="J249" s="1">
        <f t="shared" si="14"/>
        <v>65.589739409378879</v>
      </c>
      <c r="K249" s="21">
        <v>1067.92165</v>
      </c>
      <c r="L249" s="1">
        <f t="shared" si="15"/>
        <v>167.30098879444947</v>
      </c>
      <c r="M249" s="22">
        <v>3.3018199999999069</v>
      </c>
    </row>
    <row r="250" spans="1:13" x14ac:dyDescent="0.25">
      <c r="A250" s="20" t="s">
        <v>446</v>
      </c>
      <c r="B250" s="20" t="s">
        <v>576</v>
      </c>
      <c r="C250" s="21">
        <v>7220.3237799999997</v>
      </c>
      <c r="D250" s="21">
        <v>6047.1327799999999</v>
      </c>
      <c r="E250" s="1">
        <f t="shared" si="13"/>
        <v>83.751545834416859</v>
      </c>
      <c r="F250" s="21">
        <v>8380.2313900000008</v>
      </c>
      <c r="G250" s="1">
        <f t="shared" si="12"/>
        <v>72.1594965410615</v>
      </c>
      <c r="H250" s="21">
        <v>2871.0991800000002</v>
      </c>
      <c r="I250" s="21">
        <v>2418.8531400000002</v>
      </c>
      <c r="J250" s="1">
        <f t="shared" si="14"/>
        <v>84.248330982421862</v>
      </c>
      <c r="K250" s="21">
        <v>3352.0925400000001</v>
      </c>
      <c r="L250" s="1">
        <f t="shared" si="15"/>
        <v>72.159497720787869</v>
      </c>
      <c r="M250" s="22">
        <v>3.5938500000002023</v>
      </c>
    </row>
    <row r="251" spans="1:13" ht="26.25" x14ac:dyDescent="0.25">
      <c r="A251" s="20" t="s">
        <v>1519</v>
      </c>
      <c r="B251" s="20" t="s">
        <v>1114</v>
      </c>
      <c r="C251" s="21"/>
      <c r="D251" s="21"/>
      <c r="E251" s="1" t="str">
        <f t="shared" si="13"/>
        <v xml:space="preserve"> </v>
      </c>
      <c r="F251" s="21">
        <v>0.16155</v>
      </c>
      <c r="G251" s="1" t="str">
        <f t="shared" si="12"/>
        <v/>
      </c>
      <c r="H251" s="21"/>
      <c r="I251" s="21"/>
      <c r="J251" s="1" t="str">
        <f t="shared" si="14"/>
        <v xml:space="preserve"> </v>
      </c>
      <c r="K251" s="21">
        <v>6.4619999999999997E-2</v>
      </c>
      <c r="L251" s="1" t="str">
        <f t="shared" si="15"/>
        <v/>
      </c>
      <c r="M251" s="22"/>
    </row>
    <row r="252" spans="1:13" x14ac:dyDescent="0.25">
      <c r="A252" s="20" t="s">
        <v>651</v>
      </c>
      <c r="B252" s="20" t="s">
        <v>1246</v>
      </c>
      <c r="C252" s="21">
        <v>22083.657080000001</v>
      </c>
      <c r="D252" s="21">
        <v>22124.493180000001</v>
      </c>
      <c r="E252" s="1">
        <f t="shared" si="13"/>
        <v>100.18491547777649</v>
      </c>
      <c r="F252" s="21">
        <v>16160.278319999999</v>
      </c>
      <c r="G252" s="1">
        <f t="shared" si="12"/>
        <v>136.90663453870516</v>
      </c>
      <c r="H252" s="21">
        <v>22083.657080000001</v>
      </c>
      <c r="I252" s="21">
        <v>22124.493180000001</v>
      </c>
      <c r="J252" s="1">
        <f t="shared" si="14"/>
        <v>100.18491547777649</v>
      </c>
      <c r="K252" s="21">
        <v>16160.278319999999</v>
      </c>
      <c r="L252" s="1">
        <f t="shared" si="15"/>
        <v>136.90663453870516</v>
      </c>
      <c r="M252" s="22">
        <v>140.00799000000188</v>
      </c>
    </row>
    <row r="253" spans="1:13" ht="26.25" x14ac:dyDescent="0.25">
      <c r="A253" s="20" t="s">
        <v>711</v>
      </c>
      <c r="B253" s="20" t="s">
        <v>1018</v>
      </c>
      <c r="C253" s="21">
        <v>21620.977620000001</v>
      </c>
      <c r="D253" s="21">
        <v>21620.977620000001</v>
      </c>
      <c r="E253" s="1">
        <f t="shared" si="13"/>
        <v>100</v>
      </c>
      <c r="F253" s="21">
        <v>15861.850490000001</v>
      </c>
      <c r="G253" s="1">
        <f t="shared" si="12"/>
        <v>136.30804068939375</v>
      </c>
      <c r="H253" s="21">
        <v>21620.977620000001</v>
      </c>
      <c r="I253" s="21">
        <v>21620.977620000001</v>
      </c>
      <c r="J253" s="1">
        <f t="shared" si="14"/>
        <v>100</v>
      </c>
      <c r="K253" s="21">
        <v>15861.850490000001</v>
      </c>
      <c r="L253" s="1">
        <f t="shared" si="15"/>
        <v>136.30804068939375</v>
      </c>
      <c r="M253" s="22"/>
    </row>
    <row r="254" spans="1:13" ht="39" x14ac:dyDescent="0.25">
      <c r="A254" s="20" t="s">
        <v>661</v>
      </c>
      <c r="B254" s="20" t="s">
        <v>1763</v>
      </c>
      <c r="C254" s="21">
        <v>21620.977620000001</v>
      </c>
      <c r="D254" s="21">
        <v>21620.977620000001</v>
      </c>
      <c r="E254" s="1">
        <f t="shared" si="13"/>
        <v>100</v>
      </c>
      <c r="F254" s="21">
        <v>15861.850490000001</v>
      </c>
      <c r="G254" s="1">
        <f t="shared" si="12"/>
        <v>136.30804068939375</v>
      </c>
      <c r="H254" s="21">
        <v>21620.977620000001</v>
      </c>
      <c r="I254" s="21">
        <v>21620.977620000001</v>
      </c>
      <c r="J254" s="1">
        <f t="shared" si="14"/>
        <v>100</v>
      </c>
      <c r="K254" s="21">
        <v>15861.850490000001</v>
      </c>
      <c r="L254" s="1">
        <f t="shared" si="15"/>
        <v>136.30804068939375</v>
      </c>
      <c r="M254" s="22"/>
    </row>
    <row r="255" spans="1:13" ht="26.25" x14ac:dyDescent="0.25">
      <c r="A255" s="20" t="s">
        <v>394</v>
      </c>
      <c r="B255" s="20" t="s">
        <v>1378</v>
      </c>
      <c r="C255" s="21">
        <v>57</v>
      </c>
      <c r="D255" s="21">
        <v>31.143560000000001</v>
      </c>
      <c r="E255" s="1">
        <f t="shared" si="13"/>
        <v>54.637824561403512</v>
      </c>
      <c r="F255" s="21">
        <v>43.36083</v>
      </c>
      <c r="G255" s="1">
        <f t="shared" si="12"/>
        <v>71.824178642336875</v>
      </c>
      <c r="H255" s="21">
        <v>57</v>
      </c>
      <c r="I255" s="21">
        <v>31.143560000000001</v>
      </c>
      <c r="J255" s="1">
        <f t="shared" si="14"/>
        <v>54.637824561403512</v>
      </c>
      <c r="K255" s="21">
        <v>43.36083</v>
      </c>
      <c r="L255" s="1">
        <f t="shared" si="15"/>
        <v>71.824178642336875</v>
      </c>
      <c r="M255" s="22">
        <v>7.9899999999994975E-3</v>
      </c>
    </row>
    <row r="256" spans="1:13" ht="26.25" x14ac:dyDescent="0.25">
      <c r="A256" s="20" t="s">
        <v>1194</v>
      </c>
      <c r="B256" s="20" t="s">
        <v>89</v>
      </c>
      <c r="C256" s="21">
        <v>231.66666000000001</v>
      </c>
      <c r="D256" s="21">
        <v>345</v>
      </c>
      <c r="E256" s="1">
        <f t="shared" si="13"/>
        <v>148.92086759484511</v>
      </c>
      <c r="F256" s="21">
        <v>140</v>
      </c>
      <c r="G256" s="1" t="str">
        <f t="shared" si="12"/>
        <v>свыше 200</v>
      </c>
      <c r="H256" s="21">
        <v>231.66666000000001</v>
      </c>
      <c r="I256" s="21">
        <v>345</v>
      </c>
      <c r="J256" s="1">
        <f t="shared" si="14"/>
        <v>148.92086759484511</v>
      </c>
      <c r="K256" s="21">
        <v>140</v>
      </c>
      <c r="L256" s="1" t="str">
        <f t="shared" si="15"/>
        <v>свыше 200</v>
      </c>
      <c r="M256" s="22">
        <v>140</v>
      </c>
    </row>
    <row r="257" spans="1:13" ht="64.5" x14ac:dyDescent="0.25">
      <c r="A257" s="20" t="s">
        <v>1160</v>
      </c>
      <c r="B257" s="20" t="s">
        <v>186</v>
      </c>
      <c r="C257" s="21">
        <v>231.66666000000001</v>
      </c>
      <c r="D257" s="21">
        <v>345</v>
      </c>
      <c r="E257" s="1">
        <f t="shared" si="13"/>
        <v>148.92086759484511</v>
      </c>
      <c r="F257" s="21">
        <v>140</v>
      </c>
      <c r="G257" s="1" t="str">
        <f t="shared" si="12"/>
        <v>свыше 200</v>
      </c>
      <c r="H257" s="21">
        <v>231.66666000000001</v>
      </c>
      <c r="I257" s="21">
        <v>345</v>
      </c>
      <c r="J257" s="1">
        <f t="shared" si="14"/>
        <v>148.92086759484511</v>
      </c>
      <c r="K257" s="21">
        <v>140</v>
      </c>
      <c r="L257" s="1" t="str">
        <f t="shared" si="15"/>
        <v>свыше 200</v>
      </c>
      <c r="M257" s="22">
        <v>140</v>
      </c>
    </row>
    <row r="258" spans="1:13" x14ac:dyDescent="0.25">
      <c r="A258" s="20" t="s">
        <v>139</v>
      </c>
      <c r="B258" s="20" t="s">
        <v>318</v>
      </c>
      <c r="C258" s="21">
        <v>174.0128</v>
      </c>
      <c r="D258" s="21">
        <v>127.372</v>
      </c>
      <c r="E258" s="1">
        <f t="shared" si="13"/>
        <v>73.196914249986207</v>
      </c>
      <c r="F258" s="21">
        <v>115.06699999999999</v>
      </c>
      <c r="G258" s="1">
        <f t="shared" si="12"/>
        <v>110.69376971677372</v>
      </c>
      <c r="H258" s="21">
        <v>174.0128</v>
      </c>
      <c r="I258" s="21">
        <v>127.372</v>
      </c>
      <c r="J258" s="1">
        <f t="shared" si="14"/>
        <v>73.196914249986207</v>
      </c>
      <c r="K258" s="21">
        <v>115.06699999999999</v>
      </c>
      <c r="L258" s="1">
        <f t="shared" si="15"/>
        <v>110.69376971677372</v>
      </c>
      <c r="M258" s="22"/>
    </row>
    <row r="259" spans="1:13" x14ac:dyDescent="0.25">
      <c r="A259" s="20" t="s">
        <v>1243</v>
      </c>
      <c r="B259" s="20" t="s">
        <v>1163</v>
      </c>
      <c r="C259" s="21">
        <v>174.0128</v>
      </c>
      <c r="D259" s="21">
        <v>127.372</v>
      </c>
      <c r="E259" s="1">
        <f t="shared" si="13"/>
        <v>73.196914249986207</v>
      </c>
      <c r="F259" s="21">
        <v>115.06699999999999</v>
      </c>
      <c r="G259" s="1">
        <f t="shared" si="12"/>
        <v>110.69376971677372</v>
      </c>
      <c r="H259" s="21">
        <v>174.0128</v>
      </c>
      <c r="I259" s="21">
        <v>127.372</v>
      </c>
      <c r="J259" s="1">
        <f t="shared" si="14"/>
        <v>73.196914249986207</v>
      </c>
      <c r="K259" s="21">
        <v>115.06699999999999</v>
      </c>
      <c r="L259" s="1">
        <f t="shared" si="15"/>
        <v>110.69376971677372</v>
      </c>
      <c r="M259" s="22"/>
    </row>
    <row r="260" spans="1:13" x14ac:dyDescent="0.25">
      <c r="A260" s="20" t="s">
        <v>502</v>
      </c>
      <c r="B260" s="20" t="s">
        <v>132</v>
      </c>
      <c r="C260" s="21">
        <v>86445.448999999993</v>
      </c>
      <c r="D260" s="21">
        <v>38777.902439999998</v>
      </c>
      <c r="E260" s="1">
        <f t="shared" si="13"/>
        <v>44.858234746400591</v>
      </c>
      <c r="F260" s="21">
        <v>56480.313240000003</v>
      </c>
      <c r="G260" s="1">
        <f t="shared" si="12"/>
        <v>68.65737850146526</v>
      </c>
      <c r="H260" s="21">
        <v>86445.448999999993</v>
      </c>
      <c r="I260" s="21">
        <v>38777.902439999998</v>
      </c>
      <c r="J260" s="1">
        <f t="shared" si="14"/>
        <v>44.858234746400591</v>
      </c>
      <c r="K260" s="21">
        <v>56480.313240000003</v>
      </c>
      <c r="L260" s="1">
        <f t="shared" si="15"/>
        <v>68.65737850146526</v>
      </c>
      <c r="M260" s="22">
        <v>8752.321979999997</v>
      </c>
    </row>
    <row r="261" spans="1:13" x14ac:dyDescent="0.25">
      <c r="A261" s="20" t="s">
        <v>1804</v>
      </c>
      <c r="B261" s="20" t="s">
        <v>614</v>
      </c>
      <c r="C261" s="21">
        <v>86445.448999999993</v>
      </c>
      <c r="D261" s="21">
        <v>38777.902439999998</v>
      </c>
      <c r="E261" s="1">
        <f t="shared" si="13"/>
        <v>44.858234746400591</v>
      </c>
      <c r="F261" s="21">
        <v>56480.313240000003</v>
      </c>
      <c r="G261" s="1">
        <f t="shared" si="12"/>
        <v>68.65737850146526</v>
      </c>
      <c r="H261" s="21">
        <v>86445.448999999993</v>
      </c>
      <c r="I261" s="21">
        <v>38777.902439999998</v>
      </c>
      <c r="J261" s="1">
        <f t="shared" si="14"/>
        <v>44.858234746400591</v>
      </c>
      <c r="K261" s="21">
        <v>56480.313240000003</v>
      </c>
      <c r="L261" s="1">
        <f t="shared" si="15"/>
        <v>68.65737850146526</v>
      </c>
      <c r="M261" s="22">
        <v>8752.321979999997</v>
      </c>
    </row>
    <row r="262" spans="1:13" ht="26.25" x14ac:dyDescent="0.25">
      <c r="A262" s="20" t="s">
        <v>135</v>
      </c>
      <c r="B262" s="20" t="s">
        <v>1109</v>
      </c>
      <c r="C262" s="21"/>
      <c r="D262" s="21"/>
      <c r="E262" s="1" t="str">
        <f t="shared" si="13"/>
        <v xml:space="preserve"> </v>
      </c>
      <c r="F262" s="21">
        <v>-0.90617999999999999</v>
      </c>
      <c r="G262" s="1" t="str">
        <f t="shared" ref="G262:G325" si="16">IF(F262=0," ",IF(D262/F262*100&gt;200,"свыше 200",IF(D262/F262&gt;0,D262/F262*100,"")))</f>
        <v/>
      </c>
      <c r="H262" s="21"/>
      <c r="I262" s="21"/>
      <c r="J262" s="1" t="str">
        <f t="shared" si="14"/>
        <v xml:space="preserve"> </v>
      </c>
      <c r="K262" s="21">
        <v>-0.90617999999999999</v>
      </c>
      <c r="L262" s="1" t="str">
        <f t="shared" si="15"/>
        <v/>
      </c>
      <c r="M262" s="22"/>
    </row>
    <row r="263" spans="1:13" ht="51.75" x14ac:dyDescent="0.25">
      <c r="A263" s="20" t="s">
        <v>268</v>
      </c>
      <c r="B263" s="20" t="s">
        <v>1681</v>
      </c>
      <c r="C263" s="21">
        <v>85782.278999999995</v>
      </c>
      <c r="D263" s="21">
        <v>37890.998269999996</v>
      </c>
      <c r="E263" s="1">
        <f t="shared" ref="E263:E326" si="17">IF(C263=0," ",IF(D263/C263*100&gt;200,"свыше 200",IF(D263/C263&gt;0,D263/C263*100,"")))</f>
        <v>44.171125682030436</v>
      </c>
      <c r="F263" s="21">
        <v>54985.448980000001</v>
      </c>
      <c r="G263" s="1">
        <f t="shared" si="16"/>
        <v>68.910955485299723</v>
      </c>
      <c r="H263" s="21">
        <v>85782.278999999995</v>
      </c>
      <c r="I263" s="21">
        <v>37890.998269999996</v>
      </c>
      <c r="J263" s="1">
        <f t="shared" ref="J263:J326" si="18">IF(H263=0," ",IF(I263/H263*100&gt;200,"свыше 200",IF(I263/H263&gt;0,I263/H263*100,"")))</f>
        <v>44.171125682030436</v>
      </c>
      <c r="K263" s="21">
        <v>54985.448980000001</v>
      </c>
      <c r="L263" s="1">
        <f t="shared" ref="L263:L326" si="19">IF(K263=0," ",IF(I263/K263*100&gt;200,"свыше 200",IF(I263/K263&gt;0,I263/K263*100,"")))</f>
        <v>68.910955485299723</v>
      </c>
      <c r="M263" s="22">
        <v>8684.4424999999974</v>
      </c>
    </row>
    <row r="264" spans="1:13" ht="26.25" x14ac:dyDescent="0.25">
      <c r="A264" s="20" t="s">
        <v>1178</v>
      </c>
      <c r="B264" s="20" t="s">
        <v>670</v>
      </c>
      <c r="C264" s="21">
        <v>663.17</v>
      </c>
      <c r="D264" s="21">
        <v>886.90417000000002</v>
      </c>
      <c r="E264" s="1">
        <f t="shared" si="17"/>
        <v>133.73707646606451</v>
      </c>
      <c r="F264" s="21">
        <v>1495.77044</v>
      </c>
      <c r="G264" s="1">
        <f t="shared" si="16"/>
        <v>59.294136739324784</v>
      </c>
      <c r="H264" s="21">
        <v>663.17</v>
      </c>
      <c r="I264" s="21">
        <v>886.90417000000002</v>
      </c>
      <c r="J264" s="1">
        <f t="shared" si="18"/>
        <v>133.73707646606451</v>
      </c>
      <c r="K264" s="21">
        <v>1495.77044</v>
      </c>
      <c r="L264" s="1">
        <f t="shared" si="19"/>
        <v>59.294136739324784</v>
      </c>
      <c r="M264" s="22">
        <v>67.879480000000058</v>
      </c>
    </row>
    <row r="265" spans="1:13" x14ac:dyDescent="0.25">
      <c r="A265" s="20" t="s">
        <v>1470</v>
      </c>
      <c r="B265" s="20" t="s">
        <v>1562</v>
      </c>
      <c r="C265" s="21">
        <v>290070.13757999998</v>
      </c>
      <c r="D265" s="21">
        <v>248132.05364999999</v>
      </c>
      <c r="E265" s="1">
        <f t="shared" si="17"/>
        <v>85.542088448027968</v>
      </c>
      <c r="F265" s="21">
        <v>325898.06696000003</v>
      </c>
      <c r="G265" s="1">
        <f t="shared" si="16"/>
        <v>76.137933546091006</v>
      </c>
      <c r="H265" s="21">
        <v>81552.992249999996</v>
      </c>
      <c r="I265" s="21">
        <v>76416.36073</v>
      </c>
      <c r="J265" s="1">
        <f t="shared" si="18"/>
        <v>93.701480009153187</v>
      </c>
      <c r="K265" s="21">
        <v>172299.29295</v>
      </c>
      <c r="L265" s="1">
        <f t="shared" si="19"/>
        <v>44.350942723935304</v>
      </c>
      <c r="M265" s="22">
        <v>8577.6807700000063</v>
      </c>
    </row>
    <row r="266" spans="1:13" x14ac:dyDescent="0.25">
      <c r="A266" s="20" t="s">
        <v>981</v>
      </c>
      <c r="B266" s="20" t="s">
        <v>1271</v>
      </c>
      <c r="C266" s="21">
        <v>186221.70170000001</v>
      </c>
      <c r="D266" s="21">
        <v>145170.30366000001</v>
      </c>
      <c r="E266" s="1">
        <f t="shared" si="17"/>
        <v>77.955631558918355</v>
      </c>
      <c r="F266" s="21">
        <v>113393.49503000001</v>
      </c>
      <c r="G266" s="1">
        <f t="shared" si="16"/>
        <v>128.0234846113465</v>
      </c>
      <c r="H266" s="21">
        <v>13891.084360000001</v>
      </c>
      <c r="I266" s="21">
        <v>10996.82883</v>
      </c>
      <c r="J266" s="1">
        <f t="shared" si="18"/>
        <v>79.164653708862801</v>
      </c>
      <c r="K266" s="21">
        <v>8866.8046300000005</v>
      </c>
      <c r="L266" s="1">
        <f t="shared" si="19"/>
        <v>124.02245553931867</v>
      </c>
      <c r="M266" s="22">
        <v>803.51829999999973</v>
      </c>
    </row>
    <row r="267" spans="1:13" ht="26.25" x14ac:dyDescent="0.25">
      <c r="A267" s="20" t="s">
        <v>1263</v>
      </c>
      <c r="B267" s="20" t="s">
        <v>1485</v>
      </c>
      <c r="C267" s="21">
        <v>1</v>
      </c>
      <c r="D267" s="21">
        <v>1.51</v>
      </c>
      <c r="E267" s="1">
        <f t="shared" si="17"/>
        <v>151</v>
      </c>
      <c r="F267" s="21">
        <v>1</v>
      </c>
      <c r="G267" s="1">
        <f t="shared" si="16"/>
        <v>151</v>
      </c>
      <c r="H267" s="21">
        <v>1</v>
      </c>
      <c r="I267" s="21">
        <v>1.51</v>
      </c>
      <c r="J267" s="1">
        <f t="shared" si="18"/>
        <v>151</v>
      </c>
      <c r="K267" s="21">
        <v>1</v>
      </c>
      <c r="L267" s="1">
        <f t="shared" si="19"/>
        <v>151</v>
      </c>
      <c r="M267" s="22"/>
    </row>
    <row r="268" spans="1:13" x14ac:dyDescent="0.25">
      <c r="A268" s="20" t="s">
        <v>1620</v>
      </c>
      <c r="B268" s="20" t="s">
        <v>972</v>
      </c>
      <c r="C268" s="21">
        <v>1020.9</v>
      </c>
      <c r="D268" s="21">
        <v>739.43700000000001</v>
      </c>
      <c r="E268" s="1">
        <f t="shared" si="17"/>
        <v>72.429914781075524</v>
      </c>
      <c r="F268" s="21">
        <v>692.07449999999994</v>
      </c>
      <c r="G268" s="1">
        <f t="shared" si="16"/>
        <v>106.84355513748882</v>
      </c>
      <c r="H268" s="21">
        <v>1020.9</v>
      </c>
      <c r="I268" s="21">
        <v>739.43700000000001</v>
      </c>
      <c r="J268" s="1">
        <f t="shared" si="18"/>
        <v>72.429914781075524</v>
      </c>
      <c r="K268" s="21">
        <v>692.07449999999994</v>
      </c>
      <c r="L268" s="1">
        <f t="shared" si="19"/>
        <v>106.84355513748882</v>
      </c>
      <c r="M268" s="22">
        <v>90.04200000000003</v>
      </c>
    </row>
    <row r="269" spans="1:13" x14ac:dyDescent="0.25">
      <c r="A269" s="20" t="s">
        <v>1209</v>
      </c>
      <c r="B269" s="20" t="s">
        <v>474</v>
      </c>
      <c r="C269" s="21"/>
      <c r="D269" s="21">
        <v>0.45</v>
      </c>
      <c r="E269" s="1" t="str">
        <f t="shared" si="17"/>
        <v xml:space="preserve"> </v>
      </c>
      <c r="F269" s="21">
        <v>0.10001</v>
      </c>
      <c r="G269" s="1" t="str">
        <f t="shared" si="16"/>
        <v>свыше 200</v>
      </c>
      <c r="H269" s="21"/>
      <c r="I269" s="21">
        <v>0.45</v>
      </c>
      <c r="J269" s="1" t="str">
        <f t="shared" si="18"/>
        <v xml:space="preserve"> </v>
      </c>
      <c r="K269" s="21">
        <v>0.10001</v>
      </c>
      <c r="L269" s="1" t="str">
        <f t="shared" si="19"/>
        <v>свыше 200</v>
      </c>
      <c r="M269" s="22"/>
    </row>
    <row r="270" spans="1:13" ht="26.25" x14ac:dyDescent="0.25">
      <c r="A270" s="20" t="s">
        <v>1788</v>
      </c>
      <c r="B270" s="20" t="s">
        <v>20</v>
      </c>
      <c r="C270" s="21"/>
      <c r="D270" s="21"/>
      <c r="E270" s="1" t="str">
        <f t="shared" si="17"/>
        <v xml:space="preserve"> </v>
      </c>
      <c r="F270" s="21">
        <v>33.549999999999997</v>
      </c>
      <c r="G270" s="1" t="str">
        <f t="shared" si="16"/>
        <v/>
      </c>
      <c r="H270" s="21"/>
      <c r="I270" s="21"/>
      <c r="J270" s="1" t="str">
        <f t="shared" si="18"/>
        <v xml:space="preserve"> </v>
      </c>
      <c r="K270" s="21">
        <v>33.549999999999997</v>
      </c>
      <c r="L270" s="1" t="str">
        <f t="shared" si="19"/>
        <v/>
      </c>
      <c r="M270" s="22"/>
    </row>
    <row r="271" spans="1:13" ht="51.75" x14ac:dyDescent="0.25">
      <c r="A271" s="20" t="s">
        <v>1291</v>
      </c>
      <c r="B271" s="20" t="s">
        <v>1755</v>
      </c>
      <c r="C271" s="21"/>
      <c r="D271" s="21"/>
      <c r="E271" s="1" t="str">
        <f t="shared" si="17"/>
        <v xml:space="preserve"> </v>
      </c>
      <c r="F271" s="21">
        <v>33.549999999999997</v>
      </c>
      <c r="G271" s="1" t="str">
        <f t="shared" si="16"/>
        <v/>
      </c>
      <c r="H271" s="21"/>
      <c r="I271" s="21"/>
      <c r="J271" s="1" t="str">
        <f t="shared" si="18"/>
        <v xml:space="preserve"> </v>
      </c>
      <c r="K271" s="21">
        <v>33.549999999999997</v>
      </c>
      <c r="L271" s="1" t="str">
        <f t="shared" si="19"/>
        <v/>
      </c>
      <c r="M271" s="22"/>
    </row>
    <row r="272" spans="1:13" x14ac:dyDescent="0.25">
      <c r="A272" s="20" t="s">
        <v>1179</v>
      </c>
      <c r="B272" s="20" t="s">
        <v>3</v>
      </c>
      <c r="C272" s="21">
        <v>185199.80170000001</v>
      </c>
      <c r="D272" s="21">
        <v>144428.90666000001</v>
      </c>
      <c r="E272" s="1">
        <f t="shared" si="17"/>
        <v>77.985454268442666</v>
      </c>
      <c r="F272" s="21">
        <v>112666.77052000001</v>
      </c>
      <c r="G272" s="1">
        <f t="shared" si="16"/>
        <v>128.19121910870939</v>
      </c>
      <c r="H272" s="21">
        <v>12869.184359999999</v>
      </c>
      <c r="I272" s="21">
        <v>10255.43183</v>
      </c>
      <c r="J272" s="1">
        <f t="shared" si="18"/>
        <v>79.689835370421264</v>
      </c>
      <c r="K272" s="21">
        <v>8140.0801199999996</v>
      </c>
      <c r="L272" s="1">
        <f t="shared" si="19"/>
        <v>125.98686596219891</v>
      </c>
      <c r="M272" s="22">
        <v>713.47630000000026</v>
      </c>
    </row>
    <row r="273" spans="1:13" ht="26.25" x14ac:dyDescent="0.25">
      <c r="A273" s="20" t="s">
        <v>431</v>
      </c>
      <c r="B273" s="20" t="s">
        <v>1116</v>
      </c>
      <c r="C273" s="21">
        <v>12869.184359999999</v>
      </c>
      <c r="D273" s="21">
        <v>10255.43183</v>
      </c>
      <c r="E273" s="1">
        <f t="shared" si="17"/>
        <v>79.689835370421264</v>
      </c>
      <c r="F273" s="21">
        <v>8140.0801199999996</v>
      </c>
      <c r="G273" s="1">
        <f t="shared" si="16"/>
        <v>125.98686596219891</v>
      </c>
      <c r="H273" s="21">
        <v>12869.184359999999</v>
      </c>
      <c r="I273" s="21">
        <v>10255.43183</v>
      </c>
      <c r="J273" s="1">
        <f t="shared" si="18"/>
        <v>79.689835370421264</v>
      </c>
      <c r="K273" s="21">
        <v>8140.0801199999996</v>
      </c>
      <c r="L273" s="1">
        <f t="shared" si="19"/>
        <v>125.98686596219891</v>
      </c>
      <c r="M273" s="22">
        <v>713.47630000000026</v>
      </c>
    </row>
    <row r="274" spans="1:13" ht="26.25" x14ac:dyDescent="0.25">
      <c r="A274" s="20" t="s">
        <v>784</v>
      </c>
      <c r="B274" s="20" t="s">
        <v>876</v>
      </c>
      <c r="C274" s="21">
        <v>37725.757799999999</v>
      </c>
      <c r="D274" s="21">
        <v>49928.54047</v>
      </c>
      <c r="E274" s="1">
        <f t="shared" si="17"/>
        <v>132.3460239942483</v>
      </c>
      <c r="F274" s="21">
        <v>25416.16707</v>
      </c>
      <c r="G274" s="1">
        <f t="shared" si="16"/>
        <v>196.44402058142435</v>
      </c>
      <c r="H274" s="21"/>
      <c r="I274" s="21"/>
      <c r="J274" s="1" t="str">
        <f t="shared" si="18"/>
        <v xml:space="preserve"> </v>
      </c>
      <c r="K274" s="21"/>
      <c r="L274" s="1" t="str">
        <f t="shared" si="19"/>
        <v xml:space="preserve"> </v>
      </c>
      <c r="M274" s="22"/>
    </row>
    <row r="275" spans="1:13" ht="26.25" x14ac:dyDescent="0.25">
      <c r="A275" s="20" t="s">
        <v>387</v>
      </c>
      <c r="B275" s="20" t="s">
        <v>295</v>
      </c>
      <c r="C275" s="21">
        <v>127527.62854000001</v>
      </c>
      <c r="D275" s="21">
        <v>78574.50619</v>
      </c>
      <c r="E275" s="1">
        <f t="shared" si="17"/>
        <v>61.613712330073255</v>
      </c>
      <c r="F275" s="21">
        <v>75514.105630000005</v>
      </c>
      <c r="G275" s="1">
        <f t="shared" si="16"/>
        <v>104.05275350143877</v>
      </c>
      <c r="H275" s="21"/>
      <c r="I275" s="21"/>
      <c r="J275" s="1" t="str">
        <f t="shared" si="18"/>
        <v xml:space="preserve"> </v>
      </c>
      <c r="K275" s="21"/>
      <c r="L275" s="1" t="str">
        <f t="shared" si="19"/>
        <v xml:space="preserve"> </v>
      </c>
      <c r="M275" s="22"/>
    </row>
    <row r="276" spans="1:13" ht="26.25" x14ac:dyDescent="0.25">
      <c r="A276" s="20" t="s">
        <v>840</v>
      </c>
      <c r="B276" s="20" t="s">
        <v>1121</v>
      </c>
      <c r="C276" s="21">
        <v>1486.9159999999999</v>
      </c>
      <c r="D276" s="21">
        <v>920.08384000000001</v>
      </c>
      <c r="E276" s="1">
        <f t="shared" si="17"/>
        <v>61.878669676027428</v>
      </c>
      <c r="F276" s="21">
        <v>880.79339000000004</v>
      </c>
      <c r="G276" s="1">
        <f t="shared" si="16"/>
        <v>104.46080209571053</v>
      </c>
      <c r="H276" s="21"/>
      <c r="I276" s="21"/>
      <c r="J276" s="1" t="str">
        <f t="shared" si="18"/>
        <v xml:space="preserve"> </v>
      </c>
      <c r="K276" s="21"/>
      <c r="L276" s="1" t="str">
        <f t="shared" si="19"/>
        <v xml:space="preserve"> </v>
      </c>
      <c r="M276" s="22"/>
    </row>
    <row r="277" spans="1:13" ht="26.25" x14ac:dyDescent="0.25">
      <c r="A277" s="20" t="s">
        <v>1750</v>
      </c>
      <c r="B277" s="20" t="s">
        <v>1381</v>
      </c>
      <c r="C277" s="21">
        <v>5590.3149999999996</v>
      </c>
      <c r="D277" s="21">
        <v>4750.3443299999999</v>
      </c>
      <c r="E277" s="1">
        <f t="shared" si="17"/>
        <v>84.974537749661692</v>
      </c>
      <c r="F277" s="21">
        <v>2715.6243100000002</v>
      </c>
      <c r="G277" s="1">
        <f t="shared" si="16"/>
        <v>174.92641793297247</v>
      </c>
      <c r="H277" s="21"/>
      <c r="I277" s="21"/>
      <c r="J277" s="1" t="str">
        <f t="shared" si="18"/>
        <v xml:space="preserve"> </v>
      </c>
      <c r="K277" s="21"/>
      <c r="L277" s="1" t="str">
        <f t="shared" si="19"/>
        <v xml:space="preserve"> </v>
      </c>
      <c r="M277" s="22"/>
    </row>
    <row r="278" spans="1:13" x14ac:dyDescent="0.25">
      <c r="A278" s="20" t="s">
        <v>347</v>
      </c>
      <c r="B278" s="20" t="s">
        <v>508</v>
      </c>
      <c r="C278" s="21">
        <v>103848.43588</v>
      </c>
      <c r="D278" s="21">
        <v>102961.74999</v>
      </c>
      <c r="E278" s="1">
        <f t="shared" si="17"/>
        <v>99.146173091114633</v>
      </c>
      <c r="F278" s="21">
        <v>212504.57193000001</v>
      </c>
      <c r="G278" s="1">
        <f t="shared" si="16"/>
        <v>48.451545797290457</v>
      </c>
      <c r="H278" s="21">
        <v>67661.907890000002</v>
      </c>
      <c r="I278" s="21">
        <v>65419.531900000002</v>
      </c>
      <c r="J278" s="1">
        <f t="shared" si="18"/>
        <v>96.685910788023449</v>
      </c>
      <c r="K278" s="21">
        <v>163432.48832</v>
      </c>
      <c r="L278" s="1">
        <f t="shared" si="19"/>
        <v>40.028474492726858</v>
      </c>
      <c r="M278" s="22">
        <v>7774.1624700000029</v>
      </c>
    </row>
    <row r="279" spans="1:13" ht="26.25" x14ac:dyDescent="0.25">
      <c r="A279" s="20" t="s">
        <v>582</v>
      </c>
      <c r="B279" s="20" t="s">
        <v>869</v>
      </c>
      <c r="C279" s="21">
        <v>23044.56093</v>
      </c>
      <c r="D279" s="21">
        <v>18312.456249999999</v>
      </c>
      <c r="E279" s="1">
        <f t="shared" si="17"/>
        <v>79.465416180528635</v>
      </c>
      <c r="F279" s="21">
        <v>16044.038140000001</v>
      </c>
      <c r="G279" s="1">
        <f t="shared" si="16"/>
        <v>114.13869806470056</v>
      </c>
      <c r="H279" s="21">
        <v>13278.265890000001</v>
      </c>
      <c r="I279" s="21">
        <v>10486.67052</v>
      </c>
      <c r="J279" s="1">
        <f t="shared" si="18"/>
        <v>78.976205227955404</v>
      </c>
      <c r="K279" s="21">
        <v>8984.8669499999996</v>
      </c>
      <c r="L279" s="1">
        <f t="shared" si="19"/>
        <v>116.71481145305107</v>
      </c>
      <c r="M279" s="22">
        <v>1469.6250299999992</v>
      </c>
    </row>
    <row r="280" spans="1:13" ht="26.25" x14ac:dyDescent="0.25">
      <c r="A280" s="20" t="s">
        <v>934</v>
      </c>
      <c r="B280" s="20" t="s">
        <v>1585</v>
      </c>
      <c r="C280" s="21">
        <v>13278.265890000001</v>
      </c>
      <c r="D280" s="21">
        <v>10486.67052</v>
      </c>
      <c r="E280" s="1">
        <f t="shared" si="17"/>
        <v>78.976205227955404</v>
      </c>
      <c r="F280" s="21">
        <v>8984.8669499999996</v>
      </c>
      <c r="G280" s="1">
        <f t="shared" si="16"/>
        <v>116.71481145305107</v>
      </c>
      <c r="H280" s="21">
        <v>13278.265890000001</v>
      </c>
      <c r="I280" s="21">
        <v>10486.67052</v>
      </c>
      <c r="J280" s="1">
        <f t="shared" si="18"/>
        <v>78.976205227955404</v>
      </c>
      <c r="K280" s="21">
        <v>8984.8669499999996</v>
      </c>
      <c r="L280" s="1">
        <f t="shared" si="19"/>
        <v>116.71481145305107</v>
      </c>
      <c r="M280" s="22">
        <v>1469.6250299999992</v>
      </c>
    </row>
    <row r="281" spans="1:13" ht="26.25" x14ac:dyDescent="0.25">
      <c r="A281" s="20" t="s">
        <v>183</v>
      </c>
      <c r="B281" s="20" t="s">
        <v>149</v>
      </c>
      <c r="C281" s="21">
        <v>4305.5410000000002</v>
      </c>
      <c r="D281" s="21">
        <v>3771.0668000000001</v>
      </c>
      <c r="E281" s="1">
        <f t="shared" si="17"/>
        <v>87.586363711319905</v>
      </c>
      <c r="F281" s="21">
        <v>3029.2777500000002</v>
      </c>
      <c r="G281" s="1">
        <f t="shared" si="16"/>
        <v>124.48732375233666</v>
      </c>
      <c r="H281" s="21"/>
      <c r="I281" s="21"/>
      <c r="J281" s="1" t="str">
        <f t="shared" si="18"/>
        <v xml:space="preserve"> </v>
      </c>
      <c r="K281" s="21"/>
      <c r="L281" s="1" t="str">
        <f t="shared" si="19"/>
        <v xml:space="preserve"> </v>
      </c>
      <c r="M281" s="22"/>
    </row>
    <row r="282" spans="1:13" ht="26.25" x14ac:dyDescent="0.25">
      <c r="A282" s="20" t="s">
        <v>895</v>
      </c>
      <c r="B282" s="20" t="s">
        <v>1365</v>
      </c>
      <c r="C282" s="21">
        <v>1873.7301600000001</v>
      </c>
      <c r="D282" s="21">
        <v>1054.79737</v>
      </c>
      <c r="E282" s="1">
        <f t="shared" si="17"/>
        <v>56.293984721898269</v>
      </c>
      <c r="F282" s="21">
        <v>1386.71216</v>
      </c>
      <c r="G282" s="1">
        <f t="shared" si="16"/>
        <v>76.064622524114881</v>
      </c>
      <c r="H282" s="21"/>
      <c r="I282" s="21"/>
      <c r="J282" s="1" t="str">
        <f t="shared" si="18"/>
        <v xml:space="preserve"> </v>
      </c>
      <c r="K282" s="21"/>
      <c r="L282" s="1" t="str">
        <f t="shared" si="19"/>
        <v xml:space="preserve"> </v>
      </c>
      <c r="M282" s="22"/>
    </row>
    <row r="283" spans="1:13" ht="26.25" x14ac:dyDescent="0.25">
      <c r="A283" s="20" t="s">
        <v>1314</v>
      </c>
      <c r="B283" s="20" t="s">
        <v>211</v>
      </c>
      <c r="C283" s="21">
        <v>2870.8846400000002</v>
      </c>
      <c r="D283" s="21">
        <v>2310.25218</v>
      </c>
      <c r="E283" s="1">
        <f t="shared" si="17"/>
        <v>80.471787260668194</v>
      </c>
      <c r="F283" s="21">
        <v>2091.97579</v>
      </c>
      <c r="G283" s="1">
        <f t="shared" si="16"/>
        <v>110.43398260359409</v>
      </c>
      <c r="H283" s="21"/>
      <c r="I283" s="21"/>
      <c r="J283" s="1" t="str">
        <f t="shared" si="18"/>
        <v xml:space="preserve"> </v>
      </c>
      <c r="K283" s="21"/>
      <c r="L283" s="1" t="str">
        <f t="shared" si="19"/>
        <v xml:space="preserve"> </v>
      </c>
      <c r="M283" s="22"/>
    </row>
    <row r="284" spans="1:13" ht="26.25" x14ac:dyDescent="0.25">
      <c r="A284" s="20" t="s">
        <v>1171</v>
      </c>
      <c r="B284" s="20" t="s">
        <v>121</v>
      </c>
      <c r="C284" s="21">
        <v>716.13923999999997</v>
      </c>
      <c r="D284" s="21">
        <v>689.66938000000005</v>
      </c>
      <c r="E284" s="1">
        <f t="shared" si="17"/>
        <v>96.303810973966478</v>
      </c>
      <c r="F284" s="21">
        <v>551.20549000000005</v>
      </c>
      <c r="G284" s="1">
        <f t="shared" si="16"/>
        <v>125.1201942854379</v>
      </c>
      <c r="H284" s="21"/>
      <c r="I284" s="21"/>
      <c r="J284" s="1" t="str">
        <f t="shared" si="18"/>
        <v xml:space="preserve"> </v>
      </c>
      <c r="K284" s="21"/>
      <c r="L284" s="1" t="str">
        <f t="shared" si="19"/>
        <v xml:space="preserve"> </v>
      </c>
      <c r="M284" s="22"/>
    </row>
    <row r="285" spans="1:13" x14ac:dyDescent="0.25">
      <c r="A285" s="20" t="s">
        <v>565</v>
      </c>
      <c r="B285" s="20" t="s">
        <v>1099</v>
      </c>
      <c r="C285" s="21">
        <v>80803.874949999998</v>
      </c>
      <c r="D285" s="21">
        <v>84649.293739999994</v>
      </c>
      <c r="E285" s="1">
        <f t="shared" si="17"/>
        <v>104.75895344422463</v>
      </c>
      <c r="F285" s="21">
        <v>196460.53378999999</v>
      </c>
      <c r="G285" s="1">
        <f t="shared" si="16"/>
        <v>43.087174867641899</v>
      </c>
      <c r="H285" s="21">
        <v>54383.642</v>
      </c>
      <c r="I285" s="21">
        <v>54932.861380000002</v>
      </c>
      <c r="J285" s="1">
        <f t="shared" si="18"/>
        <v>101.00989812341</v>
      </c>
      <c r="K285" s="21">
        <v>154447.62137000001</v>
      </c>
      <c r="L285" s="1">
        <f t="shared" si="19"/>
        <v>35.56730812215033</v>
      </c>
      <c r="M285" s="22">
        <v>6304.5374400000001</v>
      </c>
    </row>
    <row r="286" spans="1:13" x14ac:dyDescent="0.25">
      <c r="A286" s="20" t="s">
        <v>918</v>
      </c>
      <c r="B286" s="20" t="s">
        <v>554</v>
      </c>
      <c r="C286" s="21">
        <v>54383.642</v>
      </c>
      <c r="D286" s="21">
        <v>54932.861380000002</v>
      </c>
      <c r="E286" s="1">
        <f t="shared" si="17"/>
        <v>101.00989812341</v>
      </c>
      <c r="F286" s="21">
        <v>154447.62137000001</v>
      </c>
      <c r="G286" s="1">
        <f t="shared" si="16"/>
        <v>35.56730812215033</v>
      </c>
      <c r="H286" s="21">
        <v>54383.642</v>
      </c>
      <c r="I286" s="21">
        <v>54932.861380000002</v>
      </c>
      <c r="J286" s="1">
        <f t="shared" si="18"/>
        <v>101.00989812341</v>
      </c>
      <c r="K286" s="21">
        <v>154447.62137000001</v>
      </c>
      <c r="L286" s="1">
        <f t="shared" si="19"/>
        <v>35.56730812215033</v>
      </c>
      <c r="M286" s="22">
        <v>6304.5374400000001</v>
      </c>
    </row>
    <row r="287" spans="1:13" ht="26.25" x14ac:dyDescent="0.25">
      <c r="A287" s="20" t="s">
        <v>164</v>
      </c>
      <c r="B287" s="20" t="s">
        <v>1486</v>
      </c>
      <c r="C287" s="21">
        <v>4001.5898699999998</v>
      </c>
      <c r="D287" s="21">
        <v>10418.82156</v>
      </c>
      <c r="E287" s="1" t="str">
        <f t="shared" si="17"/>
        <v>свыше 200</v>
      </c>
      <c r="F287" s="21">
        <v>11286.798049999999</v>
      </c>
      <c r="G287" s="1">
        <f t="shared" si="16"/>
        <v>92.309807563182204</v>
      </c>
      <c r="H287" s="21"/>
      <c r="I287" s="21"/>
      <c r="J287" s="1" t="str">
        <f t="shared" si="18"/>
        <v xml:space="preserve"> </v>
      </c>
      <c r="K287" s="21"/>
      <c r="L287" s="1" t="str">
        <f t="shared" si="19"/>
        <v xml:space="preserve"> </v>
      </c>
      <c r="M287" s="22"/>
    </row>
    <row r="288" spans="1:13" x14ac:dyDescent="0.25">
      <c r="A288" s="20" t="s">
        <v>1619</v>
      </c>
      <c r="B288" s="20" t="s">
        <v>1429</v>
      </c>
      <c r="C288" s="21">
        <v>17637.109339999999</v>
      </c>
      <c r="D288" s="21">
        <v>13066.677309999999</v>
      </c>
      <c r="E288" s="1">
        <f t="shared" si="17"/>
        <v>74.086274899739323</v>
      </c>
      <c r="F288" s="21">
        <v>22010.26179</v>
      </c>
      <c r="G288" s="1">
        <f t="shared" si="16"/>
        <v>59.366296660481467</v>
      </c>
      <c r="H288" s="21"/>
      <c r="I288" s="21"/>
      <c r="J288" s="1" t="str">
        <f t="shared" si="18"/>
        <v xml:space="preserve"> </v>
      </c>
      <c r="K288" s="21"/>
      <c r="L288" s="1" t="str">
        <f t="shared" si="19"/>
        <v xml:space="preserve"> </v>
      </c>
      <c r="M288" s="22"/>
    </row>
    <row r="289" spans="1:13" x14ac:dyDescent="0.25">
      <c r="A289" s="20" t="s">
        <v>229</v>
      </c>
      <c r="B289" s="20" t="s">
        <v>462</v>
      </c>
      <c r="C289" s="21">
        <v>2086.4518200000002</v>
      </c>
      <c r="D289" s="21">
        <v>1344.1860999999999</v>
      </c>
      <c r="E289" s="1">
        <f t="shared" si="17"/>
        <v>64.424497470543059</v>
      </c>
      <c r="F289" s="21">
        <v>1188.1454200000001</v>
      </c>
      <c r="G289" s="1">
        <f t="shared" si="16"/>
        <v>113.13312978136966</v>
      </c>
      <c r="H289" s="21"/>
      <c r="I289" s="21"/>
      <c r="J289" s="1" t="str">
        <f t="shared" si="18"/>
        <v xml:space="preserve"> </v>
      </c>
      <c r="K289" s="21"/>
      <c r="L289" s="1" t="str">
        <f t="shared" si="19"/>
        <v xml:space="preserve"> </v>
      </c>
      <c r="M289" s="22"/>
    </row>
    <row r="290" spans="1:13" x14ac:dyDescent="0.25">
      <c r="A290" s="20" t="s">
        <v>1159</v>
      </c>
      <c r="B290" s="20" t="s">
        <v>126</v>
      </c>
      <c r="C290" s="21">
        <v>2695.0819200000001</v>
      </c>
      <c r="D290" s="21">
        <v>4886.7473900000005</v>
      </c>
      <c r="E290" s="1">
        <f t="shared" si="17"/>
        <v>181.3209221484444</v>
      </c>
      <c r="F290" s="21">
        <v>7527.7071599999999</v>
      </c>
      <c r="G290" s="1">
        <f t="shared" si="16"/>
        <v>64.916810472738959</v>
      </c>
      <c r="H290" s="21"/>
      <c r="I290" s="21"/>
      <c r="J290" s="1" t="str">
        <f t="shared" si="18"/>
        <v xml:space="preserve"> </v>
      </c>
      <c r="K290" s="21"/>
      <c r="L290" s="1" t="str">
        <f t="shared" si="19"/>
        <v xml:space="preserve"> </v>
      </c>
      <c r="M290" s="22"/>
    </row>
    <row r="291" spans="1:13" x14ac:dyDescent="0.25">
      <c r="A291" s="20" t="s">
        <v>789</v>
      </c>
      <c r="B291" s="20" t="s">
        <v>1753</v>
      </c>
      <c r="C291" s="21">
        <v>384596.31501000002</v>
      </c>
      <c r="D291" s="21">
        <v>309991.31102999998</v>
      </c>
      <c r="E291" s="1">
        <f t="shared" si="17"/>
        <v>80.601737180435478</v>
      </c>
      <c r="F291" s="21">
        <v>350537.79193000001</v>
      </c>
      <c r="G291" s="1">
        <f t="shared" si="16"/>
        <v>88.433064327598416</v>
      </c>
      <c r="H291" s="21">
        <v>40050.692629999998</v>
      </c>
      <c r="I291" s="21">
        <v>49225.622380000001</v>
      </c>
      <c r="J291" s="1">
        <f t="shared" si="18"/>
        <v>122.90829233531785</v>
      </c>
      <c r="K291" s="21">
        <v>17755.212909999998</v>
      </c>
      <c r="L291" s="1" t="str">
        <f t="shared" si="19"/>
        <v>свыше 200</v>
      </c>
      <c r="M291" s="22">
        <v>1149.0847799999974</v>
      </c>
    </row>
    <row r="292" spans="1:13" x14ac:dyDescent="0.25">
      <c r="A292" s="20" t="s">
        <v>35</v>
      </c>
      <c r="B292" s="20" t="s">
        <v>1225</v>
      </c>
      <c r="C292" s="21">
        <v>10866.257</v>
      </c>
      <c r="D292" s="21">
        <v>5848.8</v>
      </c>
      <c r="E292" s="1">
        <f t="shared" si="17"/>
        <v>53.825342065809792</v>
      </c>
      <c r="F292" s="21">
        <v>14207.751</v>
      </c>
      <c r="G292" s="1">
        <f t="shared" si="16"/>
        <v>41.166261993189494</v>
      </c>
      <c r="H292" s="21"/>
      <c r="I292" s="21"/>
      <c r="J292" s="1" t="str">
        <f t="shared" si="18"/>
        <v xml:space="preserve"> </v>
      </c>
      <c r="K292" s="21"/>
      <c r="L292" s="1" t="str">
        <f t="shared" si="19"/>
        <v xml:space="preserve"> </v>
      </c>
      <c r="M292" s="22"/>
    </row>
    <row r="293" spans="1:13" x14ac:dyDescent="0.25">
      <c r="A293" s="20" t="s">
        <v>1000</v>
      </c>
      <c r="B293" s="20" t="s">
        <v>1457</v>
      </c>
      <c r="C293" s="21">
        <v>10866.257</v>
      </c>
      <c r="D293" s="21">
        <v>5848.8</v>
      </c>
      <c r="E293" s="1">
        <f t="shared" si="17"/>
        <v>53.825342065809792</v>
      </c>
      <c r="F293" s="21">
        <v>14026.126</v>
      </c>
      <c r="G293" s="1">
        <f t="shared" si="16"/>
        <v>41.699325957858932</v>
      </c>
      <c r="H293" s="21"/>
      <c r="I293" s="21"/>
      <c r="J293" s="1" t="str">
        <f t="shared" si="18"/>
        <v xml:space="preserve"> </v>
      </c>
      <c r="K293" s="21"/>
      <c r="L293" s="1" t="str">
        <f t="shared" si="19"/>
        <v xml:space="preserve"> </v>
      </c>
      <c r="M293" s="22"/>
    </row>
    <row r="294" spans="1:13" x14ac:dyDescent="0.25">
      <c r="A294" s="20" t="s">
        <v>1477</v>
      </c>
      <c r="B294" s="20" t="s">
        <v>484</v>
      </c>
      <c r="C294" s="21"/>
      <c r="D294" s="21"/>
      <c r="E294" s="1" t="str">
        <f t="shared" si="17"/>
        <v xml:space="preserve"> </v>
      </c>
      <c r="F294" s="21">
        <v>181.625</v>
      </c>
      <c r="G294" s="1" t="str">
        <f t="shared" si="16"/>
        <v/>
      </c>
      <c r="H294" s="21"/>
      <c r="I294" s="21"/>
      <c r="J294" s="1" t="str">
        <f t="shared" si="18"/>
        <v xml:space="preserve"> </v>
      </c>
      <c r="K294" s="21"/>
      <c r="L294" s="1" t="str">
        <f t="shared" si="19"/>
        <v xml:space="preserve"> </v>
      </c>
      <c r="M294" s="22"/>
    </row>
    <row r="295" spans="1:13" ht="39" x14ac:dyDescent="0.25">
      <c r="A295" s="20" t="s">
        <v>638</v>
      </c>
      <c r="B295" s="20" t="s">
        <v>512</v>
      </c>
      <c r="C295" s="21">
        <v>195206.03511999999</v>
      </c>
      <c r="D295" s="21">
        <v>124902.08297</v>
      </c>
      <c r="E295" s="1">
        <f t="shared" si="17"/>
        <v>63.984744576784379</v>
      </c>
      <c r="F295" s="21">
        <v>112524.67348</v>
      </c>
      <c r="G295" s="1">
        <f t="shared" si="16"/>
        <v>110.99972931021209</v>
      </c>
      <c r="H295" s="21">
        <v>39929.56177</v>
      </c>
      <c r="I295" s="21">
        <v>48594.491520000003</v>
      </c>
      <c r="J295" s="1">
        <f t="shared" si="18"/>
        <v>121.70053806227887</v>
      </c>
      <c r="K295" s="21">
        <v>16547.283510000001</v>
      </c>
      <c r="L295" s="1" t="str">
        <f t="shared" si="19"/>
        <v>свыше 200</v>
      </c>
      <c r="M295" s="22">
        <v>1158.5647800000006</v>
      </c>
    </row>
    <row r="296" spans="1:13" ht="64.5" x14ac:dyDescent="0.25">
      <c r="A296" s="20" t="s">
        <v>1385</v>
      </c>
      <c r="B296" s="20" t="s">
        <v>267</v>
      </c>
      <c r="C296" s="21">
        <v>39742.312749999997</v>
      </c>
      <c r="D296" s="21">
        <v>48282.363669999999</v>
      </c>
      <c r="E296" s="1">
        <f t="shared" si="17"/>
        <v>121.48856050155258</v>
      </c>
      <c r="F296" s="21">
        <v>16291.143110000001</v>
      </c>
      <c r="G296" s="1" t="str">
        <f t="shared" si="16"/>
        <v>свыше 200</v>
      </c>
      <c r="H296" s="21">
        <v>39742.312749999997</v>
      </c>
      <c r="I296" s="21">
        <v>48282.363669999999</v>
      </c>
      <c r="J296" s="1">
        <f t="shared" si="18"/>
        <v>121.48856050155258</v>
      </c>
      <c r="K296" s="21">
        <v>16291.143110000001</v>
      </c>
      <c r="L296" s="1" t="str">
        <f t="shared" si="19"/>
        <v>свыше 200</v>
      </c>
      <c r="M296" s="22">
        <v>1131.0147799999977</v>
      </c>
    </row>
    <row r="297" spans="1:13" ht="64.5" x14ac:dyDescent="0.25">
      <c r="A297" s="20" t="s">
        <v>1790</v>
      </c>
      <c r="B297" s="20" t="s">
        <v>134</v>
      </c>
      <c r="C297" s="21">
        <v>187.24902</v>
      </c>
      <c r="D297" s="21">
        <v>312.12785000000002</v>
      </c>
      <c r="E297" s="1">
        <f t="shared" si="17"/>
        <v>166.69131299058336</v>
      </c>
      <c r="F297" s="21">
        <v>256.1404</v>
      </c>
      <c r="G297" s="1">
        <f t="shared" si="16"/>
        <v>121.85810984912963</v>
      </c>
      <c r="H297" s="21">
        <v>187.24902</v>
      </c>
      <c r="I297" s="21">
        <v>312.12785000000002</v>
      </c>
      <c r="J297" s="1">
        <f t="shared" si="18"/>
        <v>166.69131299058336</v>
      </c>
      <c r="K297" s="21">
        <v>256.1404</v>
      </c>
      <c r="L297" s="1">
        <f t="shared" si="19"/>
        <v>121.85810984912963</v>
      </c>
      <c r="M297" s="22">
        <v>27.550000000000011</v>
      </c>
    </row>
    <row r="298" spans="1:13" ht="51.75" x14ac:dyDescent="0.25">
      <c r="A298" s="20" t="s">
        <v>1347</v>
      </c>
      <c r="B298" s="20" t="s">
        <v>1669</v>
      </c>
      <c r="C298" s="21">
        <v>1931.2431300000001</v>
      </c>
      <c r="D298" s="21">
        <v>201.7</v>
      </c>
      <c r="E298" s="1">
        <f t="shared" si="17"/>
        <v>10.444050097410571</v>
      </c>
      <c r="F298" s="21">
        <v>143.75</v>
      </c>
      <c r="G298" s="1">
        <f t="shared" si="16"/>
        <v>140.31304347826085</v>
      </c>
      <c r="H298" s="21">
        <v>1931.2431300000001</v>
      </c>
      <c r="I298" s="21">
        <v>201.7</v>
      </c>
      <c r="J298" s="1">
        <f t="shared" si="18"/>
        <v>10.444050097410571</v>
      </c>
      <c r="K298" s="21">
        <v>143.75</v>
      </c>
      <c r="L298" s="1">
        <f t="shared" si="19"/>
        <v>140.31304347826085</v>
      </c>
      <c r="M298" s="22"/>
    </row>
    <row r="299" spans="1:13" ht="51.75" x14ac:dyDescent="0.25">
      <c r="A299" s="20" t="s">
        <v>1756</v>
      </c>
      <c r="B299" s="20" t="s">
        <v>911</v>
      </c>
      <c r="C299" s="21">
        <v>160.81901999999999</v>
      </c>
      <c r="D299" s="21">
        <v>252.84784999999999</v>
      </c>
      <c r="E299" s="1">
        <f t="shared" si="17"/>
        <v>157.22509066402719</v>
      </c>
      <c r="F299" s="21">
        <v>199.34039999999999</v>
      </c>
      <c r="G299" s="1">
        <f t="shared" si="16"/>
        <v>126.84225074295026</v>
      </c>
      <c r="H299" s="21">
        <v>160.81901999999999</v>
      </c>
      <c r="I299" s="21">
        <v>252.84784999999999</v>
      </c>
      <c r="J299" s="1">
        <f t="shared" si="18"/>
        <v>157.22509066402719</v>
      </c>
      <c r="K299" s="21">
        <v>199.34039999999999</v>
      </c>
      <c r="L299" s="1">
        <f t="shared" si="19"/>
        <v>126.84225074295026</v>
      </c>
      <c r="M299" s="22">
        <v>27.549999999999983</v>
      </c>
    </row>
    <row r="300" spans="1:13" ht="64.5" x14ac:dyDescent="0.25">
      <c r="A300" s="20" t="s">
        <v>383</v>
      </c>
      <c r="B300" s="20" t="s">
        <v>904</v>
      </c>
      <c r="C300" s="21">
        <v>2897.1482900000001</v>
      </c>
      <c r="D300" s="21">
        <v>11411.050730000001</v>
      </c>
      <c r="E300" s="1" t="str">
        <f t="shared" si="17"/>
        <v>свыше 200</v>
      </c>
      <c r="F300" s="21">
        <v>10153.786679999999</v>
      </c>
      <c r="G300" s="1">
        <f t="shared" si="16"/>
        <v>112.38221847300028</v>
      </c>
      <c r="H300" s="21">
        <v>2897.1482900000001</v>
      </c>
      <c r="I300" s="21">
        <v>11411.050730000001</v>
      </c>
      <c r="J300" s="1" t="str">
        <f t="shared" si="18"/>
        <v>свыше 200</v>
      </c>
      <c r="K300" s="21">
        <v>10153.786679999999</v>
      </c>
      <c r="L300" s="1">
        <f t="shared" si="19"/>
        <v>112.38221847300028</v>
      </c>
      <c r="M300" s="22">
        <v>1131.0147800000013</v>
      </c>
    </row>
    <row r="301" spans="1:13" ht="64.5" x14ac:dyDescent="0.25">
      <c r="A301" s="20" t="s">
        <v>848</v>
      </c>
      <c r="B301" s="20" t="s">
        <v>1827</v>
      </c>
      <c r="C301" s="21">
        <v>26.43</v>
      </c>
      <c r="D301" s="21">
        <v>59.28</v>
      </c>
      <c r="E301" s="1" t="str">
        <f t="shared" si="17"/>
        <v>свыше 200</v>
      </c>
      <c r="F301" s="21">
        <v>56.8</v>
      </c>
      <c r="G301" s="1">
        <f t="shared" si="16"/>
        <v>104.36619718309861</v>
      </c>
      <c r="H301" s="21">
        <v>26.43</v>
      </c>
      <c r="I301" s="21">
        <v>59.28</v>
      </c>
      <c r="J301" s="1" t="str">
        <f t="shared" si="18"/>
        <v>свыше 200</v>
      </c>
      <c r="K301" s="21">
        <v>56.8</v>
      </c>
      <c r="L301" s="1">
        <f t="shared" si="19"/>
        <v>104.36619718309861</v>
      </c>
      <c r="M301" s="22"/>
    </row>
    <row r="302" spans="1:13" ht="26.25" x14ac:dyDescent="0.25">
      <c r="A302" s="20" t="s">
        <v>1222</v>
      </c>
      <c r="B302" s="20" t="s">
        <v>1817</v>
      </c>
      <c r="C302" s="21">
        <v>34913.921329999997</v>
      </c>
      <c r="D302" s="21">
        <v>36669.612939999999</v>
      </c>
      <c r="E302" s="1">
        <f t="shared" si="17"/>
        <v>105.02862910586732</v>
      </c>
      <c r="F302" s="21">
        <v>5993.6064299999998</v>
      </c>
      <c r="G302" s="1" t="str">
        <f t="shared" si="16"/>
        <v>свыше 200</v>
      </c>
      <c r="H302" s="21">
        <v>34913.921329999997</v>
      </c>
      <c r="I302" s="21">
        <v>36669.612939999999</v>
      </c>
      <c r="J302" s="1">
        <f t="shared" si="18"/>
        <v>105.02862910586732</v>
      </c>
      <c r="K302" s="21">
        <v>5993.6064299999998</v>
      </c>
      <c r="L302" s="1" t="str">
        <f t="shared" si="19"/>
        <v>свыше 200</v>
      </c>
      <c r="M302" s="22"/>
    </row>
    <row r="303" spans="1:13" ht="51.75" x14ac:dyDescent="0.25">
      <c r="A303" s="20" t="s">
        <v>1473</v>
      </c>
      <c r="B303" s="20" t="s">
        <v>409</v>
      </c>
      <c r="C303" s="21">
        <v>54872.85</v>
      </c>
      <c r="D303" s="21">
        <v>52155.30414</v>
      </c>
      <c r="E303" s="1">
        <f t="shared" si="17"/>
        <v>95.04755838269746</v>
      </c>
      <c r="F303" s="21">
        <v>54941.50821</v>
      </c>
      <c r="G303" s="1">
        <f t="shared" si="16"/>
        <v>94.928781242498033</v>
      </c>
      <c r="H303" s="21"/>
      <c r="I303" s="21"/>
      <c r="J303" s="1" t="str">
        <f t="shared" si="18"/>
        <v xml:space="preserve"> </v>
      </c>
      <c r="K303" s="21"/>
      <c r="L303" s="1" t="str">
        <f t="shared" si="19"/>
        <v xml:space="preserve"> </v>
      </c>
      <c r="M303" s="22"/>
    </row>
    <row r="304" spans="1:13" ht="51.75" x14ac:dyDescent="0.25">
      <c r="A304" s="20" t="s">
        <v>831</v>
      </c>
      <c r="B304" s="20" t="s">
        <v>698</v>
      </c>
      <c r="C304" s="21">
        <v>27.71</v>
      </c>
      <c r="D304" s="21">
        <v>69.855930000000001</v>
      </c>
      <c r="E304" s="1" t="str">
        <f t="shared" si="17"/>
        <v>свыше 200</v>
      </c>
      <c r="F304" s="21">
        <v>1.05</v>
      </c>
      <c r="G304" s="1" t="str">
        <f t="shared" si="16"/>
        <v>свыше 200</v>
      </c>
      <c r="H304" s="21"/>
      <c r="I304" s="21"/>
      <c r="J304" s="1" t="str">
        <f t="shared" si="18"/>
        <v xml:space="preserve"> </v>
      </c>
      <c r="K304" s="21"/>
      <c r="L304" s="1" t="str">
        <f t="shared" si="19"/>
        <v xml:space="preserve"> </v>
      </c>
      <c r="M304" s="22"/>
    </row>
    <row r="305" spans="1:13" ht="51.75" x14ac:dyDescent="0.25">
      <c r="A305" s="20" t="s">
        <v>1431</v>
      </c>
      <c r="B305" s="20" t="s">
        <v>1533</v>
      </c>
      <c r="C305" s="21"/>
      <c r="D305" s="21">
        <v>287.14600000000002</v>
      </c>
      <c r="E305" s="1" t="str">
        <f t="shared" si="17"/>
        <v xml:space="preserve"> </v>
      </c>
      <c r="F305" s="21"/>
      <c r="G305" s="1" t="str">
        <f t="shared" si="16"/>
        <v xml:space="preserve"> </v>
      </c>
      <c r="H305" s="21"/>
      <c r="I305" s="21"/>
      <c r="J305" s="1" t="str">
        <f t="shared" si="18"/>
        <v xml:space="preserve"> </v>
      </c>
      <c r="K305" s="21"/>
      <c r="L305" s="1" t="str">
        <f t="shared" si="19"/>
        <v xml:space="preserve"> </v>
      </c>
      <c r="M305" s="22"/>
    </row>
    <row r="306" spans="1:13" ht="51.75" x14ac:dyDescent="0.25">
      <c r="A306" s="20" t="s">
        <v>798</v>
      </c>
      <c r="B306" s="20" t="s">
        <v>511</v>
      </c>
      <c r="C306" s="21">
        <v>27.71</v>
      </c>
      <c r="D306" s="21">
        <v>52.835000000000001</v>
      </c>
      <c r="E306" s="1">
        <f t="shared" si="17"/>
        <v>190.67123782028148</v>
      </c>
      <c r="F306" s="21">
        <v>1.05</v>
      </c>
      <c r="G306" s="1" t="str">
        <f t="shared" si="16"/>
        <v>свыше 200</v>
      </c>
      <c r="H306" s="21"/>
      <c r="I306" s="21"/>
      <c r="J306" s="1" t="str">
        <f t="shared" si="18"/>
        <v xml:space="preserve"> </v>
      </c>
      <c r="K306" s="21"/>
      <c r="L306" s="1" t="str">
        <f t="shared" si="19"/>
        <v xml:space="preserve"> </v>
      </c>
      <c r="M306" s="22"/>
    </row>
    <row r="307" spans="1:13" ht="51.75" x14ac:dyDescent="0.25">
      <c r="A307" s="20" t="s">
        <v>483</v>
      </c>
      <c r="B307" s="20" t="s">
        <v>1035</v>
      </c>
      <c r="C307" s="21">
        <v>54872.85</v>
      </c>
      <c r="D307" s="21">
        <v>51868.15814</v>
      </c>
      <c r="E307" s="1">
        <f t="shared" si="17"/>
        <v>94.524264987147561</v>
      </c>
      <c r="F307" s="21">
        <v>40724.841540000001</v>
      </c>
      <c r="G307" s="1">
        <f t="shared" si="16"/>
        <v>127.36245539238014</v>
      </c>
      <c r="H307" s="21"/>
      <c r="I307" s="21"/>
      <c r="J307" s="1" t="str">
        <f t="shared" si="18"/>
        <v xml:space="preserve"> </v>
      </c>
      <c r="K307" s="21"/>
      <c r="L307" s="1" t="str">
        <f t="shared" si="19"/>
        <v xml:space="preserve"> </v>
      </c>
      <c r="M307" s="22"/>
    </row>
    <row r="308" spans="1:13" ht="51.75" x14ac:dyDescent="0.25">
      <c r="A308" s="20" t="s">
        <v>1672</v>
      </c>
      <c r="B308" s="20" t="s">
        <v>1488</v>
      </c>
      <c r="C308" s="21"/>
      <c r="D308" s="21">
        <v>17.02093</v>
      </c>
      <c r="E308" s="1" t="str">
        <f t="shared" si="17"/>
        <v xml:space="preserve"> </v>
      </c>
      <c r="F308" s="21"/>
      <c r="G308" s="1" t="str">
        <f t="shared" si="16"/>
        <v xml:space="preserve"> </v>
      </c>
      <c r="H308" s="21"/>
      <c r="I308" s="21"/>
      <c r="J308" s="1" t="str">
        <f t="shared" si="18"/>
        <v xml:space="preserve"> </v>
      </c>
      <c r="K308" s="21"/>
      <c r="L308" s="1" t="str">
        <f t="shared" si="19"/>
        <v xml:space="preserve"> </v>
      </c>
      <c r="M308" s="22"/>
    </row>
    <row r="309" spans="1:13" ht="26.25" x14ac:dyDescent="0.25">
      <c r="A309" s="20" t="s">
        <v>1311</v>
      </c>
      <c r="B309" s="20" t="s">
        <v>688</v>
      </c>
      <c r="C309" s="21"/>
      <c r="D309" s="21"/>
      <c r="E309" s="1" t="str">
        <f t="shared" si="17"/>
        <v xml:space="preserve"> </v>
      </c>
      <c r="F309" s="21">
        <v>14216.666670000001</v>
      </c>
      <c r="G309" s="1" t="str">
        <f t="shared" si="16"/>
        <v/>
      </c>
      <c r="H309" s="21"/>
      <c r="I309" s="21"/>
      <c r="J309" s="1" t="str">
        <f t="shared" si="18"/>
        <v xml:space="preserve"> </v>
      </c>
      <c r="K309" s="21"/>
      <c r="L309" s="1" t="str">
        <f t="shared" si="19"/>
        <v xml:space="preserve"> </v>
      </c>
      <c r="M309" s="22"/>
    </row>
    <row r="310" spans="1:13" ht="51.75" x14ac:dyDescent="0.25">
      <c r="A310" s="20" t="s">
        <v>419</v>
      </c>
      <c r="B310" s="20" t="s">
        <v>1792</v>
      </c>
      <c r="C310" s="21">
        <v>45199.357329999999</v>
      </c>
      <c r="D310" s="21">
        <v>15965.822</v>
      </c>
      <c r="E310" s="1">
        <f t="shared" si="17"/>
        <v>35.323117281145642</v>
      </c>
      <c r="F310" s="21">
        <v>35444.631540000002</v>
      </c>
      <c r="G310" s="1">
        <f t="shared" si="16"/>
        <v>45.044401101989841</v>
      </c>
      <c r="H310" s="21"/>
      <c r="I310" s="21"/>
      <c r="J310" s="1" t="str">
        <f t="shared" si="18"/>
        <v xml:space="preserve"> </v>
      </c>
      <c r="K310" s="21"/>
      <c r="L310" s="1" t="str">
        <f t="shared" si="19"/>
        <v xml:space="preserve"> </v>
      </c>
      <c r="M310" s="22"/>
    </row>
    <row r="311" spans="1:13" ht="51.75" x14ac:dyDescent="0.25">
      <c r="A311" s="20" t="s">
        <v>880</v>
      </c>
      <c r="B311" s="20" t="s">
        <v>1522</v>
      </c>
      <c r="C311" s="21">
        <v>771.86400000000003</v>
      </c>
      <c r="D311" s="21">
        <v>378.08774</v>
      </c>
      <c r="E311" s="1">
        <f t="shared" si="17"/>
        <v>48.983725112195927</v>
      </c>
      <c r="F311" s="21">
        <v>751.66769999999997</v>
      </c>
      <c r="G311" s="1">
        <f t="shared" si="16"/>
        <v>50.29985191594637</v>
      </c>
      <c r="H311" s="21"/>
      <c r="I311" s="21"/>
      <c r="J311" s="1" t="str">
        <f t="shared" si="18"/>
        <v xml:space="preserve"> </v>
      </c>
      <c r="K311" s="21"/>
      <c r="L311" s="1" t="str">
        <f t="shared" si="19"/>
        <v xml:space="preserve"> </v>
      </c>
      <c r="M311" s="22"/>
    </row>
    <row r="312" spans="1:13" ht="51.75" x14ac:dyDescent="0.25">
      <c r="A312" s="20" t="s">
        <v>872</v>
      </c>
      <c r="B312" s="20" t="s">
        <v>301</v>
      </c>
      <c r="C312" s="21">
        <v>5972.9005500000003</v>
      </c>
      <c r="D312" s="21">
        <v>4703.93055</v>
      </c>
      <c r="E312" s="1">
        <f t="shared" si="17"/>
        <v>78.754543301411573</v>
      </c>
      <c r="F312" s="21">
        <v>2571.54522</v>
      </c>
      <c r="G312" s="1">
        <f t="shared" si="16"/>
        <v>182.92233453316447</v>
      </c>
      <c r="H312" s="21"/>
      <c r="I312" s="21"/>
      <c r="J312" s="1" t="str">
        <f t="shared" si="18"/>
        <v xml:space="preserve"> </v>
      </c>
      <c r="K312" s="21"/>
      <c r="L312" s="1" t="str">
        <f t="shared" si="19"/>
        <v xml:space="preserve"> </v>
      </c>
      <c r="M312" s="22"/>
    </row>
    <row r="313" spans="1:13" ht="51.75" x14ac:dyDescent="0.25">
      <c r="A313" s="20" t="s">
        <v>1298</v>
      </c>
      <c r="B313" s="20" t="s">
        <v>1666</v>
      </c>
      <c r="C313" s="21">
        <v>21.951499999999999</v>
      </c>
      <c r="D313" s="21">
        <v>31.451499999999999</v>
      </c>
      <c r="E313" s="1">
        <f t="shared" si="17"/>
        <v>143.27722479101658</v>
      </c>
      <c r="F313" s="21">
        <v>47.957000000000001</v>
      </c>
      <c r="G313" s="1">
        <f t="shared" si="16"/>
        <v>65.582709510603237</v>
      </c>
      <c r="H313" s="21"/>
      <c r="I313" s="21"/>
      <c r="J313" s="1" t="str">
        <f t="shared" si="18"/>
        <v xml:space="preserve"> </v>
      </c>
      <c r="K313" s="21"/>
      <c r="L313" s="1" t="str">
        <f t="shared" si="19"/>
        <v xml:space="preserve"> </v>
      </c>
      <c r="M313" s="22"/>
    </row>
    <row r="314" spans="1:13" ht="51.75" x14ac:dyDescent="0.25">
      <c r="A314" s="20" t="s">
        <v>1775</v>
      </c>
      <c r="B314" s="20" t="s">
        <v>1586</v>
      </c>
      <c r="C314" s="21">
        <v>27760.295450000001</v>
      </c>
      <c r="D314" s="21">
        <v>2695.3177599999999</v>
      </c>
      <c r="E314" s="1">
        <f t="shared" si="17"/>
        <v>9.7092545893635283</v>
      </c>
      <c r="F314" s="21">
        <v>2219.0302999999999</v>
      </c>
      <c r="G314" s="1">
        <f t="shared" si="16"/>
        <v>121.46376550153461</v>
      </c>
      <c r="H314" s="21"/>
      <c r="I314" s="21"/>
      <c r="J314" s="1" t="str">
        <f t="shared" si="18"/>
        <v xml:space="preserve"> </v>
      </c>
      <c r="K314" s="21"/>
      <c r="L314" s="1" t="str">
        <f t="shared" si="19"/>
        <v xml:space="preserve"> </v>
      </c>
      <c r="M314" s="22"/>
    </row>
    <row r="315" spans="1:13" ht="51.75" x14ac:dyDescent="0.25">
      <c r="A315" s="20" t="s">
        <v>382</v>
      </c>
      <c r="B315" s="20" t="s">
        <v>49</v>
      </c>
      <c r="C315" s="21">
        <v>20649.544519999999</v>
      </c>
      <c r="D315" s="21">
        <v>307.82182999999998</v>
      </c>
      <c r="E315" s="1">
        <f t="shared" si="17"/>
        <v>1.4906954954956071</v>
      </c>
      <c r="F315" s="21"/>
      <c r="G315" s="1" t="str">
        <f t="shared" si="16"/>
        <v xml:space="preserve"> </v>
      </c>
      <c r="H315" s="21"/>
      <c r="I315" s="21"/>
      <c r="J315" s="1" t="str">
        <f t="shared" si="18"/>
        <v xml:space="preserve"> </v>
      </c>
      <c r="K315" s="21"/>
      <c r="L315" s="1" t="str">
        <f t="shared" si="19"/>
        <v xml:space="preserve"> </v>
      </c>
      <c r="M315" s="22"/>
    </row>
    <row r="316" spans="1:13" ht="51.75" x14ac:dyDescent="0.25">
      <c r="A316" s="20" t="s">
        <v>1478</v>
      </c>
      <c r="B316" s="20" t="s">
        <v>1822</v>
      </c>
      <c r="C316" s="21">
        <v>831.52625</v>
      </c>
      <c r="D316" s="21">
        <v>215.90125</v>
      </c>
      <c r="E316" s="1">
        <f t="shared" si="17"/>
        <v>25.964453918321883</v>
      </c>
      <c r="F316" s="21">
        <v>631.78333999999995</v>
      </c>
      <c r="G316" s="1">
        <f t="shared" si="16"/>
        <v>34.173305361296805</v>
      </c>
      <c r="H316" s="21"/>
      <c r="I316" s="21"/>
      <c r="J316" s="1" t="str">
        <f t="shared" si="18"/>
        <v xml:space="preserve"> </v>
      </c>
      <c r="K316" s="21"/>
      <c r="L316" s="1" t="str">
        <f t="shared" si="19"/>
        <v xml:space="preserve"> </v>
      </c>
      <c r="M316" s="22"/>
    </row>
    <row r="317" spans="1:13" ht="51.75" x14ac:dyDescent="0.25">
      <c r="A317" s="20" t="s">
        <v>836</v>
      </c>
      <c r="B317" s="20" t="s">
        <v>1067</v>
      </c>
      <c r="C317" s="21">
        <v>178.864</v>
      </c>
      <c r="D317" s="21">
        <v>374.66534000000001</v>
      </c>
      <c r="E317" s="1" t="str">
        <f t="shared" si="17"/>
        <v>свыше 200</v>
      </c>
      <c r="F317" s="21">
        <v>403.12569999999999</v>
      </c>
      <c r="G317" s="1">
        <f t="shared" si="16"/>
        <v>92.940077995523481</v>
      </c>
      <c r="H317" s="21"/>
      <c r="I317" s="21"/>
      <c r="J317" s="1" t="str">
        <f t="shared" si="18"/>
        <v xml:space="preserve"> </v>
      </c>
      <c r="K317" s="21"/>
      <c r="L317" s="1" t="str">
        <f t="shared" si="19"/>
        <v xml:space="preserve"> </v>
      </c>
      <c r="M317" s="22"/>
    </row>
    <row r="318" spans="1:13" ht="51.75" x14ac:dyDescent="0.25">
      <c r="A318" s="20" t="s">
        <v>36</v>
      </c>
      <c r="B318" s="20" t="s">
        <v>829</v>
      </c>
      <c r="C318" s="21">
        <v>29.875</v>
      </c>
      <c r="D318" s="21">
        <v>28.875</v>
      </c>
      <c r="E318" s="1">
        <f t="shared" si="17"/>
        <v>96.652719665271974</v>
      </c>
      <c r="F318" s="21">
        <v>0.16800000000000001</v>
      </c>
      <c r="G318" s="1" t="str">
        <f t="shared" si="16"/>
        <v>свыше 200</v>
      </c>
      <c r="H318" s="21"/>
      <c r="I318" s="21"/>
      <c r="J318" s="1" t="str">
        <f t="shared" si="18"/>
        <v xml:space="preserve"> </v>
      </c>
      <c r="K318" s="21"/>
      <c r="L318" s="1" t="str">
        <f t="shared" si="19"/>
        <v xml:space="preserve"> </v>
      </c>
      <c r="M318" s="22"/>
    </row>
    <row r="319" spans="1:13" ht="51.75" x14ac:dyDescent="0.25">
      <c r="A319" s="20" t="s">
        <v>1265</v>
      </c>
      <c r="B319" s="20" t="s">
        <v>322</v>
      </c>
      <c r="C319" s="21">
        <v>11.13</v>
      </c>
      <c r="D319" s="21">
        <v>11.13</v>
      </c>
      <c r="E319" s="1">
        <f t="shared" si="17"/>
        <v>100</v>
      </c>
      <c r="F319" s="21">
        <v>12.622999999999999</v>
      </c>
      <c r="G319" s="1">
        <f t="shared" si="16"/>
        <v>88.172383743959443</v>
      </c>
      <c r="H319" s="21"/>
      <c r="I319" s="21"/>
      <c r="J319" s="1" t="str">
        <f t="shared" si="18"/>
        <v xml:space="preserve"> </v>
      </c>
      <c r="K319" s="21"/>
      <c r="L319" s="1" t="str">
        <f t="shared" si="19"/>
        <v xml:space="preserve"> </v>
      </c>
      <c r="M319" s="22"/>
    </row>
    <row r="320" spans="1:13" ht="51.75" x14ac:dyDescent="0.25">
      <c r="A320" s="20" t="s">
        <v>1741</v>
      </c>
      <c r="B320" s="20" t="s">
        <v>1003</v>
      </c>
      <c r="C320" s="21">
        <v>550</v>
      </c>
      <c r="D320" s="21"/>
      <c r="E320" s="1" t="str">
        <f t="shared" si="17"/>
        <v/>
      </c>
      <c r="F320" s="21">
        <v>5.8333300000000001</v>
      </c>
      <c r="G320" s="1" t="str">
        <f t="shared" si="16"/>
        <v/>
      </c>
      <c r="H320" s="21"/>
      <c r="I320" s="21"/>
      <c r="J320" s="1" t="str">
        <f t="shared" si="18"/>
        <v xml:space="preserve"> </v>
      </c>
      <c r="K320" s="21"/>
      <c r="L320" s="1" t="str">
        <f t="shared" si="19"/>
        <v xml:space="preserve"> </v>
      </c>
      <c r="M320" s="22"/>
    </row>
    <row r="321" spans="1:13" ht="51.75" x14ac:dyDescent="0.25">
      <c r="A321" s="20" t="s">
        <v>339</v>
      </c>
      <c r="B321" s="20" t="s">
        <v>573</v>
      </c>
      <c r="C321" s="21">
        <v>20501.756519999999</v>
      </c>
      <c r="D321" s="21"/>
      <c r="E321" s="1" t="str">
        <f t="shared" si="17"/>
        <v/>
      </c>
      <c r="F321" s="21"/>
      <c r="G321" s="1" t="str">
        <f t="shared" si="16"/>
        <v xml:space="preserve"> </v>
      </c>
      <c r="H321" s="21"/>
      <c r="I321" s="21"/>
      <c r="J321" s="1" t="str">
        <f t="shared" si="18"/>
        <v xml:space="preserve"> </v>
      </c>
      <c r="K321" s="21"/>
      <c r="L321" s="1" t="str">
        <f t="shared" si="19"/>
        <v xml:space="preserve"> </v>
      </c>
      <c r="M321" s="22"/>
    </row>
    <row r="322" spans="1:13" ht="51.75" x14ac:dyDescent="0.25">
      <c r="A322" s="20" t="s">
        <v>522</v>
      </c>
      <c r="B322" s="20" t="s">
        <v>1184</v>
      </c>
      <c r="C322" s="21">
        <v>44367.831080000004</v>
      </c>
      <c r="D322" s="21">
        <v>15749.920749999999</v>
      </c>
      <c r="E322" s="1">
        <f t="shared" si="17"/>
        <v>35.498514050869844</v>
      </c>
      <c r="F322" s="21">
        <v>34812.8482</v>
      </c>
      <c r="G322" s="1">
        <f t="shared" si="16"/>
        <v>45.24168967593981</v>
      </c>
      <c r="H322" s="21"/>
      <c r="I322" s="21"/>
      <c r="J322" s="1" t="str">
        <f t="shared" si="18"/>
        <v xml:space="preserve"> </v>
      </c>
      <c r="K322" s="21"/>
      <c r="L322" s="1" t="str">
        <f t="shared" si="19"/>
        <v xml:space="preserve"> </v>
      </c>
      <c r="M322" s="22"/>
    </row>
    <row r="323" spans="1:13" ht="51.75" x14ac:dyDescent="0.25">
      <c r="A323" s="20" t="s">
        <v>1714</v>
      </c>
      <c r="B323" s="20" t="s">
        <v>804</v>
      </c>
      <c r="C323" s="21">
        <v>593</v>
      </c>
      <c r="D323" s="21">
        <v>3.4224000000000001</v>
      </c>
      <c r="E323" s="1">
        <f t="shared" si="17"/>
        <v>0.57713322091062402</v>
      </c>
      <c r="F323" s="21">
        <v>348.54199999999997</v>
      </c>
      <c r="G323" s="1">
        <f t="shared" si="16"/>
        <v>0.98191896528969269</v>
      </c>
      <c r="H323" s="21"/>
      <c r="I323" s="21"/>
      <c r="J323" s="1" t="str">
        <f t="shared" si="18"/>
        <v xml:space="preserve"> </v>
      </c>
      <c r="K323" s="21"/>
      <c r="L323" s="1" t="str">
        <f t="shared" si="19"/>
        <v xml:space="preserve"> </v>
      </c>
      <c r="M323" s="22"/>
    </row>
    <row r="324" spans="1:13" ht="51.75" x14ac:dyDescent="0.25">
      <c r="A324" s="20" t="s">
        <v>969</v>
      </c>
      <c r="B324" s="20" t="s">
        <v>1727</v>
      </c>
      <c r="C324" s="21">
        <v>5943.0255500000003</v>
      </c>
      <c r="D324" s="21">
        <v>4675.05555</v>
      </c>
      <c r="E324" s="1">
        <f t="shared" si="17"/>
        <v>78.66457094400343</v>
      </c>
      <c r="F324" s="21">
        <v>2571.3772199999999</v>
      </c>
      <c r="G324" s="1">
        <f t="shared" si="16"/>
        <v>181.81134660592505</v>
      </c>
      <c r="H324" s="21"/>
      <c r="I324" s="21"/>
      <c r="J324" s="1" t="str">
        <f t="shared" si="18"/>
        <v xml:space="preserve"> </v>
      </c>
      <c r="K324" s="21"/>
      <c r="L324" s="1" t="str">
        <f t="shared" si="19"/>
        <v xml:space="preserve"> </v>
      </c>
      <c r="M324" s="22"/>
    </row>
    <row r="325" spans="1:13" ht="51.75" x14ac:dyDescent="0.25">
      <c r="A325" s="20" t="s">
        <v>310</v>
      </c>
      <c r="B325" s="20" t="s">
        <v>64</v>
      </c>
      <c r="C325" s="21">
        <v>10.8215</v>
      </c>
      <c r="D325" s="21">
        <v>20.3215</v>
      </c>
      <c r="E325" s="1">
        <f t="shared" si="17"/>
        <v>187.78819941782564</v>
      </c>
      <c r="F325" s="21">
        <v>35.334000000000003</v>
      </c>
      <c r="G325" s="1">
        <f t="shared" si="16"/>
        <v>57.512594101998069</v>
      </c>
      <c r="H325" s="21"/>
      <c r="I325" s="21"/>
      <c r="J325" s="1" t="str">
        <f t="shared" si="18"/>
        <v xml:space="preserve"> </v>
      </c>
      <c r="K325" s="21"/>
      <c r="L325" s="1" t="str">
        <f t="shared" si="19"/>
        <v xml:space="preserve"> </v>
      </c>
      <c r="M325" s="22"/>
    </row>
    <row r="326" spans="1:13" ht="51.75" x14ac:dyDescent="0.25">
      <c r="A326" s="20" t="s">
        <v>827</v>
      </c>
      <c r="B326" s="20" t="s">
        <v>1128</v>
      </c>
      <c r="C326" s="21">
        <v>27210.295450000001</v>
      </c>
      <c r="D326" s="21">
        <v>2695.3177599999999</v>
      </c>
      <c r="E326" s="1">
        <f t="shared" si="17"/>
        <v>9.905507145090553</v>
      </c>
      <c r="F326" s="21">
        <v>2213.19697</v>
      </c>
      <c r="G326" s="1">
        <f t="shared" ref="G326:G389" si="20">IF(F326=0," ",IF(D326/F326*100&gt;200,"свыше 200",IF(D326/F326&gt;0,D326/F326*100,"")))</f>
        <v>121.78390791850759</v>
      </c>
      <c r="H326" s="21"/>
      <c r="I326" s="21"/>
      <c r="J326" s="1" t="str">
        <f t="shared" si="18"/>
        <v xml:space="preserve"> </v>
      </c>
      <c r="K326" s="21"/>
      <c r="L326" s="1" t="str">
        <f t="shared" si="19"/>
        <v xml:space="preserve"> </v>
      </c>
      <c r="M326" s="22"/>
    </row>
    <row r="327" spans="1:13" ht="51.75" x14ac:dyDescent="0.25">
      <c r="A327" s="20" t="s">
        <v>1267</v>
      </c>
      <c r="B327" s="20" t="s">
        <v>1282</v>
      </c>
      <c r="C327" s="21">
        <v>147.78800000000001</v>
      </c>
      <c r="D327" s="21">
        <v>307.82182999999998</v>
      </c>
      <c r="E327" s="1" t="str">
        <f t="shared" ref="E327:E390" si="21">IF(C327=0," ",IF(D327/C327*100&gt;200,"свыше 200",IF(D327/C327&gt;0,D327/C327*100,"")))</f>
        <v>свыше 200</v>
      </c>
      <c r="F327" s="21"/>
      <c r="G327" s="1" t="str">
        <f t="shared" si="20"/>
        <v xml:space="preserve"> </v>
      </c>
      <c r="H327" s="21"/>
      <c r="I327" s="21"/>
      <c r="J327" s="1" t="str">
        <f t="shared" ref="J327:J390" si="22">IF(H327=0," ",IF(I327/H327*100&gt;200,"свыше 200",IF(I327/H327&gt;0,I327/H327*100,"")))</f>
        <v xml:space="preserve"> </v>
      </c>
      <c r="K327" s="21"/>
      <c r="L327" s="1" t="str">
        <f t="shared" ref="L327:L390" si="23">IF(K327=0," ",IF(I327/K327*100&gt;200,"свыше 200",IF(I327/K327&gt;0,I327/K327*100,"")))</f>
        <v xml:space="preserve"> </v>
      </c>
      <c r="M327" s="22"/>
    </row>
    <row r="328" spans="1:13" ht="26.25" x14ac:dyDescent="0.25">
      <c r="A328" s="20" t="s">
        <v>1737</v>
      </c>
      <c r="B328" s="20" t="s">
        <v>885</v>
      </c>
      <c r="C328" s="21">
        <v>791.77332999999999</v>
      </c>
      <c r="D328" s="21">
        <v>791.77332999999999</v>
      </c>
      <c r="E328" s="1">
        <f t="shared" si="21"/>
        <v>100</v>
      </c>
      <c r="F328" s="21">
        <v>1769</v>
      </c>
      <c r="G328" s="1">
        <f t="shared" si="20"/>
        <v>44.758243640474845</v>
      </c>
      <c r="H328" s="21"/>
      <c r="I328" s="21"/>
      <c r="J328" s="1" t="str">
        <f t="shared" si="22"/>
        <v xml:space="preserve"> </v>
      </c>
      <c r="K328" s="21"/>
      <c r="L328" s="1" t="str">
        <f t="shared" si="23"/>
        <v xml:space="preserve"> </v>
      </c>
      <c r="M328" s="22"/>
    </row>
    <row r="329" spans="1:13" ht="26.25" x14ac:dyDescent="0.25">
      <c r="A329" s="20" t="s">
        <v>865</v>
      </c>
      <c r="B329" s="20" t="s">
        <v>251</v>
      </c>
      <c r="C329" s="21"/>
      <c r="D329" s="21"/>
      <c r="E329" s="1" t="str">
        <f t="shared" si="21"/>
        <v xml:space="preserve"> </v>
      </c>
      <c r="F329" s="21">
        <v>1769</v>
      </c>
      <c r="G329" s="1" t="str">
        <f t="shared" si="20"/>
        <v/>
      </c>
      <c r="H329" s="21"/>
      <c r="I329" s="21"/>
      <c r="J329" s="1" t="str">
        <f t="shared" si="22"/>
        <v xml:space="preserve"> </v>
      </c>
      <c r="K329" s="21"/>
      <c r="L329" s="1" t="str">
        <f t="shared" si="23"/>
        <v xml:space="preserve"> </v>
      </c>
      <c r="M329" s="22"/>
    </row>
    <row r="330" spans="1:13" ht="26.25" x14ac:dyDescent="0.25">
      <c r="A330" s="20" t="s">
        <v>1336</v>
      </c>
      <c r="B330" s="20" t="s">
        <v>859</v>
      </c>
      <c r="C330" s="21">
        <v>614.44000000000005</v>
      </c>
      <c r="D330" s="21">
        <v>614.44000000000005</v>
      </c>
      <c r="E330" s="1">
        <f t="shared" si="21"/>
        <v>100</v>
      </c>
      <c r="F330" s="21"/>
      <c r="G330" s="1" t="str">
        <f t="shared" si="20"/>
        <v xml:space="preserve"> </v>
      </c>
      <c r="H330" s="21"/>
      <c r="I330" s="21"/>
      <c r="J330" s="1" t="str">
        <f t="shared" si="22"/>
        <v xml:space="preserve"> </v>
      </c>
      <c r="K330" s="21"/>
      <c r="L330" s="1" t="str">
        <f t="shared" si="23"/>
        <v xml:space="preserve"> </v>
      </c>
      <c r="M330" s="22"/>
    </row>
    <row r="331" spans="1:13" ht="26.25" x14ac:dyDescent="0.25">
      <c r="A331" s="20" t="s">
        <v>1183</v>
      </c>
      <c r="B331" s="20" t="s">
        <v>19</v>
      </c>
      <c r="C331" s="21">
        <v>177.33332999999999</v>
      </c>
      <c r="D331" s="21">
        <v>177.33332999999999</v>
      </c>
      <c r="E331" s="1">
        <f t="shared" si="21"/>
        <v>100</v>
      </c>
      <c r="F331" s="21"/>
      <c r="G331" s="1" t="str">
        <f t="shared" si="20"/>
        <v xml:space="preserve"> </v>
      </c>
      <c r="H331" s="21"/>
      <c r="I331" s="21"/>
      <c r="J331" s="1" t="str">
        <f t="shared" si="22"/>
        <v xml:space="preserve"> </v>
      </c>
      <c r="K331" s="21"/>
      <c r="L331" s="1" t="str">
        <f t="shared" si="23"/>
        <v xml:space="preserve"> </v>
      </c>
      <c r="M331" s="22"/>
    </row>
    <row r="332" spans="1:13" x14ac:dyDescent="0.25">
      <c r="A332" s="20" t="s">
        <v>1540</v>
      </c>
      <c r="B332" s="20" t="s">
        <v>269</v>
      </c>
      <c r="C332" s="21">
        <v>1</v>
      </c>
      <c r="D332" s="21"/>
      <c r="E332" s="1" t="str">
        <f t="shared" si="21"/>
        <v/>
      </c>
      <c r="F332" s="21"/>
      <c r="G332" s="1" t="str">
        <f t="shared" si="20"/>
        <v xml:space="preserve"> </v>
      </c>
      <c r="H332" s="21"/>
      <c r="I332" s="21"/>
      <c r="J332" s="1" t="str">
        <f t="shared" si="22"/>
        <v xml:space="preserve"> </v>
      </c>
      <c r="K332" s="21"/>
      <c r="L332" s="1" t="str">
        <f t="shared" si="23"/>
        <v xml:space="preserve"> </v>
      </c>
      <c r="M332" s="22"/>
    </row>
    <row r="333" spans="1:13" x14ac:dyDescent="0.25">
      <c r="A333" s="20" t="s">
        <v>337</v>
      </c>
      <c r="B333" s="20" t="s">
        <v>845</v>
      </c>
      <c r="C333" s="21">
        <v>1</v>
      </c>
      <c r="D333" s="21"/>
      <c r="E333" s="1" t="str">
        <f t="shared" si="21"/>
        <v/>
      </c>
      <c r="F333" s="21"/>
      <c r="G333" s="1" t="str">
        <f t="shared" si="20"/>
        <v xml:space="preserve"> </v>
      </c>
      <c r="H333" s="21"/>
      <c r="I333" s="21"/>
      <c r="J333" s="1" t="str">
        <f t="shared" si="22"/>
        <v xml:space="preserve"> </v>
      </c>
      <c r="K333" s="21"/>
      <c r="L333" s="1" t="str">
        <f t="shared" si="23"/>
        <v xml:space="preserve"> </v>
      </c>
      <c r="M333" s="22"/>
    </row>
    <row r="334" spans="1:13" ht="26.25" x14ac:dyDescent="0.25">
      <c r="A334" s="20" t="s">
        <v>1041</v>
      </c>
      <c r="B334" s="20" t="s">
        <v>1334</v>
      </c>
      <c r="C334" s="21">
        <v>161553.94985999999</v>
      </c>
      <c r="D334" s="21">
        <v>171020.01074</v>
      </c>
      <c r="E334" s="1">
        <f t="shared" si="21"/>
        <v>105.8593806516047</v>
      </c>
      <c r="F334" s="21">
        <v>211759.51602000001</v>
      </c>
      <c r="G334" s="1">
        <f t="shared" si="20"/>
        <v>80.761428791633477</v>
      </c>
      <c r="H334" s="21">
        <v>121.13086</v>
      </c>
      <c r="I334" s="21">
        <v>631.13085999999998</v>
      </c>
      <c r="J334" s="1" t="str">
        <f t="shared" si="22"/>
        <v>свыше 200</v>
      </c>
      <c r="K334" s="21">
        <v>1207.9294</v>
      </c>
      <c r="L334" s="1">
        <f t="shared" si="23"/>
        <v>52.248985743703237</v>
      </c>
      <c r="M334" s="22">
        <v>-9.4800000000000182</v>
      </c>
    </row>
    <row r="335" spans="1:13" x14ac:dyDescent="0.25">
      <c r="A335" s="20" t="s">
        <v>1290</v>
      </c>
      <c r="B335" s="20" t="s">
        <v>1247</v>
      </c>
      <c r="C335" s="21">
        <v>150485.23826000001</v>
      </c>
      <c r="D335" s="21">
        <v>134412.03776000001</v>
      </c>
      <c r="E335" s="1">
        <f t="shared" si="21"/>
        <v>89.319084924310232</v>
      </c>
      <c r="F335" s="21">
        <v>181334.32212</v>
      </c>
      <c r="G335" s="1">
        <f t="shared" si="20"/>
        <v>74.123881341697327</v>
      </c>
      <c r="H335" s="21"/>
      <c r="I335" s="21"/>
      <c r="J335" s="1" t="str">
        <f t="shared" si="22"/>
        <v xml:space="preserve"> </v>
      </c>
      <c r="K335" s="21"/>
      <c r="L335" s="1" t="str">
        <f t="shared" si="23"/>
        <v xml:space="preserve"> </v>
      </c>
      <c r="M335" s="22"/>
    </row>
    <row r="336" spans="1:13" ht="26.25" x14ac:dyDescent="0.25">
      <c r="A336" s="20" t="s">
        <v>926</v>
      </c>
      <c r="B336" s="20" t="s">
        <v>292</v>
      </c>
      <c r="C336" s="21">
        <v>79831.17697</v>
      </c>
      <c r="D336" s="21">
        <v>68440.839779999995</v>
      </c>
      <c r="E336" s="1">
        <f t="shared" si="21"/>
        <v>85.731968859383841</v>
      </c>
      <c r="F336" s="21">
        <v>107255.44916</v>
      </c>
      <c r="G336" s="1">
        <f t="shared" si="20"/>
        <v>63.811060711612235</v>
      </c>
      <c r="H336" s="21"/>
      <c r="I336" s="21"/>
      <c r="J336" s="1" t="str">
        <f t="shared" si="22"/>
        <v xml:space="preserve"> </v>
      </c>
      <c r="K336" s="21"/>
      <c r="L336" s="1" t="str">
        <f t="shared" si="23"/>
        <v xml:space="preserve"> </v>
      </c>
      <c r="M336" s="22"/>
    </row>
    <row r="337" spans="1:13" ht="39" x14ac:dyDescent="0.25">
      <c r="A337" s="20" t="s">
        <v>535</v>
      </c>
      <c r="B337" s="20" t="s">
        <v>1169</v>
      </c>
      <c r="C337" s="21">
        <v>52147.935169999997</v>
      </c>
      <c r="D337" s="21">
        <v>46935.474690000003</v>
      </c>
      <c r="E337" s="1">
        <f t="shared" si="21"/>
        <v>90.004473881837129</v>
      </c>
      <c r="F337" s="21">
        <v>52611.565779999997</v>
      </c>
      <c r="G337" s="1">
        <f t="shared" si="20"/>
        <v>89.211324533211794</v>
      </c>
      <c r="H337" s="21"/>
      <c r="I337" s="21"/>
      <c r="J337" s="1" t="str">
        <f t="shared" si="22"/>
        <v xml:space="preserve"> </v>
      </c>
      <c r="K337" s="21"/>
      <c r="L337" s="1" t="str">
        <f t="shared" si="23"/>
        <v xml:space="preserve"> </v>
      </c>
      <c r="M337" s="22"/>
    </row>
    <row r="338" spans="1:13" ht="26.25" x14ac:dyDescent="0.25">
      <c r="A338" s="20" t="s">
        <v>55</v>
      </c>
      <c r="B338" s="20" t="s">
        <v>892</v>
      </c>
      <c r="C338" s="21">
        <v>18506.126120000001</v>
      </c>
      <c r="D338" s="21">
        <v>19035.723290000002</v>
      </c>
      <c r="E338" s="1">
        <f t="shared" si="21"/>
        <v>102.86173976425921</v>
      </c>
      <c r="F338" s="21">
        <v>21467.30718</v>
      </c>
      <c r="G338" s="1">
        <f t="shared" si="20"/>
        <v>88.673083821778164</v>
      </c>
      <c r="H338" s="21"/>
      <c r="I338" s="21"/>
      <c r="J338" s="1" t="str">
        <f t="shared" si="22"/>
        <v xml:space="preserve"> </v>
      </c>
      <c r="K338" s="21"/>
      <c r="L338" s="1" t="str">
        <f t="shared" si="23"/>
        <v xml:space="preserve"> </v>
      </c>
      <c r="M338" s="22"/>
    </row>
    <row r="339" spans="1:13" ht="26.25" x14ac:dyDescent="0.25">
      <c r="A339" s="20" t="s">
        <v>768</v>
      </c>
      <c r="B339" s="20" t="s">
        <v>856</v>
      </c>
      <c r="C339" s="21">
        <v>11068.711600000001</v>
      </c>
      <c r="D339" s="21">
        <v>36607.972979999999</v>
      </c>
      <c r="E339" s="1" t="str">
        <f t="shared" si="21"/>
        <v>свыше 200</v>
      </c>
      <c r="F339" s="21">
        <v>30425.193899999998</v>
      </c>
      <c r="G339" s="1">
        <f t="shared" si="20"/>
        <v>120.32124791158685</v>
      </c>
      <c r="H339" s="21">
        <v>121.13086</v>
      </c>
      <c r="I339" s="21">
        <v>631.13085999999998</v>
      </c>
      <c r="J339" s="1" t="str">
        <f t="shared" si="22"/>
        <v>свыше 200</v>
      </c>
      <c r="K339" s="21">
        <v>1207.9294</v>
      </c>
      <c r="L339" s="1">
        <f t="shared" si="23"/>
        <v>52.248985743703237</v>
      </c>
      <c r="M339" s="22">
        <v>-9.4800000000000182</v>
      </c>
    </row>
    <row r="340" spans="1:13" ht="39" x14ac:dyDescent="0.25">
      <c r="A340" s="20" t="s">
        <v>2</v>
      </c>
      <c r="B340" s="20" t="s">
        <v>305</v>
      </c>
      <c r="C340" s="21">
        <v>121.13086</v>
      </c>
      <c r="D340" s="21">
        <v>631.13085999999998</v>
      </c>
      <c r="E340" s="1" t="str">
        <f t="shared" si="21"/>
        <v>свыше 200</v>
      </c>
      <c r="F340" s="21">
        <v>1207.9294</v>
      </c>
      <c r="G340" s="1">
        <f t="shared" si="20"/>
        <v>52.248985743703237</v>
      </c>
      <c r="H340" s="21">
        <v>121.13086</v>
      </c>
      <c r="I340" s="21">
        <v>631.13085999999998</v>
      </c>
      <c r="J340" s="1" t="str">
        <f t="shared" si="22"/>
        <v>свыше 200</v>
      </c>
      <c r="K340" s="21">
        <v>1207.9294</v>
      </c>
      <c r="L340" s="1">
        <f t="shared" si="23"/>
        <v>52.248985743703237</v>
      </c>
      <c r="M340" s="22">
        <v>-9.4800000000000182</v>
      </c>
    </row>
    <row r="341" spans="1:13" ht="26.25" x14ac:dyDescent="0.25">
      <c r="A341" s="20" t="s">
        <v>333</v>
      </c>
      <c r="B341" s="20" t="s">
        <v>611</v>
      </c>
      <c r="C341" s="21"/>
      <c r="D341" s="21">
        <v>7288.8781399999998</v>
      </c>
      <c r="E341" s="1" t="str">
        <f t="shared" si="21"/>
        <v xml:space="preserve"> </v>
      </c>
      <c r="F341" s="21">
        <v>20868.43722</v>
      </c>
      <c r="G341" s="1">
        <f t="shared" si="20"/>
        <v>34.927762262017623</v>
      </c>
      <c r="H341" s="21"/>
      <c r="I341" s="21"/>
      <c r="J341" s="1" t="str">
        <f t="shared" si="22"/>
        <v xml:space="preserve"> </v>
      </c>
      <c r="K341" s="21"/>
      <c r="L341" s="1" t="str">
        <f t="shared" si="23"/>
        <v xml:space="preserve"> </v>
      </c>
      <c r="M341" s="22"/>
    </row>
    <row r="342" spans="1:13" ht="26.25" x14ac:dyDescent="0.25">
      <c r="A342" s="20" t="s">
        <v>1796</v>
      </c>
      <c r="B342" s="20" t="s">
        <v>1682</v>
      </c>
      <c r="C342" s="21">
        <v>1236.5666699999999</v>
      </c>
      <c r="D342" s="21">
        <v>5521.9498199999998</v>
      </c>
      <c r="E342" s="1" t="str">
        <f t="shared" si="21"/>
        <v>свыше 200</v>
      </c>
      <c r="F342" s="21">
        <v>3538.53703</v>
      </c>
      <c r="G342" s="1">
        <f t="shared" si="20"/>
        <v>156.05177431193931</v>
      </c>
      <c r="H342" s="21"/>
      <c r="I342" s="21"/>
      <c r="J342" s="1" t="str">
        <f t="shared" si="22"/>
        <v xml:space="preserve"> </v>
      </c>
      <c r="K342" s="21"/>
      <c r="L342" s="1" t="str">
        <f t="shared" si="23"/>
        <v xml:space="preserve"> </v>
      </c>
      <c r="M342" s="22"/>
    </row>
    <row r="343" spans="1:13" ht="26.25" x14ac:dyDescent="0.25">
      <c r="A343" s="20" t="s">
        <v>397</v>
      </c>
      <c r="B343" s="20" t="s">
        <v>928</v>
      </c>
      <c r="C343" s="21">
        <v>8388.7560699999995</v>
      </c>
      <c r="D343" s="21">
        <v>22595.5003</v>
      </c>
      <c r="E343" s="1" t="str">
        <f t="shared" si="21"/>
        <v>свыше 200</v>
      </c>
      <c r="F343" s="21">
        <v>4439.5476399999998</v>
      </c>
      <c r="G343" s="1" t="str">
        <f t="shared" si="20"/>
        <v>свыше 200</v>
      </c>
      <c r="H343" s="21"/>
      <c r="I343" s="21"/>
      <c r="J343" s="1" t="str">
        <f t="shared" si="22"/>
        <v xml:space="preserve"> </v>
      </c>
      <c r="K343" s="21"/>
      <c r="L343" s="1" t="str">
        <f t="shared" si="23"/>
        <v xml:space="preserve"> </v>
      </c>
      <c r="M343" s="22"/>
    </row>
    <row r="344" spans="1:13" ht="26.25" x14ac:dyDescent="0.25">
      <c r="A344" s="20" t="s">
        <v>1359</v>
      </c>
      <c r="B344" s="20" t="s">
        <v>224</v>
      </c>
      <c r="C344" s="21">
        <v>1322.258</v>
      </c>
      <c r="D344" s="21">
        <v>570.51386000000002</v>
      </c>
      <c r="E344" s="1">
        <f t="shared" si="21"/>
        <v>43.146939553400323</v>
      </c>
      <c r="F344" s="21">
        <v>370.74261000000001</v>
      </c>
      <c r="G344" s="1">
        <f t="shared" si="20"/>
        <v>153.88408146557526</v>
      </c>
      <c r="H344" s="21"/>
      <c r="I344" s="21"/>
      <c r="J344" s="1" t="str">
        <f t="shared" si="22"/>
        <v xml:space="preserve"> </v>
      </c>
      <c r="K344" s="21"/>
      <c r="L344" s="1" t="str">
        <f t="shared" si="23"/>
        <v xml:space="preserve"> </v>
      </c>
      <c r="M344" s="22"/>
    </row>
    <row r="345" spans="1:13" ht="39" x14ac:dyDescent="0.25">
      <c r="A345" s="20" t="s">
        <v>1795</v>
      </c>
      <c r="B345" s="20" t="s">
        <v>418</v>
      </c>
      <c r="C345" s="21">
        <v>16177.2997</v>
      </c>
      <c r="D345" s="21">
        <v>7428.6439899999996</v>
      </c>
      <c r="E345" s="1">
        <f t="shared" si="21"/>
        <v>45.920172882746307</v>
      </c>
      <c r="F345" s="21">
        <v>10276.851430000001</v>
      </c>
      <c r="G345" s="1">
        <f t="shared" si="20"/>
        <v>72.285213429420949</v>
      </c>
      <c r="H345" s="21"/>
      <c r="I345" s="21"/>
      <c r="J345" s="1" t="str">
        <f t="shared" si="22"/>
        <v xml:space="preserve"> </v>
      </c>
      <c r="K345" s="21"/>
      <c r="L345" s="1" t="str">
        <f t="shared" si="23"/>
        <v xml:space="preserve"> </v>
      </c>
      <c r="M345" s="22"/>
    </row>
    <row r="346" spans="1:13" ht="39" x14ac:dyDescent="0.25">
      <c r="A346" s="20" t="s">
        <v>1296</v>
      </c>
      <c r="B346" s="20" t="s">
        <v>1218</v>
      </c>
      <c r="C346" s="21">
        <v>16177.2997</v>
      </c>
      <c r="D346" s="21">
        <v>7428.6439899999996</v>
      </c>
      <c r="E346" s="1">
        <f t="shared" si="21"/>
        <v>45.920172882746307</v>
      </c>
      <c r="F346" s="21">
        <v>10246.18837</v>
      </c>
      <c r="G346" s="1">
        <f t="shared" si="20"/>
        <v>72.501536393284155</v>
      </c>
      <c r="H346" s="21"/>
      <c r="I346" s="21"/>
      <c r="J346" s="1" t="str">
        <f t="shared" si="22"/>
        <v xml:space="preserve"> </v>
      </c>
      <c r="K346" s="21"/>
      <c r="L346" s="1" t="str">
        <f t="shared" si="23"/>
        <v xml:space="preserve"> </v>
      </c>
      <c r="M346" s="22"/>
    </row>
    <row r="347" spans="1:13" ht="51.75" x14ac:dyDescent="0.25">
      <c r="A347" s="20" t="s">
        <v>941</v>
      </c>
      <c r="B347" s="20" t="s">
        <v>491</v>
      </c>
      <c r="C347" s="21">
        <v>13647.84268</v>
      </c>
      <c r="D347" s="21">
        <v>4423.5210500000003</v>
      </c>
      <c r="E347" s="1">
        <f t="shared" si="21"/>
        <v>32.411870166721471</v>
      </c>
      <c r="F347" s="21">
        <v>7894.39653</v>
      </c>
      <c r="G347" s="1">
        <f t="shared" si="20"/>
        <v>56.03368203243776</v>
      </c>
      <c r="H347" s="21"/>
      <c r="I347" s="21"/>
      <c r="J347" s="1" t="str">
        <f t="shared" si="22"/>
        <v xml:space="preserve"> </v>
      </c>
      <c r="K347" s="21"/>
      <c r="L347" s="1" t="str">
        <f t="shared" si="23"/>
        <v xml:space="preserve"> </v>
      </c>
      <c r="M347" s="22"/>
    </row>
    <row r="348" spans="1:13" ht="51.75" x14ac:dyDescent="0.25">
      <c r="A348" s="20" t="s">
        <v>549</v>
      </c>
      <c r="B348" s="20" t="s">
        <v>966</v>
      </c>
      <c r="C348" s="21">
        <v>1845.4570200000001</v>
      </c>
      <c r="D348" s="21">
        <v>2004.0679</v>
      </c>
      <c r="E348" s="1">
        <f t="shared" si="21"/>
        <v>108.59466670212672</v>
      </c>
      <c r="F348" s="21">
        <v>1497.40993</v>
      </c>
      <c r="G348" s="1">
        <f t="shared" si="20"/>
        <v>133.8356224203749</v>
      </c>
      <c r="H348" s="21"/>
      <c r="I348" s="21"/>
      <c r="J348" s="1" t="str">
        <f t="shared" si="22"/>
        <v xml:space="preserve"> </v>
      </c>
      <c r="K348" s="21"/>
      <c r="L348" s="1" t="str">
        <f t="shared" si="23"/>
        <v xml:space="preserve"> </v>
      </c>
      <c r="M348" s="22"/>
    </row>
    <row r="349" spans="1:13" ht="51.75" x14ac:dyDescent="0.25">
      <c r="A349" s="20" t="s">
        <v>67</v>
      </c>
      <c r="B349" s="20" t="s">
        <v>703</v>
      </c>
      <c r="C349" s="21">
        <v>684</v>
      </c>
      <c r="D349" s="21">
        <v>1001.05504</v>
      </c>
      <c r="E349" s="1">
        <f t="shared" si="21"/>
        <v>146.35307602339179</v>
      </c>
      <c r="F349" s="21">
        <v>854.38190999999995</v>
      </c>
      <c r="G349" s="1">
        <f t="shared" si="20"/>
        <v>117.16716239930689</v>
      </c>
      <c r="H349" s="21"/>
      <c r="I349" s="21"/>
      <c r="J349" s="1" t="str">
        <f t="shared" si="22"/>
        <v xml:space="preserve"> </v>
      </c>
      <c r="K349" s="21"/>
      <c r="L349" s="1" t="str">
        <f t="shared" si="23"/>
        <v xml:space="preserve"> </v>
      </c>
      <c r="M349" s="22"/>
    </row>
    <row r="350" spans="1:13" ht="39" x14ac:dyDescent="0.25">
      <c r="A350" s="20" t="s">
        <v>1524</v>
      </c>
      <c r="B350" s="20" t="s">
        <v>1747</v>
      </c>
      <c r="C350" s="21"/>
      <c r="D350" s="21"/>
      <c r="E350" s="1" t="str">
        <f t="shared" si="21"/>
        <v xml:space="preserve"> </v>
      </c>
      <c r="F350" s="21">
        <v>30.663060000000002</v>
      </c>
      <c r="G350" s="1" t="str">
        <f t="shared" si="20"/>
        <v/>
      </c>
      <c r="H350" s="21"/>
      <c r="I350" s="21"/>
      <c r="J350" s="1" t="str">
        <f t="shared" si="22"/>
        <v xml:space="preserve"> </v>
      </c>
      <c r="K350" s="21"/>
      <c r="L350" s="1" t="str">
        <f t="shared" si="23"/>
        <v xml:space="preserve"> </v>
      </c>
      <c r="M350" s="22"/>
    </row>
    <row r="351" spans="1:13" ht="39" x14ac:dyDescent="0.25">
      <c r="A351" s="20" t="s">
        <v>412</v>
      </c>
      <c r="B351" s="20" t="s">
        <v>1814</v>
      </c>
      <c r="C351" s="21"/>
      <c r="D351" s="21"/>
      <c r="E351" s="1" t="str">
        <f t="shared" si="21"/>
        <v xml:space="preserve"> </v>
      </c>
      <c r="F351" s="21">
        <v>30.663060000000002</v>
      </c>
      <c r="G351" s="1" t="str">
        <f t="shared" si="20"/>
        <v/>
      </c>
      <c r="H351" s="21"/>
      <c r="I351" s="21"/>
      <c r="J351" s="1" t="str">
        <f t="shared" si="22"/>
        <v xml:space="preserve"> </v>
      </c>
      <c r="K351" s="21"/>
      <c r="L351" s="1" t="str">
        <f t="shared" si="23"/>
        <v xml:space="preserve"> </v>
      </c>
      <c r="M351" s="22"/>
    </row>
    <row r="352" spans="1:13" x14ac:dyDescent="0.25">
      <c r="A352" s="20" t="s">
        <v>79</v>
      </c>
      <c r="B352" s="20" t="s">
        <v>1331</v>
      </c>
      <c r="C352" s="21">
        <v>695.11900000000003</v>
      </c>
      <c r="D352" s="21">
        <v>440.03856999999999</v>
      </c>
      <c r="E352" s="1">
        <f t="shared" si="21"/>
        <v>63.304063045320291</v>
      </c>
      <c r="F352" s="21">
        <v>480.70758000000001</v>
      </c>
      <c r="G352" s="1">
        <f t="shared" si="20"/>
        <v>91.539761033100405</v>
      </c>
      <c r="H352" s="21">
        <v>77.38</v>
      </c>
      <c r="I352" s="21"/>
      <c r="J352" s="1" t="str">
        <f t="shared" si="22"/>
        <v/>
      </c>
      <c r="K352" s="21">
        <v>0.79500000000000004</v>
      </c>
      <c r="L352" s="1" t="str">
        <f t="shared" si="23"/>
        <v/>
      </c>
      <c r="M352" s="22"/>
    </row>
    <row r="353" spans="1:13" ht="26.25" x14ac:dyDescent="0.25">
      <c r="A353" s="20" t="s">
        <v>1231</v>
      </c>
      <c r="B353" s="20" t="s">
        <v>199</v>
      </c>
      <c r="C353" s="21">
        <v>695.11900000000003</v>
      </c>
      <c r="D353" s="21">
        <v>440.03856999999999</v>
      </c>
      <c r="E353" s="1">
        <f t="shared" si="21"/>
        <v>63.304063045320291</v>
      </c>
      <c r="F353" s="21">
        <v>480.70758000000001</v>
      </c>
      <c r="G353" s="1">
        <f t="shared" si="20"/>
        <v>91.539761033100405</v>
      </c>
      <c r="H353" s="21">
        <v>77.38</v>
      </c>
      <c r="I353" s="21"/>
      <c r="J353" s="1" t="str">
        <f t="shared" si="22"/>
        <v/>
      </c>
      <c r="K353" s="21">
        <v>0.79500000000000004</v>
      </c>
      <c r="L353" s="1" t="str">
        <f t="shared" si="23"/>
        <v/>
      </c>
      <c r="M353" s="22"/>
    </row>
    <row r="354" spans="1:13" ht="26.25" x14ac:dyDescent="0.25">
      <c r="A354" s="20" t="s">
        <v>1327</v>
      </c>
      <c r="B354" s="20" t="s">
        <v>1512</v>
      </c>
      <c r="C354" s="21">
        <v>77.38</v>
      </c>
      <c r="D354" s="21"/>
      <c r="E354" s="1" t="str">
        <f t="shared" si="21"/>
        <v/>
      </c>
      <c r="F354" s="21">
        <v>0.79500000000000004</v>
      </c>
      <c r="G354" s="1" t="str">
        <f t="shared" si="20"/>
        <v/>
      </c>
      <c r="H354" s="21">
        <v>77.38</v>
      </c>
      <c r="I354" s="21"/>
      <c r="J354" s="1" t="str">
        <f t="shared" si="22"/>
        <v/>
      </c>
      <c r="K354" s="21">
        <v>0.79500000000000004</v>
      </c>
      <c r="L354" s="1" t="str">
        <f t="shared" si="23"/>
        <v/>
      </c>
      <c r="M354" s="22"/>
    </row>
    <row r="355" spans="1:13" ht="26.25" x14ac:dyDescent="0.25">
      <c r="A355" s="20" t="s">
        <v>361</v>
      </c>
      <c r="B355" s="20" t="s">
        <v>627</v>
      </c>
      <c r="C355" s="21">
        <v>100</v>
      </c>
      <c r="D355" s="21">
        <v>83.061999999999998</v>
      </c>
      <c r="E355" s="1">
        <f t="shared" si="21"/>
        <v>83.061999999999998</v>
      </c>
      <c r="F355" s="21">
        <v>86.279570000000007</v>
      </c>
      <c r="G355" s="1">
        <f t="shared" si="20"/>
        <v>96.270762591885884</v>
      </c>
      <c r="H355" s="21"/>
      <c r="I355" s="21"/>
      <c r="J355" s="1" t="str">
        <f t="shared" si="22"/>
        <v xml:space="preserve"> </v>
      </c>
      <c r="K355" s="21"/>
      <c r="L355" s="1" t="str">
        <f t="shared" si="23"/>
        <v xml:space="preserve"> </v>
      </c>
      <c r="M355" s="22"/>
    </row>
    <row r="356" spans="1:13" ht="26.25" x14ac:dyDescent="0.25">
      <c r="A356" s="20" t="s">
        <v>1724</v>
      </c>
      <c r="B356" s="20" t="s">
        <v>604</v>
      </c>
      <c r="C356" s="21">
        <v>517.73900000000003</v>
      </c>
      <c r="D356" s="21">
        <v>356.97656999999998</v>
      </c>
      <c r="E356" s="1">
        <f t="shared" si="21"/>
        <v>68.949136534045138</v>
      </c>
      <c r="F356" s="21">
        <v>393.63301000000001</v>
      </c>
      <c r="G356" s="1">
        <f t="shared" si="20"/>
        <v>90.687661078017811</v>
      </c>
      <c r="H356" s="21"/>
      <c r="I356" s="21"/>
      <c r="J356" s="1" t="str">
        <f t="shared" si="22"/>
        <v xml:space="preserve"> </v>
      </c>
      <c r="K356" s="21"/>
      <c r="L356" s="1" t="str">
        <f t="shared" si="23"/>
        <v xml:space="preserve"> </v>
      </c>
      <c r="M356" s="22"/>
    </row>
    <row r="357" spans="1:13" x14ac:dyDescent="0.25">
      <c r="A357" s="20" t="s">
        <v>1254</v>
      </c>
      <c r="B357" s="20" t="s">
        <v>547</v>
      </c>
      <c r="C357" s="21">
        <v>745366.55059</v>
      </c>
      <c r="D357" s="21">
        <v>807047.93029000005</v>
      </c>
      <c r="E357" s="1">
        <f t="shared" si="21"/>
        <v>108.27530825620974</v>
      </c>
      <c r="F357" s="21">
        <v>573452.11696999997</v>
      </c>
      <c r="G357" s="1">
        <f t="shared" si="20"/>
        <v>140.73501629992597</v>
      </c>
      <c r="H357" s="21">
        <v>685160.96089999995</v>
      </c>
      <c r="I357" s="21">
        <v>741599.18232999998</v>
      </c>
      <c r="J357" s="1">
        <f t="shared" si="22"/>
        <v>108.23722083579675</v>
      </c>
      <c r="K357" s="21">
        <v>536135.73340999999</v>
      </c>
      <c r="L357" s="1">
        <f t="shared" si="23"/>
        <v>138.32302831471142</v>
      </c>
      <c r="M357" s="22">
        <v>149917.66399000003</v>
      </c>
    </row>
    <row r="358" spans="1:13" ht="26.25" x14ac:dyDescent="0.25">
      <c r="A358" s="20" t="s">
        <v>1710</v>
      </c>
      <c r="B358" s="20" t="s">
        <v>734</v>
      </c>
      <c r="C358" s="21">
        <v>434927.56050000002</v>
      </c>
      <c r="D358" s="21">
        <v>476629.20211000001</v>
      </c>
      <c r="E358" s="1">
        <f t="shared" si="21"/>
        <v>109.58818097479477</v>
      </c>
      <c r="F358" s="21">
        <v>372288.11845000001</v>
      </c>
      <c r="G358" s="1">
        <f t="shared" si="20"/>
        <v>128.02697117877898</v>
      </c>
      <c r="H358" s="21">
        <v>422963.79489999998</v>
      </c>
      <c r="I358" s="21">
        <v>456832.31140000001</v>
      </c>
      <c r="J358" s="1">
        <f t="shared" si="22"/>
        <v>108.00742685505918</v>
      </c>
      <c r="K358" s="21">
        <v>359746.92901000002</v>
      </c>
      <c r="L358" s="1">
        <f t="shared" si="23"/>
        <v>126.98713305410907</v>
      </c>
      <c r="M358" s="22">
        <v>117653.109</v>
      </c>
    </row>
    <row r="359" spans="1:13" ht="39" x14ac:dyDescent="0.25">
      <c r="A359" s="20" t="s">
        <v>629</v>
      </c>
      <c r="B359" s="20" t="s">
        <v>1803</v>
      </c>
      <c r="C359" s="21">
        <v>1147.87185</v>
      </c>
      <c r="D359" s="21">
        <v>612.64860999999996</v>
      </c>
      <c r="E359" s="1">
        <f t="shared" si="21"/>
        <v>53.37256157993594</v>
      </c>
      <c r="F359" s="21">
        <v>585.94300999999996</v>
      </c>
      <c r="G359" s="1">
        <f t="shared" si="20"/>
        <v>104.55771287381685</v>
      </c>
      <c r="H359" s="21">
        <v>652.45218999999997</v>
      </c>
      <c r="I359" s="21">
        <v>306.32438999999999</v>
      </c>
      <c r="J359" s="1">
        <f t="shared" si="22"/>
        <v>46.949706767019975</v>
      </c>
      <c r="K359" s="21">
        <v>292.97152999999997</v>
      </c>
      <c r="L359" s="1">
        <f t="shared" si="23"/>
        <v>104.55773296470139</v>
      </c>
      <c r="M359" s="22">
        <v>54.227219999999988</v>
      </c>
    </row>
    <row r="360" spans="1:13" ht="51.75" x14ac:dyDescent="0.25">
      <c r="A360" s="20" t="s">
        <v>1495</v>
      </c>
      <c r="B360" s="20" t="s">
        <v>1712</v>
      </c>
      <c r="C360" s="21">
        <v>1147.87185</v>
      </c>
      <c r="D360" s="21">
        <v>612.64860999999996</v>
      </c>
      <c r="E360" s="1">
        <f t="shared" si="21"/>
        <v>53.37256157993594</v>
      </c>
      <c r="F360" s="21">
        <v>585.94300999999996</v>
      </c>
      <c r="G360" s="1">
        <f t="shared" si="20"/>
        <v>104.55771287381685</v>
      </c>
      <c r="H360" s="21">
        <v>652.45218999999997</v>
      </c>
      <c r="I360" s="21">
        <v>306.32438999999999</v>
      </c>
      <c r="J360" s="1">
        <f t="shared" si="22"/>
        <v>46.949706767019975</v>
      </c>
      <c r="K360" s="21">
        <v>292.97152999999997</v>
      </c>
      <c r="L360" s="1">
        <f t="shared" si="23"/>
        <v>104.55773296470139</v>
      </c>
      <c r="M360" s="22">
        <v>54.227219999999988</v>
      </c>
    </row>
    <row r="361" spans="1:13" ht="39" x14ac:dyDescent="0.25">
      <c r="A361" s="20" t="s">
        <v>100</v>
      </c>
      <c r="B361" s="20" t="s">
        <v>1042</v>
      </c>
      <c r="C361" s="21">
        <v>2333.7326800000001</v>
      </c>
      <c r="D361" s="21">
        <v>1545.9927299999999</v>
      </c>
      <c r="E361" s="1">
        <f t="shared" si="21"/>
        <v>66.245493464144317</v>
      </c>
      <c r="F361" s="21">
        <v>1558.9026899999999</v>
      </c>
      <c r="G361" s="1">
        <f t="shared" si="20"/>
        <v>99.17185594182277</v>
      </c>
      <c r="H361" s="21">
        <v>1224.9945600000001</v>
      </c>
      <c r="I361" s="21">
        <v>772.99630000000002</v>
      </c>
      <c r="J361" s="1">
        <f t="shared" si="22"/>
        <v>63.102018999986406</v>
      </c>
      <c r="K361" s="21">
        <v>779.45128</v>
      </c>
      <c r="L361" s="1">
        <f t="shared" si="23"/>
        <v>99.17185587276218</v>
      </c>
      <c r="M361" s="22">
        <v>61.542609999999968</v>
      </c>
    </row>
    <row r="362" spans="1:13" ht="64.5" x14ac:dyDescent="0.25">
      <c r="A362" s="20" t="s">
        <v>54</v>
      </c>
      <c r="B362" s="20" t="s">
        <v>618</v>
      </c>
      <c r="C362" s="21">
        <v>0.16700000000000001</v>
      </c>
      <c r="D362" s="21"/>
      <c r="E362" s="1" t="str">
        <f t="shared" si="21"/>
        <v/>
      </c>
      <c r="F362" s="21"/>
      <c r="G362" s="1" t="str">
        <f t="shared" si="20"/>
        <v xml:space="preserve"> </v>
      </c>
      <c r="H362" s="21">
        <v>0.16700000000000001</v>
      </c>
      <c r="I362" s="21"/>
      <c r="J362" s="1" t="str">
        <f t="shared" si="22"/>
        <v/>
      </c>
      <c r="K362" s="21"/>
      <c r="L362" s="1" t="str">
        <f t="shared" si="23"/>
        <v xml:space="preserve"> </v>
      </c>
      <c r="M362" s="22"/>
    </row>
    <row r="363" spans="1:13" ht="51.75" x14ac:dyDescent="0.25">
      <c r="A363" s="20" t="s">
        <v>977</v>
      </c>
      <c r="B363" s="20" t="s">
        <v>1811</v>
      </c>
      <c r="C363" s="21">
        <v>2333.5656800000002</v>
      </c>
      <c r="D363" s="21">
        <v>1545.9927299999999</v>
      </c>
      <c r="E363" s="1">
        <f t="shared" si="21"/>
        <v>66.250234276671392</v>
      </c>
      <c r="F363" s="21">
        <v>1558.9026899999999</v>
      </c>
      <c r="G363" s="1">
        <f t="shared" si="20"/>
        <v>99.17185594182277</v>
      </c>
      <c r="H363" s="21">
        <v>1224.8275599999999</v>
      </c>
      <c r="I363" s="21">
        <v>772.99630000000002</v>
      </c>
      <c r="J363" s="1">
        <f t="shared" si="22"/>
        <v>63.110622690429999</v>
      </c>
      <c r="K363" s="21">
        <v>779.45128</v>
      </c>
      <c r="L363" s="1">
        <f t="shared" si="23"/>
        <v>99.17185587276218</v>
      </c>
      <c r="M363" s="22">
        <v>61.542609999999968</v>
      </c>
    </row>
    <row r="364" spans="1:13" ht="39" x14ac:dyDescent="0.25">
      <c r="A364" s="20" t="s">
        <v>331</v>
      </c>
      <c r="B364" s="20" t="s">
        <v>585</v>
      </c>
      <c r="C364" s="21">
        <v>3463.9762900000001</v>
      </c>
      <c r="D364" s="21">
        <v>2257.0123800000001</v>
      </c>
      <c r="E364" s="1">
        <f t="shared" si="21"/>
        <v>65.156692513042586</v>
      </c>
      <c r="F364" s="21">
        <v>2025.5438200000001</v>
      </c>
      <c r="G364" s="1">
        <f t="shared" si="20"/>
        <v>111.42747728854367</v>
      </c>
      <c r="H364" s="21">
        <v>2446.8958200000002</v>
      </c>
      <c r="I364" s="21">
        <v>1549.0682300000001</v>
      </c>
      <c r="J364" s="1">
        <f t="shared" si="22"/>
        <v>63.307486053901549</v>
      </c>
      <c r="K364" s="21">
        <v>1351.68823</v>
      </c>
      <c r="L364" s="1">
        <f t="shared" si="23"/>
        <v>114.60247974490389</v>
      </c>
      <c r="M364" s="22">
        <v>54.981820000000198</v>
      </c>
    </row>
    <row r="365" spans="1:13" ht="51.75" x14ac:dyDescent="0.25">
      <c r="A365" s="20" t="s">
        <v>1394</v>
      </c>
      <c r="B365" s="20" t="s">
        <v>1205</v>
      </c>
      <c r="C365" s="21">
        <v>1460.1152400000001</v>
      </c>
      <c r="D365" s="21">
        <v>841.12391000000002</v>
      </c>
      <c r="E365" s="1">
        <f t="shared" si="21"/>
        <v>57.606679730293067</v>
      </c>
      <c r="F365" s="21">
        <v>681.51442999999995</v>
      </c>
      <c r="G365" s="1">
        <f t="shared" si="20"/>
        <v>123.41982399404223</v>
      </c>
      <c r="H365" s="21">
        <v>1460.1152400000001</v>
      </c>
      <c r="I365" s="21">
        <v>841.12391000000002</v>
      </c>
      <c r="J365" s="1">
        <f t="shared" si="22"/>
        <v>57.606679730293067</v>
      </c>
      <c r="K365" s="21">
        <v>681.51442999999995</v>
      </c>
      <c r="L365" s="1">
        <f t="shared" si="23"/>
        <v>123.41982399404223</v>
      </c>
      <c r="M365" s="22">
        <v>4.6740300000000161</v>
      </c>
    </row>
    <row r="366" spans="1:13" ht="51.75" x14ac:dyDescent="0.25">
      <c r="A366" s="20" t="s">
        <v>436</v>
      </c>
      <c r="B366" s="20" t="s">
        <v>225</v>
      </c>
      <c r="C366" s="21">
        <v>1997.6340499999999</v>
      </c>
      <c r="D366" s="21">
        <v>1415.8884700000001</v>
      </c>
      <c r="E366" s="1">
        <f t="shared" si="21"/>
        <v>70.878270722307732</v>
      </c>
      <c r="F366" s="21">
        <v>1340.34746</v>
      </c>
      <c r="G366" s="1">
        <f t="shared" si="20"/>
        <v>105.6359274184024</v>
      </c>
      <c r="H366" s="21">
        <v>986.78057999999999</v>
      </c>
      <c r="I366" s="21">
        <v>707.94431999999995</v>
      </c>
      <c r="J366" s="1">
        <f t="shared" si="22"/>
        <v>71.742830609820061</v>
      </c>
      <c r="K366" s="21">
        <v>670.17380000000003</v>
      </c>
      <c r="L366" s="1">
        <f t="shared" si="23"/>
        <v>105.6359290679522</v>
      </c>
      <c r="M366" s="22">
        <v>50.307789999999954</v>
      </c>
    </row>
    <row r="367" spans="1:13" ht="39" x14ac:dyDescent="0.25">
      <c r="A367" s="20" t="s">
        <v>1358</v>
      </c>
      <c r="B367" s="20" t="s">
        <v>1367</v>
      </c>
      <c r="C367" s="21">
        <v>6.2270000000000003</v>
      </c>
      <c r="D367" s="21"/>
      <c r="E367" s="1" t="str">
        <f t="shared" si="21"/>
        <v/>
      </c>
      <c r="F367" s="21">
        <v>3.6819299999999999</v>
      </c>
      <c r="G367" s="1" t="str">
        <f t="shared" si="20"/>
        <v/>
      </c>
      <c r="H367" s="21"/>
      <c r="I367" s="21"/>
      <c r="J367" s="1" t="str">
        <f t="shared" si="22"/>
        <v xml:space="preserve"> </v>
      </c>
      <c r="K367" s="21"/>
      <c r="L367" s="1" t="str">
        <f t="shared" si="23"/>
        <v xml:space="preserve"> </v>
      </c>
      <c r="M367" s="22"/>
    </row>
    <row r="368" spans="1:13" ht="39" x14ac:dyDescent="0.25">
      <c r="A368" s="20" t="s">
        <v>1654</v>
      </c>
      <c r="B368" s="20" t="s">
        <v>1425</v>
      </c>
      <c r="C368" s="21">
        <v>1333.3710000000001</v>
      </c>
      <c r="D368" s="21">
        <v>444.62249000000003</v>
      </c>
      <c r="E368" s="1">
        <f t="shared" si="21"/>
        <v>33.345744732711303</v>
      </c>
      <c r="F368" s="21">
        <v>1501.47361</v>
      </c>
      <c r="G368" s="1">
        <f t="shared" si="20"/>
        <v>29.612407906390043</v>
      </c>
      <c r="H368" s="21">
        <v>828.59500000000003</v>
      </c>
      <c r="I368" s="21">
        <v>352.04741000000001</v>
      </c>
      <c r="J368" s="1">
        <f t="shared" si="22"/>
        <v>42.487271827611799</v>
      </c>
      <c r="K368" s="21">
        <v>1292.0001199999999</v>
      </c>
      <c r="L368" s="1">
        <f t="shared" si="23"/>
        <v>27.248249017190496</v>
      </c>
      <c r="M368" s="22">
        <v>56.07964000000004</v>
      </c>
    </row>
    <row r="369" spans="1:13" ht="64.5" x14ac:dyDescent="0.25">
      <c r="A369" s="20" t="s">
        <v>1609</v>
      </c>
      <c r="B369" s="20" t="s">
        <v>1399</v>
      </c>
      <c r="C369" s="21">
        <v>292.5</v>
      </c>
      <c r="D369" s="21">
        <v>262.47228999999999</v>
      </c>
      <c r="E369" s="1">
        <f t="shared" si="21"/>
        <v>89.734116239316236</v>
      </c>
      <c r="F369" s="21">
        <v>1082.5269000000001</v>
      </c>
      <c r="G369" s="1">
        <f t="shared" si="20"/>
        <v>24.246260300783284</v>
      </c>
      <c r="H369" s="21">
        <v>292.5</v>
      </c>
      <c r="I369" s="21">
        <v>262.47228999999999</v>
      </c>
      <c r="J369" s="1">
        <f t="shared" si="22"/>
        <v>89.734116239316236</v>
      </c>
      <c r="K369" s="21">
        <v>1082.5269000000001</v>
      </c>
      <c r="L369" s="1">
        <f t="shared" si="23"/>
        <v>24.246260300783284</v>
      </c>
      <c r="M369" s="22">
        <v>35</v>
      </c>
    </row>
    <row r="370" spans="1:13" ht="51.75" x14ac:dyDescent="0.25">
      <c r="A370" s="20" t="s">
        <v>694</v>
      </c>
      <c r="B370" s="20" t="s">
        <v>1043</v>
      </c>
      <c r="C370" s="21">
        <v>1017.665</v>
      </c>
      <c r="D370" s="21">
        <v>179.15020000000001</v>
      </c>
      <c r="E370" s="1">
        <f t="shared" si="21"/>
        <v>17.604044552971757</v>
      </c>
      <c r="F370" s="21">
        <v>418.94641999999999</v>
      </c>
      <c r="G370" s="1">
        <f t="shared" si="20"/>
        <v>42.762079217671797</v>
      </c>
      <c r="H370" s="21">
        <v>536.09500000000003</v>
      </c>
      <c r="I370" s="21">
        <v>89.575119999999998</v>
      </c>
      <c r="J370" s="1">
        <f t="shared" si="22"/>
        <v>16.708814669041868</v>
      </c>
      <c r="K370" s="21">
        <v>209.47322</v>
      </c>
      <c r="L370" s="1">
        <f t="shared" si="23"/>
        <v>42.76208672402133</v>
      </c>
      <c r="M370" s="22">
        <v>21.079639999999998</v>
      </c>
    </row>
    <row r="371" spans="1:13" ht="51.75" x14ac:dyDescent="0.25">
      <c r="A371" s="20" t="s">
        <v>1578</v>
      </c>
      <c r="B371" s="20" t="s">
        <v>1168</v>
      </c>
      <c r="C371" s="21">
        <v>23.206</v>
      </c>
      <c r="D371" s="21">
        <v>3</v>
      </c>
      <c r="E371" s="1">
        <f t="shared" si="21"/>
        <v>12.927691114366974</v>
      </c>
      <c r="F371" s="21"/>
      <c r="G371" s="1" t="str">
        <f t="shared" si="20"/>
        <v xml:space="preserve"> </v>
      </c>
      <c r="H371" s="21"/>
      <c r="I371" s="21"/>
      <c r="J371" s="1" t="str">
        <f t="shared" si="22"/>
        <v xml:space="preserve"> </v>
      </c>
      <c r="K371" s="21"/>
      <c r="L371" s="1" t="str">
        <f t="shared" si="23"/>
        <v xml:space="preserve"> </v>
      </c>
      <c r="M371" s="22"/>
    </row>
    <row r="372" spans="1:13" ht="51.75" x14ac:dyDescent="0.25">
      <c r="A372" s="20" t="s">
        <v>1578</v>
      </c>
      <c r="B372" s="20" t="s">
        <v>48</v>
      </c>
      <c r="C372" s="21"/>
      <c r="D372" s="21"/>
      <c r="E372" s="1" t="str">
        <f t="shared" si="21"/>
        <v xml:space="preserve"> </v>
      </c>
      <c r="F372" s="21"/>
      <c r="G372" s="1" t="str">
        <f t="shared" si="20"/>
        <v xml:space="preserve"> </v>
      </c>
      <c r="H372" s="21"/>
      <c r="I372" s="21"/>
      <c r="J372" s="1" t="str">
        <f t="shared" si="22"/>
        <v xml:space="preserve"> </v>
      </c>
      <c r="K372" s="21"/>
      <c r="L372" s="1" t="str">
        <f t="shared" si="23"/>
        <v xml:space="preserve"> </v>
      </c>
      <c r="M372" s="22"/>
    </row>
    <row r="373" spans="1:13" ht="39" x14ac:dyDescent="0.25">
      <c r="A373" s="20" t="s">
        <v>1138</v>
      </c>
      <c r="B373" s="20" t="s">
        <v>942</v>
      </c>
      <c r="C373" s="21">
        <v>468.53199999999998</v>
      </c>
      <c r="D373" s="21">
        <v>646.86584000000005</v>
      </c>
      <c r="E373" s="1">
        <f t="shared" si="21"/>
        <v>138.06225401893576</v>
      </c>
      <c r="F373" s="21">
        <v>233.4</v>
      </c>
      <c r="G373" s="1" t="str">
        <f t="shared" si="20"/>
        <v>свыше 200</v>
      </c>
      <c r="H373" s="21">
        <v>351.83199999999999</v>
      </c>
      <c r="I373" s="21">
        <v>497.06583999999998</v>
      </c>
      <c r="J373" s="1">
        <f t="shared" si="22"/>
        <v>141.27931512767458</v>
      </c>
      <c r="K373" s="21">
        <v>190.7</v>
      </c>
      <c r="L373" s="1" t="str">
        <f t="shared" si="23"/>
        <v>свыше 200</v>
      </c>
      <c r="M373" s="22">
        <v>23.265839999999969</v>
      </c>
    </row>
    <row r="374" spans="1:13" ht="51.75" x14ac:dyDescent="0.25">
      <c r="A374" s="20" t="s">
        <v>1088</v>
      </c>
      <c r="B374" s="20" t="s">
        <v>1019</v>
      </c>
      <c r="C374" s="21">
        <v>260.83199999999999</v>
      </c>
      <c r="D374" s="21">
        <v>347.26584000000003</v>
      </c>
      <c r="E374" s="1">
        <f t="shared" si="21"/>
        <v>133.13774383511227</v>
      </c>
      <c r="F374" s="21">
        <v>148</v>
      </c>
      <c r="G374" s="1" t="str">
        <f t="shared" si="20"/>
        <v>свыше 200</v>
      </c>
      <c r="H374" s="21">
        <v>260.83199999999999</v>
      </c>
      <c r="I374" s="21">
        <v>347.26584000000003</v>
      </c>
      <c r="J374" s="1">
        <f t="shared" si="22"/>
        <v>133.13774383511227</v>
      </c>
      <c r="K374" s="21">
        <v>148</v>
      </c>
      <c r="L374" s="1" t="str">
        <f t="shared" si="23"/>
        <v>свыше 200</v>
      </c>
      <c r="M374" s="22">
        <v>33.265840000000026</v>
      </c>
    </row>
    <row r="375" spans="1:13" ht="51.75" x14ac:dyDescent="0.25">
      <c r="A375" s="20" t="s">
        <v>162</v>
      </c>
      <c r="B375" s="20" t="s">
        <v>417</v>
      </c>
      <c r="C375" s="21">
        <v>207.7</v>
      </c>
      <c r="D375" s="21">
        <v>299.60000000000002</v>
      </c>
      <c r="E375" s="1">
        <f t="shared" si="21"/>
        <v>144.24650938854117</v>
      </c>
      <c r="F375" s="21">
        <v>85.4</v>
      </c>
      <c r="G375" s="1" t="str">
        <f t="shared" si="20"/>
        <v>свыше 200</v>
      </c>
      <c r="H375" s="21">
        <v>91</v>
      </c>
      <c r="I375" s="21">
        <v>149.80000000000001</v>
      </c>
      <c r="J375" s="1">
        <f t="shared" si="22"/>
        <v>164.61538461538464</v>
      </c>
      <c r="K375" s="21">
        <v>42.7</v>
      </c>
      <c r="L375" s="1" t="str">
        <f t="shared" si="23"/>
        <v>свыше 200</v>
      </c>
      <c r="M375" s="22">
        <v>-10</v>
      </c>
    </row>
    <row r="376" spans="1:13" ht="39" x14ac:dyDescent="0.25">
      <c r="A376" s="20" t="s">
        <v>137</v>
      </c>
      <c r="B376" s="20" t="s">
        <v>1338</v>
      </c>
      <c r="C376" s="21">
        <v>6.3</v>
      </c>
      <c r="D376" s="21">
        <v>9.4805399999999995</v>
      </c>
      <c r="E376" s="1">
        <f t="shared" si="21"/>
        <v>150.48476190476191</v>
      </c>
      <c r="F376" s="21">
        <v>13</v>
      </c>
      <c r="G376" s="1">
        <f t="shared" si="20"/>
        <v>72.927230769230761</v>
      </c>
      <c r="H376" s="21">
        <v>3.5</v>
      </c>
      <c r="I376" s="21">
        <v>4.7402699999999998</v>
      </c>
      <c r="J376" s="1">
        <f t="shared" si="22"/>
        <v>135.4362857142857</v>
      </c>
      <c r="K376" s="21">
        <v>6.5</v>
      </c>
      <c r="L376" s="1">
        <f t="shared" si="23"/>
        <v>72.927230769230761</v>
      </c>
      <c r="M376" s="22">
        <v>-3</v>
      </c>
    </row>
    <row r="377" spans="1:13" ht="51.75" x14ac:dyDescent="0.25">
      <c r="A377" s="20" t="s">
        <v>1011</v>
      </c>
      <c r="B377" s="20" t="s">
        <v>350</v>
      </c>
      <c r="C377" s="21">
        <v>6.3</v>
      </c>
      <c r="D377" s="21">
        <v>9.4805399999999995</v>
      </c>
      <c r="E377" s="1">
        <f t="shared" si="21"/>
        <v>150.48476190476191</v>
      </c>
      <c r="F377" s="21">
        <v>13</v>
      </c>
      <c r="G377" s="1">
        <f t="shared" si="20"/>
        <v>72.927230769230761</v>
      </c>
      <c r="H377" s="21">
        <v>3.5</v>
      </c>
      <c r="I377" s="21">
        <v>4.7402699999999998</v>
      </c>
      <c r="J377" s="1">
        <f t="shared" si="22"/>
        <v>135.4362857142857</v>
      </c>
      <c r="K377" s="21">
        <v>6.5</v>
      </c>
      <c r="L377" s="1">
        <f t="shared" si="23"/>
        <v>72.927230769230761</v>
      </c>
      <c r="M377" s="22">
        <v>-3</v>
      </c>
    </row>
    <row r="378" spans="1:13" ht="26.25" x14ac:dyDescent="0.25">
      <c r="A378" s="20" t="s">
        <v>1465</v>
      </c>
      <c r="B378" s="20" t="s">
        <v>753</v>
      </c>
      <c r="C378" s="21">
        <v>5.3250000000000002</v>
      </c>
      <c r="D378" s="21">
        <v>-5.9937899999999997</v>
      </c>
      <c r="E378" s="1" t="str">
        <f t="shared" si="21"/>
        <v/>
      </c>
      <c r="F378" s="21">
        <v>44.584069999999997</v>
      </c>
      <c r="G378" s="1" t="str">
        <f t="shared" si="20"/>
        <v/>
      </c>
      <c r="H378" s="21">
        <v>2.375</v>
      </c>
      <c r="I378" s="21">
        <v>-2.9969000000000001</v>
      </c>
      <c r="J378" s="1" t="str">
        <f t="shared" si="22"/>
        <v/>
      </c>
      <c r="K378" s="21">
        <v>22.29203</v>
      </c>
      <c r="L378" s="1" t="str">
        <f t="shared" si="23"/>
        <v/>
      </c>
      <c r="M378" s="22">
        <v>1.5</v>
      </c>
    </row>
    <row r="379" spans="1:13" ht="39" x14ac:dyDescent="0.25">
      <c r="A379" s="20" t="s">
        <v>479</v>
      </c>
      <c r="B379" s="20" t="s">
        <v>1239</v>
      </c>
      <c r="C379" s="21">
        <v>5.3250000000000002</v>
      </c>
      <c r="D379" s="21">
        <v>-5.9937899999999997</v>
      </c>
      <c r="E379" s="1" t="str">
        <f t="shared" si="21"/>
        <v/>
      </c>
      <c r="F379" s="21">
        <v>44.584069999999997</v>
      </c>
      <c r="G379" s="1" t="str">
        <f t="shared" si="20"/>
        <v/>
      </c>
      <c r="H379" s="21">
        <v>2.375</v>
      </c>
      <c r="I379" s="21">
        <v>-2.9969000000000001</v>
      </c>
      <c r="J379" s="1" t="str">
        <f t="shared" si="22"/>
        <v/>
      </c>
      <c r="K379" s="21">
        <v>22.29203</v>
      </c>
      <c r="L379" s="1" t="str">
        <f t="shared" si="23"/>
        <v/>
      </c>
      <c r="M379" s="22">
        <v>1.5</v>
      </c>
    </row>
    <row r="380" spans="1:13" ht="39" x14ac:dyDescent="0.25">
      <c r="A380" s="20" t="s">
        <v>1679</v>
      </c>
      <c r="B380" s="20" t="s">
        <v>1117</v>
      </c>
      <c r="C380" s="21">
        <v>390381.45039000001</v>
      </c>
      <c r="D380" s="21">
        <v>419005.28032000002</v>
      </c>
      <c r="E380" s="1">
        <f t="shared" si="21"/>
        <v>107.33227203838813</v>
      </c>
      <c r="F380" s="21">
        <v>336472.60118</v>
      </c>
      <c r="G380" s="1">
        <f t="shared" si="20"/>
        <v>124.52879635683863</v>
      </c>
      <c r="H380" s="21">
        <v>390329.72538999998</v>
      </c>
      <c r="I380" s="21">
        <v>419005.28032000002</v>
      </c>
      <c r="J380" s="1">
        <f t="shared" si="22"/>
        <v>107.34649529992846</v>
      </c>
      <c r="K380" s="21">
        <v>336472.60118</v>
      </c>
      <c r="L380" s="1">
        <f t="shared" si="23"/>
        <v>124.52879635683863</v>
      </c>
      <c r="M380" s="22">
        <v>113397.57045</v>
      </c>
    </row>
    <row r="381" spans="1:13" ht="51.75" x14ac:dyDescent="0.25">
      <c r="A381" s="20" t="s">
        <v>763</v>
      </c>
      <c r="B381" s="20" t="s">
        <v>1726</v>
      </c>
      <c r="C381" s="21">
        <v>350086</v>
      </c>
      <c r="D381" s="21">
        <v>392306.12585999997</v>
      </c>
      <c r="E381" s="1">
        <f t="shared" si="21"/>
        <v>112.05992980581914</v>
      </c>
      <c r="F381" s="21">
        <v>306305.06426000001</v>
      </c>
      <c r="G381" s="1">
        <f t="shared" si="20"/>
        <v>128.07693101900526</v>
      </c>
      <c r="H381" s="21">
        <v>350086</v>
      </c>
      <c r="I381" s="21">
        <v>392306.12585999997</v>
      </c>
      <c r="J381" s="1">
        <f t="shared" si="22"/>
        <v>112.05992980581914</v>
      </c>
      <c r="K381" s="21">
        <v>306305.06426000001</v>
      </c>
      <c r="L381" s="1">
        <f t="shared" si="23"/>
        <v>128.07693101900526</v>
      </c>
      <c r="M381" s="22">
        <v>110443.71733999997</v>
      </c>
    </row>
    <row r="382" spans="1:13" ht="51.75" x14ac:dyDescent="0.25">
      <c r="A382" s="20" t="s">
        <v>1776</v>
      </c>
      <c r="B382" s="20" t="s">
        <v>1072</v>
      </c>
      <c r="C382" s="21">
        <v>40295.450389999998</v>
      </c>
      <c r="D382" s="21">
        <v>26699.154460000002</v>
      </c>
      <c r="E382" s="1">
        <f t="shared" si="21"/>
        <v>66.258483778173257</v>
      </c>
      <c r="F382" s="21">
        <v>30167.536919999999</v>
      </c>
      <c r="G382" s="1">
        <f t="shared" si="20"/>
        <v>88.502931249582446</v>
      </c>
      <c r="H382" s="21">
        <v>40243.72539</v>
      </c>
      <c r="I382" s="21">
        <v>26699.154460000002</v>
      </c>
      <c r="J382" s="1">
        <f t="shared" si="22"/>
        <v>66.343645378900149</v>
      </c>
      <c r="K382" s="21">
        <v>30167.536919999999</v>
      </c>
      <c r="L382" s="1">
        <f t="shared" si="23"/>
        <v>88.502931249582446</v>
      </c>
      <c r="M382" s="22">
        <v>2953.85311</v>
      </c>
    </row>
    <row r="383" spans="1:13" ht="39" x14ac:dyDescent="0.25">
      <c r="A383" s="20" t="s">
        <v>1172</v>
      </c>
      <c r="B383" s="20" t="s">
        <v>637</v>
      </c>
      <c r="C383" s="21">
        <v>197.51</v>
      </c>
      <c r="D383" s="21">
        <v>11</v>
      </c>
      <c r="E383" s="1">
        <f t="shared" si="21"/>
        <v>5.569338261353856</v>
      </c>
      <c r="F383" s="21">
        <v>63.5</v>
      </c>
      <c r="G383" s="1">
        <f t="shared" si="20"/>
        <v>17.322834645669293</v>
      </c>
      <c r="H383" s="21">
        <v>101.33</v>
      </c>
      <c r="I383" s="21">
        <v>8</v>
      </c>
      <c r="J383" s="1">
        <f t="shared" si="22"/>
        <v>7.8949965459390103</v>
      </c>
      <c r="K383" s="21">
        <v>31.75</v>
      </c>
      <c r="L383" s="1">
        <f t="shared" si="23"/>
        <v>25.196850393700785</v>
      </c>
      <c r="M383" s="22">
        <v>0.25</v>
      </c>
    </row>
    <row r="384" spans="1:13" ht="51.75" x14ac:dyDescent="0.25">
      <c r="A384" s="20" t="s">
        <v>1131</v>
      </c>
      <c r="B384" s="20" t="s">
        <v>476</v>
      </c>
      <c r="C384" s="21">
        <v>5</v>
      </c>
      <c r="D384" s="21">
        <v>5</v>
      </c>
      <c r="E384" s="1">
        <f t="shared" si="21"/>
        <v>100</v>
      </c>
      <c r="F384" s="21"/>
      <c r="G384" s="1" t="str">
        <f t="shared" si="20"/>
        <v xml:space="preserve"> </v>
      </c>
      <c r="H384" s="21">
        <v>5</v>
      </c>
      <c r="I384" s="21">
        <v>5</v>
      </c>
      <c r="J384" s="1">
        <f t="shared" si="22"/>
        <v>100</v>
      </c>
      <c r="K384" s="21"/>
      <c r="L384" s="1" t="str">
        <f t="shared" si="23"/>
        <v xml:space="preserve"> </v>
      </c>
      <c r="M384" s="22"/>
    </row>
    <row r="385" spans="1:13" ht="51.75" x14ac:dyDescent="0.25">
      <c r="A385" s="20" t="s">
        <v>204</v>
      </c>
      <c r="B385" s="20" t="s">
        <v>1821</v>
      </c>
      <c r="C385" s="21">
        <v>192.51</v>
      </c>
      <c r="D385" s="21">
        <v>6</v>
      </c>
      <c r="E385" s="1">
        <f t="shared" si="21"/>
        <v>3.1167212092878294</v>
      </c>
      <c r="F385" s="21">
        <v>63.5</v>
      </c>
      <c r="G385" s="1">
        <f t="shared" si="20"/>
        <v>9.4488188976377945</v>
      </c>
      <c r="H385" s="21">
        <v>96.33</v>
      </c>
      <c r="I385" s="21">
        <v>3</v>
      </c>
      <c r="J385" s="1">
        <f t="shared" si="22"/>
        <v>3.1142946122703208</v>
      </c>
      <c r="K385" s="21">
        <v>31.75</v>
      </c>
      <c r="L385" s="1">
        <f t="shared" si="23"/>
        <v>9.4488188976377945</v>
      </c>
      <c r="M385" s="22">
        <v>0.25</v>
      </c>
    </row>
    <row r="386" spans="1:13" ht="39" x14ac:dyDescent="0.25">
      <c r="A386" s="20" t="s">
        <v>656</v>
      </c>
      <c r="B386" s="20" t="s">
        <v>813</v>
      </c>
      <c r="C386" s="21">
        <v>14394.442999999999</v>
      </c>
      <c r="D386" s="21">
        <v>17395.162270000001</v>
      </c>
      <c r="E386" s="1">
        <f t="shared" si="21"/>
        <v>120.84637293711191</v>
      </c>
      <c r="F386" s="21">
        <v>10722.749879999999</v>
      </c>
      <c r="G386" s="1">
        <f t="shared" si="20"/>
        <v>162.22669058471035</v>
      </c>
      <c r="H386" s="21">
        <v>13579.787</v>
      </c>
      <c r="I386" s="21">
        <v>16706.863840000002</v>
      </c>
      <c r="J386" s="1">
        <f t="shared" si="22"/>
        <v>123.02743658645015</v>
      </c>
      <c r="K386" s="21">
        <v>9591.1403300000002</v>
      </c>
      <c r="L386" s="1">
        <f t="shared" si="23"/>
        <v>174.19058907670055</v>
      </c>
      <c r="M386" s="22">
        <v>1812.4989400000013</v>
      </c>
    </row>
    <row r="387" spans="1:13" ht="64.5" x14ac:dyDescent="0.25">
      <c r="A387" s="20" t="s">
        <v>605</v>
      </c>
      <c r="B387" s="20" t="s">
        <v>1105</v>
      </c>
      <c r="C387" s="21">
        <v>12767.177</v>
      </c>
      <c r="D387" s="21">
        <v>16018.565479999999</v>
      </c>
      <c r="E387" s="1">
        <f t="shared" si="21"/>
        <v>125.46677687636037</v>
      </c>
      <c r="F387" s="21">
        <v>8459.5307699999994</v>
      </c>
      <c r="G387" s="1">
        <f t="shared" si="20"/>
        <v>189.35524812802353</v>
      </c>
      <c r="H387" s="21">
        <v>12767.177</v>
      </c>
      <c r="I387" s="21">
        <v>16018.565479999999</v>
      </c>
      <c r="J387" s="1">
        <f t="shared" si="22"/>
        <v>125.46677687636037</v>
      </c>
      <c r="K387" s="21">
        <v>8459.5307699999994</v>
      </c>
      <c r="L387" s="1">
        <f t="shared" si="23"/>
        <v>189.35524812802353</v>
      </c>
      <c r="M387" s="22">
        <v>1769.5017499999994</v>
      </c>
    </row>
    <row r="388" spans="1:13" ht="51.75" x14ac:dyDescent="0.25">
      <c r="A388" s="20" t="s">
        <v>1510</v>
      </c>
      <c r="B388" s="20" t="s">
        <v>1001</v>
      </c>
      <c r="C388" s="21">
        <v>1627.2660000000001</v>
      </c>
      <c r="D388" s="21">
        <v>1376.5967900000001</v>
      </c>
      <c r="E388" s="1">
        <f t="shared" si="21"/>
        <v>84.595683188857876</v>
      </c>
      <c r="F388" s="21">
        <v>2263.21911</v>
      </c>
      <c r="G388" s="1">
        <f t="shared" si="20"/>
        <v>60.824724566769852</v>
      </c>
      <c r="H388" s="21">
        <v>812.61</v>
      </c>
      <c r="I388" s="21">
        <v>688.29836</v>
      </c>
      <c r="J388" s="1">
        <f t="shared" si="22"/>
        <v>84.702176936045575</v>
      </c>
      <c r="K388" s="21">
        <v>1131.6095600000001</v>
      </c>
      <c r="L388" s="1">
        <f t="shared" si="23"/>
        <v>60.824721205077125</v>
      </c>
      <c r="M388" s="22">
        <v>42.997190000000046</v>
      </c>
    </row>
    <row r="389" spans="1:13" ht="51.75" x14ac:dyDescent="0.25">
      <c r="A389" s="20" t="s">
        <v>899</v>
      </c>
      <c r="B389" s="20" t="s">
        <v>1571</v>
      </c>
      <c r="C389" s="21">
        <v>516.13825999999995</v>
      </c>
      <c r="D389" s="21">
        <v>932.61184000000003</v>
      </c>
      <c r="E389" s="1">
        <f t="shared" si="21"/>
        <v>180.69031348305785</v>
      </c>
      <c r="F389" s="21">
        <v>644.84797000000003</v>
      </c>
      <c r="G389" s="1">
        <f t="shared" si="20"/>
        <v>144.62507185996103</v>
      </c>
      <c r="H389" s="21">
        <v>451.88826</v>
      </c>
      <c r="I389" s="21">
        <v>747.36189000000002</v>
      </c>
      <c r="J389" s="1">
        <f t="shared" si="22"/>
        <v>165.38643646108443</v>
      </c>
      <c r="K389" s="21">
        <v>489.21276</v>
      </c>
      <c r="L389" s="1">
        <f t="shared" si="23"/>
        <v>152.76827407363618</v>
      </c>
      <c r="M389" s="22">
        <v>80.998389999999972</v>
      </c>
    </row>
    <row r="390" spans="1:13" ht="90" x14ac:dyDescent="0.25">
      <c r="A390" s="20" t="s">
        <v>862</v>
      </c>
      <c r="B390" s="20" t="s">
        <v>871</v>
      </c>
      <c r="C390" s="21">
        <v>10</v>
      </c>
      <c r="D390" s="21"/>
      <c r="E390" s="1" t="str">
        <f t="shared" si="21"/>
        <v/>
      </c>
      <c r="F390" s="21"/>
      <c r="G390" s="1" t="str">
        <f t="shared" ref="G390:G453" si="24">IF(F390=0," ",IF(D390/F390*100&gt;200,"свыше 200",IF(D390/F390&gt;0,D390/F390*100,"")))</f>
        <v xml:space="preserve"> </v>
      </c>
      <c r="H390" s="21">
        <v>10</v>
      </c>
      <c r="I390" s="21"/>
      <c r="J390" s="1" t="str">
        <f t="shared" si="22"/>
        <v/>
      </c>
      <c r="K390" s="21"/>
      <c r="L390" s="1" t="str">
        <f t="shared" si="23"/>
        <v xml:space="preserve"> </v>
      </c>
      <c r="M390" s="22"/>
    </row>
    <row r="391" spans="1:13" ht="77.25" x14ac:dyDescent="0.25">
      <c r="A391" s="20" t="s">
        <v>995</v>
      </c>
      <c r="B391" s="20" t="s">
        <v>1272</v>
      </c>
      <c r="C391" s="21">
        <v>171.32499999999999</v>
      </c>
      <c r="D391" s="21">
        <v>342.49995999999999</v>
      </c>
      <c r="E391" s="1">
        <f t="shared" ref="E391:E454" si="25">IF(C391=0," ",IF(D391/C391*100&gt;200,"свыше 200",IF(D391/C391&gt;0,D391/C391*100,"")))</f>
        <v>199.91242375601928</v>
      </c>
      <c r="F391" s="21">
        <v>207.13661999999999</v>
      </c>
      <c r="G391" s="1">
        <f t="shared" si="24"/>
        <v>165.34978701496627</v>
      </c>
      <c r="H391" s="21">
        <v>107.075</v>
      </c>
      <c r="I391" s="21">
        <v>171.25001</v>
      </c>
      <c r="J391" s="1">
        <f t="shared" ref="J391:J454" si="26">IF(H391=0," ",IF(I391/H391*100&gt;200,"свыше 200",IF(I391/H391&gt;0,I391/H391*100,"")))</f>
        <v>159.93463460191455</v>
      </c>
      <c r="K391" s="21">
        <v>103.56829999999999</v>
      </c>
      <c r="L391" s="1">
        <f t="shared" ref="L391:L454" si="27">IF(K391=0," ",IF(I391/K391*100&gt;200,"свыше 200",IF(I391/K391&gt;0,I391/K391*100,"")))</f>
        <v>165.34983194664778</v>
      </c>
      <c r="M391" s="22">
        <v>30.831490000000002</v>
      </c>
    </row>
    <row r="392" spans="1:13" ht="77.25" x14ac:dyDescent="0.25">
      <c r="A392" s="20" t="s">
        <v>26</v>
      </c>
      <c r="B392" s="20" t="s">
        <v>509</v>
      </c>
      <c r="C392" s="21"/>
      <c r="D392" s="21">
        <v>14</v>
      </c>
      <c r="E392" s="1" t="str">
        <f t="shared" si="25"/>
        <v xml:space="preserve"> </v>
      </c>
      <c r="F392" s="21">
        <v>50.3</v>
      </c>
      <c r="G392" s="1">
        <f t="shared" si="24"/>
        <v>27.833001988071572</v>
      </c>
      <c r="H392" s="21"/>
      <c r="I392" s="21"/>
      <c r="J392" s="1" t="str">
        <f t="shared" si="26"/>
        <v xml:space="preserve"> </v>
      </c>
      <c r="K392" s="21"/>
      <c r="L392" s="1" t="str">
        <f t="shared" si="27"/>
        <v xml:space="preserve"> </v>
      </c>
      <c r="M392" s="22"/>
    </row>
    <row r="393" spans="1:13" ht="115.5" x14ac:dyDescent="0.25">
      <c r="A393" s="20" t="s">
        <v>1829</v>
      </c>
      <c r="B393" s="20" t="s">
        <v>1412</v>
      </c>
      <c r="C393" s="21">
        <v>334.81326000000001</v>
      </c>
      <c r="D393" s="21">
        <v>576.11188000000004</v>
      </c>
      <c r="E393" s="1">
        <f t="shared" si="25"/>
        <v>172.06961277459561</v>
      </c>
      <c r="F393" s="21">
        <v>385.64445999999998</v>
      </c>
      <c r="G393" s="1">
        <f t="shared" si="24"/>
        <v>149.38938316396403</v>
      </c>
      <c r="H393" s="21">
        <v>334.81326000000001</v>
      </c>
      <c r="I393" s="21">
        <v>576.11188000000004</v>
      </c>
      <c r="J393" s="1">
        <f t="shared" si="26"/>
        <v>172.06961277459561</v>
      </c>
      <c r="K393" s="21">
        <v>385.64445999999998</v>
      </c>
      <c r="L393" s="1">
        <f t="shared" si="27"/>
        <v>149.38938316396403</v>
      </c>
      <c r="M393" s="22">
        <v>50.166900000000055</v>
      </c>
    </row>
    <row r="394" spans="1:13" ht="115.5" x14ac:dyDescent="0.25">
      <c r="A394" s="20" t="s">
        <v>924</v>
      </c>
      <c r="B394" s="20" t="s">
        <v>1784</v>
      </c>
      <c r="C394" s="21"/>
      <c r="D394" s="21"/>
      <c r="E394" s="1" t="str">
        <f t="shared" si="25"/>
        <v xml:space="preserve"> </v>
      </c>
      <c r="F394" s="21">
        <v>1.7668900000000001</v>
      </c>
      <c r="G394" s="1" t="str">
        <f t="shared" si="24"/>
        <v/>
      </c>
      <c r="H394" s="21"/>
      <c r="I394" s="21"/>
      <c r="J394" s="1" t="str">
        <f t="shared" si="26"/>
        <v xml:space="preserve"> </v>
      </c>
      <c r="K394" s="21"/>
      <c r="L394" s="1" t="str">
        <f t="shared" si="27"/>
        <v xml:space="preserve"> </v>
      </c>
      <c r="M394" s="22"/>
    </row>
    <row r="395" spans="1:13" ht="39" x14ac:dyDescent="0.25">
      <c r="A395" s="20" t="s">
        <v>349</v>
      </c>
      <c r="B395" s="20" t="s">
        <v>945</v>
      </c>
      <c r="C395" s="21">
        <v>0.15</v>
      </c>
      <c r="D395" s="21">
        <v>20</v>
      </c>
      <c r="E395" s="1" t="str">
        <f t="shared" si="25"/>
        <v>свыше 200</v>
      </c>
      <c r="F395" s="21"/>
      <c r="G395" s="1" t="str">
        <f t="shared" si="24"/>
        <v xml:space="preserve"> </v>
      </c>
      <c r="H395" s="21">
        <v>7.4999999999999997E-2</v>
      </c>
      <c r="I395" s="21">
        <v>10</v>
      </c>
      <c r="J395" s="1" t="str">
        <f t="shared" si="26"/>
        <v>свыше 200</v>
      </c>
      <c r="K395" s="21"/>
      <c r="L395" s="1" t="str">
        <f t="shared" si="27"/>
        <v xml:space="preserve"> </v>
      </c>
      <c r="M395" s="22">
        <v>10</v>
      </c>
    </row>
    <row r="396" spans="1:13" ht="51.75" x14ac:dyDescent="0.25">
      <c r="A396" s="20" t="s">
        <v>1227</v>
      </c>
      <c r="B396" s="20" t="s">
        <v>47</v>
      </c>
      <c r="C396" s="21">
        <v>0.15</v>
      </c>
      <c r="D396" s="21">
        <v>20</v>
      </c>
      <c r="E396" s="1" t="str">
        <f t="shared" si="25"/>
        <v>свыше 200</v>
      </c>
      <c r="F396" s="21"/>
      <c r="G396" s="1" t="str">
        <f t="shared" si="24"/>
        <v xml:space="preserve"> </v>
      </c>
      <c r="H396" s="21">
        <v>7.4999999999999997E-2</v>
      </c>
      <c r="I396" s="21">
        <v>10</v>
      </c>
      <c r="J396" s="1" t="str">
        <f t="shared" si="26"/>
        <v>свыше 200</v>
      </c>
      <c r="K396" s="21"/>
      <c r="L396" s="1" t="str">
        <f t="shared" si="27"/>
        <v xml:space="preserve"> </v>
      </c>
      <c r="M396" s="22">
        <v>10</v>
      </c>
    </row>
    <row r="397" spans="1:13" ht="39" x14ac:dyDescent="0.25">
      <c r="A397" s="20" t="s">
        <v>1667</v>
      </c>
      <c r="B397" s="20" t="s">
        <v>1721</v>
      </c>
      <c r="C397" s="21">
        <v>404.13562999999999</v>
      </c>
      <c r="D397" s="21">
        <v>200.14666</v>
      </c>
      <c r="E397" s="1">
        <f t="shared" si="25"/>
        <v>49.524626175623268</v>
      </c>
      <c r="F397" s="21">
        <v>289.12837999999999</v>
      </c>
      <c r="G397" s="1">
        <f t="shared" si="24"/>
        <v>69.224148801995838</v>
      </c>
      <c r="H397" s="21">
        <v>206.53</v>
      </c>
      <c r="I397" s="21">
        <v>100.07321</v>
      </c>
      <c r="J397" s="1">
        <f t="shared" si="26"/>
        <v>48.454563501670464</v>
      </c>
      <c r="K397" s="21">
        <v>144.56414000000001</v>
      </c>
      <c r="L397" s="1">
        <f t="shared" si="27"/>
        <v>69.224089736223661</v>
      </c>
      <c r="M397" s="22">
        <v>9.2200500000000005</v>
      </c>
    </row>
    <row r="398" spans="1:13" ht="51.75" x14ac:dyDescent="0.25">
      <c r="A398" s="20" t="s">
        <v>722</v>
      </c>
      <c r="B398" s="20" t="s">
        <v>1812</v>
      </c>
      <c r="C398" s="21">
        <v>404.13562999999999</v>
      </c>
      <c r="D398" s="21">
        <v>200.14666</v>
      </c>
      <c r="E398" s="1">
        <f t="shared" si="25"/>
        <v>49.524626175623268</v>
      </c>
      <c r="F398" s="21">
        <v>289.12837999999999</v>
      </c>
      <c r="G398" s="1">
        <f t="shared" si="24"/>
        <v>69.224148801995838</v>
      </c>
      <c r="H398" s="21">
        <v>206.53</v>
      </c>
      <c r="I398" s="21">
        <v>100.07321</v>
      </c>
      <c r="J398" s="1">
        <f t="shared" si="26"/>
        <v>48.454563501670464</v>
      </c>
      <c r="K398" s="21">
        <v>144.56414000000001</v>
      </c>
      <c r="L398" s="1">
        <f t="shared" si="27"/>
        <v>69.224089736223661</v>
      </c>
      <c r="M398" s="22">
        <v>9.2200500000000005</v>
      </c>
    </row>
    <row r="399" spans="1:13" ht="51.75" x14ac:dyDescent="0.25">
      <c r="A399" s="20" t="s">
        <v>66</v>
      </c>
      <c r="B399" s="20" t="s">
        <v>517</v>
      </c>
      <c r="C399" s="21">
        <v>18.98</v>
      </c>
      <c r="D399" s="21">
        <v>4</v>
      </c>
      <c r="E399" s="1">
        <f t="shared" si="25"/>
        <v>21.074815595363543</v>
      </c>
      <c r="F399" s="21">
        <v>4</v>
      </c>
      <c r="G399" s="1">
        <f t="shared" si="24"/>
        <v>100</v>
      </c>
      <c r="H399" s="21">
        <v>16.414999999999999</v>
      </c>
      <c r="I399" s="21">
        <v>2</v>
      </c>
      <c r="J399" s="1">
        <f t="shared" si="26"/>
        <v>12.183978068839476</v>
      </c>
      <c r="K399" s="21">
        <v>2</v>
      </c>
      <c r="L399" s="1">
        <f t="shared" si="27"/>
        <v>100</v>
      </c>
      <c r="M399" s="22">
        <v>1</v>
      </c>
    </row>
    <row r="400" spans="1:13" ht="64.5" x14ac:dyDescent="0.25">
      <c r="A400" s="20" t="s">
        <v>952</v>
      </c>
      <c r="B400" s="20" t="s">
        <v>1700</v>
      </c>
      <c r="C400" s="21">
        <v>18.98</v>
      </c>
      <c r="D400" s="21">
        <v>4</v>
      </c>
      <c r="E400" s="1">
        <f t="shared" si="25"/>
        <v>21.074815595363543</v>
      </c>
      <c r="F400" s="21">
        <v>4</v>
      </c>
      <c r="G400" s="1">
        <f t="shared" si="24"/>
        <v>100</v>
      </c>
      <c r="H400" s="21">
        <v>16.414999999999999</v>
      </c>
      <c r="I400" s="21">
        <v>2</v>
      </c>
      <c r="J400" s="1">
        <f t="shared" si="26"/>
        <v>12.183978068839476</v>
      </c>
      <c r="K400" s="21">
        <v>2</v>
      </c>
      <c r="L400" s="1">
        <f t="shared" si="27"/>
        <v>100</v>
      </c>
      <c r="M400" s="22">
        <v>1</v>
      </c>
    </row>
    <row r="401" spans="1:13" ht="39" x14ac:dyDescent="0.25">
      <c r="A401" s="20" t="s">
        <v>1408</v>
      </c>
      <c r="B401" s="20" t="s">
        <v>1633</v>
      </c>
      <c r="C401" s="21">
        <v>8481.9960800000008</v>
      </c>
      <c r="D401" s="21">
        <v>15110.53515</v>
      </c>
      <c r="E401" s="1">
        <f t="shared" si="25"/>
        <v>178.14833922913104</v>
      </c>
      <c r="F401" s="21">
        <v>3667.8907399999998</v>
      </c>
      <c r="G401" s="1" t="str">
        <f t="shared" si="24"/>
        <v>свыше 200</v>
      </c>
      <c r="H401" s="21">
        <v>6123.3620799999999</v>
      </c>
      <c r="I401" s="21">
        <v>7553.5674799999997</v>
      </c>
      <c r="J401" s="1">
        <f t="shared" si="26"/>
        <v>123.35653814546272</v>
      </c>
      <c r="K401" s="21">
        <v>1849.7807600000001</v>
      </c>
      <c r="L401" s="1" t="str">
        <f t="shared" si="27"/>
        <v>свыше 200</v>
      </c>
      <c r="M401" s="22">
        <v>567.37129000000004</v>
      </c>
    </row>
    <row r="402" spans="1:13" ht="51.75" x14ac:dyDescent="0.25">
      <c r="A402" s="20" t="s">
        <v>1370</v>
      </c>
      <c r="B402" s="20" t="s">
        <v>1770</v>
      </c>
      <c r="C402" s="21">
        <v>196.66667000000001</v>
      </c>
      <c r="D402" s="21">
        <v>201</v>
      </c>
      <c r="E402" s="1">
        <f t="shared" si="25"/>
        <v>102.20338809824764</v>
      </c>
      <c r="F402" s="21">
        <v>145</v>
      </c>
      <c r="G402" s="1">
        <f t="shared" si="24"/>
        <v>138.62068965517241</v>
      </c>
      <c r="H402" s="21">
        <v>196.66667000000001</v>
      </c>
      <c r="I402" s="21">
        <v>201</v>
      </c>
      <c r="J402" s="1">
        <f t="shared" si="26"/>
        <v>102.20338809824764</v>
      </c>
      <c r="K402" s="21">
        <v>145</v>
      </c>
      <c r="L402" s="1">
        <f t="shared" si="27"/>
        <v>138.62068965517241</v>
      </c>
      <c r="M402" s="22">
        <v>6.5</v>
      </c>
    </row>
    <row r="403" spans="1:13" ht="51.75" x14ac:dyDescent="0.25">
      <c r="A403" s="20" t="s">
        <v>408</v>
      </c>
      <c r="B403" s="20" t="s">
        <v>372</v>
      </c>
      <c r="C403" s="21">
        <v>8094.4324100000003</v>
      </c>
      <c r="D403" s="21">
        <v>14705.13515</v>
      </c>
      <c r="E403" s="1">
        <f t="shared" si="25"/>
        <v>181.66975033151212</v>
      </c>
      <c r="F403" s="21">
        <v>3409.5616199999999</v>
      </c>
      <c r="G403" s="1" t="str">
        <f t="shared" si="24"/>
        <v>свыше 200</v>
      </c>
      <c r="H403" s="21">
        <v>5926.6954100000003</v>
      </c>
      <c r="I403" s="21">
        <v>7352.5674799999997</v>
      </c>
      <c r="J403" s="1">
        <f t="shared" si="26"/>
        <v>124.05846717876126</v>
      </c>
      <c r="K403" s="21">
        <v>1704.7807600000001</v>
      </c>
      <c r="L403" s="1" t="str">
        <f t="shared" si="27"/>
        <v>свыше 200</v>
      </c>
      <c r="M403" s="22">
        <v>560.87129000000004</v>
      </c>
    </row>
    <row r="404" spans="1:13" ht="39" x14ac:dyDescent="0.25">
      <c r="A404" s="20" t="s">
        <v>1322</v>
      </c>
      <c r="B404" s="20" t="s">
        <v>1734</v>
      </c>
      <c r="C404" s="21">
        <v>190.89699999999999</v>
      </c>
      <c r="D404" s="21">
        <v>204.4</v>
      </c>
      <c r="E404" s="1">
        <f t="shared" si="25"/>
        <v>107.07344798503907</v>
      </c>
      <c r="F404" s="21">
        <v>113.32912</v>
      </c>
      <c r="G404" s="1">
        <f t="shared" si="24"/>
        <v>180.35964631155699</v>
      </c>
      <c r="H404" s="21"/>
      <c r="I404" s="21"/>
      <c r="J404" s="1" t="str">
        <f t="shared" si="26"/>
        <v xml:space="preserve"> </v>
      </c>
      <c r="K404" s="21"/>
      <c r="L404" s="1" t="str">
        <f t="shared" si="27"/>
        <v xml:space="preserve"> </v>
      </c>
      <c r="M404" s="22"/>
    </row>
    <row r="405" spans="1:13" ht="39" x14ac:dyDescent="0.25">
      <c r="A405" s="20" t="s">
        <v>384</v>
      </c>
      <c r="B405" s="20" t="s">
        <v>1561</v>
      </c>
      <c r="C405" s="21">
        <v>11773.64832</v>
      </c>
      <c r="D405" s="21">
        <v>18439.837070000001</v>
      </c>
      <c r="E405" s="1">
        <f t="shared" si="25"/>
        <v>156.61956743413242</v>
      </c>
      <c r="F405" s="21">
        <v>14460.553099999999</v>
      </c>
      <c r="G405" s="1">
        <f t="shared" si="24"/>
        <v>127.51820032388666</v>
      </c>
      <c r="H405" s="21">
        <v>6644.0375999999997</v>
      </c>
      <c r="I405" s="21">
        <v>9219.9191200000005</v>
      </c>
      <c r="J405" s="1">
        <f t="shared" si="26"/>
        <v>138.76982153141338</v>
      </c>
      <c r="K405" s="21">
        <v>7230.2766499999998</v>
      </c>
      <c r="L405" s="1">
        <f t="shared" si="27"/>
        <v>127.51820665119365</v>
      </c>
      <c r="M405" s="22">
        <v>1525.6027500000009</v>
      </c>
    </row>
    <row r="406" spans="1:13" ht="51.75" x14ac:dyDescent="0.25">
      <c r="A406" s="20" t="s">
        <v>1269</v>
      </c>
      <c r="B406" s="20" t="s">
        <v>1101</v>
      </c>
      <c r="C406" s="21">
        <v>11773.64832</v>
      </c>
      <c r="D406" s="21">
        <v>18439.837070000001</v>
      </c>
      <c r="E406" s="1">
        <f t="shared" si="25"/>
        <v>156.61956743413242</v>
      </c>
      <c r="F406" s="21">
        <v>14460.553099999999</v>
      </c>
      <c r="G406" s="1">
        <f t="shared" si="24"/>
        <v>127.51820032388666</v>
      </c>
      <c r="H406" s="21">
        <v>6644.0375999999997</v>
      </c>
      <c r="I406" s="21">
        <v>9219.9191200000005</v>
      </c>
      <c r="J406" s="1">
        <f t="shared" si="26"/>
        <v>138.76982153141338</v>
      </c>
      <c r="K406" s="21">
        <v>7230.2766499999998</v>
      </c>
      <c r="L406" s="1">
        <f t="shared" si="27"/>
        <v>127.51820665119365</v>
      </c>
      <c r="M406" s="22">
        <v>1525.6027500000009</v>
      </c>
    </row>
    <row r="407" spans="1:13" ht="64.5" x14ac:dyDescent="0.25">
      <c r="A407" s="20" t="s">
        <v>1119</v>
      </c>
      <c r="B407" s="20" t="s">
        <v>823</v>
      </c>
      <c r="C407" s="21">
        <v>36.659999999999997</v>
      </c>
      <c r="D407" s="21"/>
      <c r="E407" s="1" t="str">
        <f t="shared" si="25"/>
        <v/>
      </c>
      <c r="F407" s="21">
        <v>0.5</v>
      </c>
      <c r="G407" s="1" t="str">
        <f t="shared" si="24"/>
        <v/>
      </c>
      <c r="H407" s="21">
        <v>36.659999999999997</v>
      </c>
      <c r="I407" s="21"/>
      <c r="J407" s="1" t="str">
        <f t="shared" si="26"/>
        <v/>
      </c>
      <c r="K407" s="21">
        <v>0.25</v>
      </c>
      <c r="L407" s="1" t="str">
        <f t="shared" si="27"/>
        <v/>
      </c>
      <c r="M407" s="22">
        <v>-3</v>
      </c>
    </row>
    <row r="408" spans="1:13" ht="90" x14ac:dyDescent="0.25">
      <c r="A408" s="20" t="s">
        <v>900</v>
      </c>
      <c r="B408" s="20" t="s">
        <v>1058</v>
      </c>
      <c r="C408" s="21">
        <v>36.659999999999997</v>
      </c>
      <c r="D408" s="21"/>
      <c r="E408" s="1" t="str">
        <f t="shared" si="25"/>
        <v/>
      </c>
      <c r="F408" s="21"/>
      <c r="G408" s="1" t="str">
        <f t="shared" si="24"/>
        <v xml:space="preserve"> </v>
      </c>
      <c r="H408" s="21">
        <v>36.659999999999997</v>
      </c>
      <c r="I408" s="21"/>
      <c r="J408" s="1" t="str">
        <f t="shared" si="26"/>
        <v/>
      </c>
      <c r="K408" s="21"/>
      <c r="L408" s="1" t="str">
        <f t="shared" si="27"/>
        <v xml:space="preserve"> </v>
      </c>
      <c r="M408" s="22"/>
    </row>
    <row r="409" spans="1:13" ht="77.25" x14ac:dyDescent="0.25">
      <c r="A409" s="20" t="s">
        <v>1765</v>
      </c>
      <c r="B409" s="20" t="s">
        <v>1665</v>
      </c>
      <c r="C409" s="21"/>
      <c r="D409" s="21"/>
      <c r="E409" s="1" t="str">
        <f t="shared" si="25"/>
        <v xml:space="preserve"> </v>
      </c>
      <c r="F409" s="21">
        <v>0.5</v>
      </c>
      <c r="G409" s="1" t="str">
        <f t="shared" si="24"/>
        <v/>
      </c>
      <c r="H409" s="21"/>
      <c r="I409" s="21"/>
      <c r="J409" s="1" t="str">
        <f t="shared" si="26"/>
        <v xml:space="preserve"> </v>
      </c>
      <c r="K409" s="21">
        <v>0.25</v>
      </c>
      <c r="L409" s="1" t="str">
        <f t="shared" si="27"/>
        <v/>
      </c>
      <c r="M409" s="22">
        <v>-3</v>
      </c>
    </row>
    <row r="410" spans="1:13" ht="26.25" x14ac:dyDescent="0.25">
      <c r="A410" s="20" t="s">
        <v>1668</v>
      </c>
      <c r="B410" s="20" t="s">
        <v>631</v>
      </c>
      <c r="C410" s="21">
        <v>1167.74343</v>
      </c>
      <c r="D410" s="21">
        <v>974.81479000000002</v>
      </c>
      <c r="E410" s="1">
        <f t="shared" si="25"/>
        <v>83.47850777460593</v>
      </c>
      <c r="F410" s="21">
        <v>832.90692999999999</v>
      </c>
      <c r="G410" s="1">
        <f t="shared" si="24"/>
        <v>117.03766109858158</v>
      </c>
      <c r="H410" s="21">
        <v>715.42943000000002</v>
      </c>
      <c r="I410" s="21">
        <v>398.49457999999998</v>
      </c>
      <c r="J410" s="1">
        <f t="shared" si="26"/>
        <v>55.70005416187589</v>
      </c>
      <c r="K410" s="21">
        <v>459.94349</v>
      </c>
      <c r="L410" s="1">
        <f t="shared" si="27"/>
        <v>86.639900045112057</v>
      </c>
      <c r="M410" s="22">
        <v>25.202429999999993</v>
      </c>
    </row>
    <row r="411" spans="1:13" ht="39" x14ac:dyDescent="0.25">
      <c r="A411" s="20" t="s">
        <v>1158</v>
      </c>
      <c r="B411" s="20" t="s">
        <v>388</v>
      </c>
      <c r="C411" s="21">
        <v>715.42943000000002</v>
      </c>
      <c r="D411" s="21">
        <v>398.49457999999998</v>
      </c>
      <c r="E411" s="1">
        <f t="shared" si="25"/>
        <v>55.70005416187589</v>
      </c>
      <c r="F411" s="21">
        <v>459.94349</v>
      </c>
      <c r="G411" s="1">
        <f t="shared" si="24"/>
        <v>86.639900045112057</v>
      </c>
      <c r="H411" s="21">
        <v>715.42943000000002</v>
      </c>
      <c r="I411" s="21">
        <v>398.49457999999998</v>
      </c>
      <c r="J411" s="1">
        <f t="shared" si="26"/>
        <v>55.70005416187589</v>
      </c>
      <c r="K411" s="21">
        <v>459.94349</v>
      </c>
      <c r="L411" s="1">
        <f t="shared" si="27"/>
        <v>86.639900045112057</v>
      </c>
      <c r="M411" s="22">
        <v>25.202429999999993</v>
      </c>
    </row>
    <row r="412" spans="1:13" ht="26.25" x14ac:dyDescent="0.25">
      <c r="A412" s="20" t="s">
        <v>635</v>
      </c>
      <c r="B412" s="20" t="s">
        <v>1466</v>
      </c>
      <c r="C412" s="21">
        <v>452.31400000000002</v>
      </c>
      <c r="D412" s="21">
        <v>576.32020999999997</v>
      </c>
      <c r="E412" s="1">
        <f t="shared" si="25"/>
        <v>127.41595661421047</v>
      </c>
      <c r="F412" s="21">
        <v>372.96343999999999</v>
      </c>
      <c r="G412" s="1">
        <f t="shared" si="24"/>
        <v>154.52458557332054</v>
      </c>
      <c r="H412" s="21"/>
      <c r="I412" s="21"/>
      <c r="J412" s="1" t="str">
        <f t="shared" si="26"/>
        <v xml:space="preserve"> </v>
      </c>
      <c r="K412" s="21"/>
      <c r="L412" s="1" t="str">
        <f t="shared" si="27"/>
        <v xml:space="preserve"> </v>
      </c>
      <c r="M412" s="22"/>
    </row>
    <row r="413" spans="1:13" ht="64.5" x14ac:dyDescent="0.25">
      <c r="A413" s="20" t="s">
        <v>1500</v>
      </c>
      <c r="B413" s="20" t="s">
        <v>1520</v>
      </c>
      <c r="C413" s="21">
        <v>90644.402520000003</v>
      </c>
      <c r="D413" s="21">
        <v>57640.603170000002</v>
      </c>
      <c r="E413" s="1">
        <f t="shared" si="25"/>
        <v>63.589809814546506</v>
      </c>
      <c r="F413" s="21">
        <v>32271.12213</v>
      </c>
      <c r="G413" s="1">
        <f t="shared" si="24"/>
        <v>178.61356954927803</v>
      </c>
      <c r="H413" s="21">
        <v>47039.074159999996</v>
      </c>
      <c r="I413" s="21">
        <v>17482.632890000001</v>
      </c>
      <c r="J413" s="1">
        <f t="shared" si="26"/>
        <v>37.166192579671304</v>
      </c>
      <c r="K413" s="21">
        <v>13147.09546</v>
      </c>
      <c r="L413" s="1">
        <f t="shared" si="27"/>
        <v>132.97715030054252</v>
      </c>
      <c r="M413" s="22">
        <v>904.07231999999931</v>
      </c>
    </row>
    <row r="414" spans="1:13" ht="26.25" x14ac:dyDescent="0.25">
      <c r="A414" s="20" t="s">
        <v>982</v>
      </c>
      <c r="B414" s="20" t="s">
        <v>1709</v>
      </c>
      <c r="C414" s="21">
        <v>35019.572110000001</v>
      </c>
      <c r="D414" s="21">
        <v>30951.86218</v>
      </c>
      <c r="E414" s="1">
        <f t="shared" si="25"/>
        <v>88.384467071091237</v>
      </c>
      <c r="F414" s="21">
        <v>6819.0645400000003</v>
      </c>
      <c r="G414" s="1" t="str">
        <f t="shared" si="24"/>
        <v>свыше 200</v>
      </c>
      <c r="H414" s="21">
        <v>7124.9365500000004</v>
      </c>
      <c r="I414" s="21">
        <v>2628.8150999999998</v>
      </c>
      <c r="J414" s="1">
        <f t="shared" si="26"/>
        <v>36.895979094719088</v>
      </c>
      <c r="K414" s="21">
        <v>2582.7168499999998</v>
      </c>
      <c r="L414" s="1">
        <f t="shared" si="27"/>
        <v>101.78487432720316</v>
      </c>
      <c r="M414" s="22">
        <v>9.3358199999997851</v>
      </c>
    </row>
    <row r="415" spans="1:13" ht="51.75" x14ac:dyDescent="0.25">
      <c r="A415" s="20" t="s">
        <v>260</v>
      </c>
      <c r="B415" s="20" t="s">
        <v>858</v>
      </c>
      <c r="C415" s="21">
        <v>7124.9365500000004</v>
      </c>
      <c r="D415" s="21">
        <v>2628.8150999999998</v>
      </c>
      <c r="E415" s="1">
        <f t="shared" si="25"/>
        <v>36.895979094719088</v>
      </c>
      <c r="F415" s="21">
        <v>2582.7168499999998</v>
      </c>
      <c r="G415" s="1">
        <f t="shared" si="24"/>
        <v>101.78487432720316</v>
      </c>
      <c r="H415" s="21">
        <v>7124.9365500000004</v>
      </c>
      <c r="I415" s="21">
        <v>2628.8150999999998</v>
      </c>
      <c r="J415" s="1">
        <f t="shared" si="26"/>
        <v>36.895979094719088</v>
      </c>
      <c r="K415" s="21">
        <v>2582.7168499999998</v>
      </c>
      <c r="L415" s="1">
        <f t="shared" si="27"/>
        <v>101.78487432720316</v>
      </c>
      <c r="M415" s="22">
        <v>9.3358199999997851</v>
      </c>
    </row>
    <row r="416" spans="1:13" ht="39" x14ac:dyDescent="0.25">
      <c r="A416" s="20" t="s">
        <v>642</v>
      </c>
      <c r="B416" s="20" t="s">
        <v>1038</v>
      </c>
      <c r="C416" s="21">
        <v>1834.84419</v>
      </c>
      <c r="D416" s="21">
        <v>2523.2534000000001</v>
      </c>
      <c r="E416" s="1">
        <f t="shared" si="25"/>
        <v>137.51867399705475</v>
      </c>
      <c r="F416" s="21">
        <v>398.81351000000001</v>
      </c>
      <c r="G416" s="1" t="str">
        <f t="shared" si="24"/>
        <v>свыше 200</v>
      </c>
      <c r="H416" s="21"/>
      <c r="I416" s="21"/>
      <c r="J416" s="1" t="str">
        <f t="shared" si="26"/>
        <v xml:space="preserve"> </v>
      </c>
      <c r="K416" s="21"/>
      <c r="L416" s="1" t="str">
        <f t="shared" si="27"/>
        <v xml:space="preserve"> </v>
      </c>
      <c r="M416" s="22"/>
    </row>
    <row r="417" spans="1:13" ht="39" x14ac:dyDescent="0.25">
      <c r="A417" s="20" t="s">
        <v>1204</v>
      </c>
      <c r="B417" s="20" t="s">
        <v>230</v>
      </c>
      <c r="C417" s="21">
        <v>25419.479759999998</v>
      </c>
      <c r="D417" s="21">
        <v>25263.132379999999</v>
      </c>
      <c r="E417" s="1">
        <f t="shared" si="25"/>
        <v>99.384930842502811</v>
      </c>
      <c r="F417" s="21">
        <v>3574.85716</v>
      </c>
      <c r="G417" s="1" t="str">
        <f t="shared" si="24"/>
        <v>свыше 200</v>
      </c>
      <c r="H417" s="21"/>
      <c r="I417" s="21"/>
      <c r="J417" s="1" t="str">
        <f t="shared" si="26"/>
        <v xml:space="preserve"> </v>
      </c>
      <c r="K417" s="21"/>
      <c r="L417" s="1" t="str">
        <f t="shared" si="27"/>
        <v xml:space="preserve"> </v>
      </c>
      <c r="M417" s="22"/>
    </row>
    <row r="418" spans="1:13" ht="39" x14ac:dyDescent="0.25">
      <c r="A418" s="20" t="s">
        <v>1631</v>
      </c>
      <c r="B418" s="20" t="s">
        <v>1230</v>
      </c>
      <c r="C418" s="21">
        <v>213.60561999999999</v>
      </c>
      <c r="D418" s="21">
        <v>234.98949999999999</v>
      </c>
      <c r="E418" s="1">
        <f t="shared" si="25"/>
        <v>110.01091637944734</v>
      </c>
      <c r="F418" s="21">
        <v>12.89899</v>
      </c>
      <c r="G418" s="1" t="str">
        <f t="shared" si="24"/>
        <v>свыше 200</v>
      </c>
      <c r="H418" s="21"/>
      <c r="I418" s="21"/>
      <c r="J418" s="1" t="str">
        <f t="shared" si="26"/>
        <v xml:space="preserve"> </v>
      </c>
      <c r="K418" s="21"/>
      <c r="L418" s="1" t="str">
        <f t="shared" si="27"/>
        <v xml:space="preserve"> </v>
      </c>
      <c r="M418" s="22"/>
    </row>
    <row r="419" spans="1:13" ht="39" x14ac:dyDescent="0.25">
      <c r="A419" s="20" t="s">
        <v>750</v>
      </c>
      <c r="B419" s="20" t="s">
        <v>1345</v>
      </c>
      <c r="C419" s="21">
        <v>426.70598999999999</v>
      </c>
      <c r="D419" s="21">
        <v>301.67180000000002</v>
      </c>
      <c r="E419" s="1">
        <f t="shared" si="25"/>
        <v>70.697812327406055</v>
      </c>
      <c r="F419" s="21">
        <v>249.77803</v>
      </c>
      <c r="G419" s="1">
        <f t="shared" si="24"/>
        <v>120.77595455452987</v>
      </c>
      <c r="H419" s="21"/>
      <c r="I419" s="21"/>
      <c r="J419" s="1" t="str">
        <f t="shared" si="26"/>
        <v xml:space="preserve"> </v>
      </c>
      <c r="K419" s="21"/>
      <c r="L419" s="1" t="str">
        <f t="shared" si="27"/>
        <v xml:space="preserve"> </v>
      </c>
      <c r="M419" s="22"/>
    </row>
    <row r="420" spans="1:13" ht="51.75" x14ac:dyDescent="0.25">
      <c r="A420" s="20" t="s">
        <v>706</v>
      </c>
      <c r="B420" s="20" t="s">
        <v>143</v>
      </c>
      <c r="C420" s="21">
        <v>2162.13868</v>
      </c>
      <c r="D420" s="21">
        <v>4500.2316700000001</v>
      </c>
      <c r="E420" s="1" t="str">
        <f t="shared" si="25"/>
        <v>свыше 200</v>
      </c>
      <c r="F420" s="21">
        <v>1130.93552</v>
      </c>
      <c r="G420" s="1" t="str">
        <f t="shared" si="24"/>
        <v>свыше 200</v>
      </c>
      <c r="H420" s="21">
        <v>2162.13868</v>
      </c>
      <c r="I420" s="21">
        <v>4500.2316700000001</v>
      </c>
      <c r="J420" s="1" t="str">
        <f t="shared" si="26"/>
        <v>свыше 200</v>
      </c>
      <c r="K420" s="21">
        <v>1130.93552</v>
      </c>
      <c r="L420" s="1" t="str">
        <f t="shared" si="27"/>
        <v>свыше 200</v>
      </c>
      <c r="M420" s="22">
        <v>804.30452000000014</v>
      </c>
    </row>
    <row r="421" spans="1:13" ht="51.75" x14ac:dyDescent="0.25">
      <c r="A421" s="20" t="s">
        <v>1055</v>
      </c>
      <c r="B421" s="20" t="s">
        <v>440</v>
      </c>
      <c r="C421" s="21">
        <v>2162.13868</v>
      </c>
      <c r="D421" s="21">
        <v>4500.2316700000001</v>
      </c>
      <c r="E421" s="1" t="str">
        <f t="shared" si="25"/>
        <v>свыше 200</v>
      </c>
      <c r="F421" s="21">
        <v>1130.93552</v>
      </c>
      <c r="G421" s="1" t="str">
        <f t="shared" si="24"/>
        <v>свыше 200</v>
      </c>
      <c r="H421" s="21">
        <v>2162.13868</v>
      </c>
      <c r="I421" s="21">
        <v>4500.2316700000001</v>
      </c>
      <c r="J421" s="1" t="str">
        <f t="shared" si="26"/>
        <v>свыше 200</v>
      </c>
      <c r="K421" s="21">
        <v>1130.93552</v>
      </c>
      <c r="L421" s="1" t="str">
        <f t="shared" si="27"/>
        <v>свыше 200</v>
      </c>
      <c r="M421" s="22">
        <v>804.30452000000014</v>
      </c>
    </row>
    <row r="422" spans="1:13" ht="39" x14ac:dyDescent="0.25">
      <c r="A422" s="20" t="s">
        <v>167</v>
      </c>
      <c r="B422" s="20" t="s">
        <v>1323</v>
      </c>
      <c r="C422" s="21">
        <v>51.908110000000001</v>
      </c>
      <c r="D422" s="21">
        <v>51.908239999999999</v>
      </c>
      <c r="E422" s="1">
        <f t="shared" si="25"/>
        <v>100.00025044256088</v>
      </c>
      <c r="F422" s="21">
        <v>32.883510000000001</v>
      </c>
      <c r="G422" s="1">
        <f t="shared" si="24"/>
        <v>157.85492485443311</v>
      </c>
      <c r="H422" s="21">
        <v>51.908110000000001</v>
      </c>
      <c r="I422" s="21">
        <v>51.908239999999999</v>
      </c>
      <c r="J422" s="1">
        <f t="shared" si="26"/>
        <v>100.00025044256088</v>
      </c>
      <c r="K422" s="21">
        <v>32.883510000000001</v>
      </c>
      <c r="L422" s="1">
        <f t="shared" si="27"/>
        <v>157.85492485443311</v>
      </c>
      <c r="M422" s="22"/>
    </row>
    <row r="423" spans="1:13" ht="39" x14ac:dyDescent="0.25">
      <c r="A423" s="20" t="s">
        <v>1302</v>
      </c>
      <c r="B423" s="20" t="s">
        <v>1498</v>
      </c>
      <c r="C423" s="21">
        <v>51.908110000000001</v>
      </c>
      <c r="D423" s="21">
        <v>51.908239999999999</v>
      </c>
      <c r="E423" s="1">
        <f t="shared" si="25"/>
        <v>100.00025044256088</v>
      </c>
      <c r="F423" s="21">
        <v>32.883510000000001</v>
      </c>
      <c r="G423" s="1">
        <f t="shared" si="24"/>
        <v>157.85492485443311</v>
      </c>
      <c r="H423" s="21">
        <v>51.908110000000001</v>
      </c>
      <c r="I423" s="21">
        <v>51.908239999999999</v>
      </c>
      <c r="J423" s="1">
        <f t="shared" si="26"/>
        <v>100.00025044256088</v>
      </c>
      <c r="K423" s="21">
        <v>32.883510000000001</v>
      </c>
      <c r="L423" s="1">
        <f t="shared" si="27"/>
        <v>157.85492485443311</v>
      </c>
      <c r="M423" s="22"/>
    </row>
    <row r="424" spans="1:13" ht="51.75" x14ac:dyDescent="0.25">
      <c r="A424" s="20" t="s">
        <v>925</v>
      </c>
      <c r="B424" s="20" t="s">
        <v>1702</v>
      </c>
      <c r="C424" s="21">
        <v>53410.783620000002</v>
      </c>
      <c r="D424" s="21">
        <v>22136.60108</v>
      </c>
      <c r="E424" s="1">
        <f t="shared" si="25"/>
        <v>41.445939526921322</v>
      </c>
      <c r="F424" s="21">
        <v>24288.238560000002</v>
      </c>
      <c r="G424" s="1">
        <f t="shared" si="24"/>
        <v>91.141237044898332</v>
      </c>
      <c r="H424" s="21">
        <v>37700.090819999998</v>
      </c>
      <c r="I424" s="21">
        <v>10301.677879999999</v>
      </c>
      <c r="J424" s="1">
        <f t="shared" si="26"/>
        <v>27.325339689990695</v>
      </c>
      <c r="K424" s="21">
        <v>9400.5595799999992</v>
      </c>
      <c r="L424" s="1">
        <f t="shared" si="27"/>
        <v>109.58579425332466</v>
      </c>
      <c r="M424" s="22">
        <v>90.431849999999031</v>
      </c>
    </row>
    <row r="425" spans="1:13" ht="39" x14ac:dyDescent="0.25">
      <c r="A425" s="20" t="s">
        <v>1292</v>
      </c>
      <c r="B425" s="20" t="s">
        <v>1074</v>
      </c>
      <c r="C425" s="21">
        <v>37700.090819999998</v>
      </c>
      <c r="D425" s="21">
        <v>10301.677879999999</v>
      </c>
      <c r="E425" s="1">
        <f t="shared" si="25"/>
        <v>27.325339689990695</v>
      </c>
      <c r="F425" s="21">
        <v>9400.5595799999992</v>
      </c>
      <c r="G425" s="1">
        <f t="shared" si="24"/>
        <v>109.58579425332466</v>
      </c>
      <c r="H425" s="21">
        <v>37700.090819999998</v>
      </c>
      <c r="I425" s="21">
        <v>10301.677879999999</v>
      </c>
      <c r="J425" s="1">
        <f t="shared" si="26"/>
        <v>27.325339689990695</v>
      </c>
      <c r="K425" s="21">
        <v>9400.5595799999992</v>
      </c>
      <c r="L425" s="1">
        <f t="shared" si="27"/>
        <v>109.58579425332466</v>
      </c>
      <c r="M425" s="22">
        <v>90.431849999999031</v>
      </c>
    </row>
    <row r="426" spans="1:13" ht="39" x14ac:dyDescent="0.25">
      <c r="A426" s="20" t="s">
        <v>572</v>
      </c>
      <c r="B426" s="20" t="s">
        <v>152</v>
      </c>
      <c r="C426" s="21">
        <v>15523.49001</v>
      </c>
      <c r="D426" s="21">
        <v>10893.056420000001</v>
      </c>
      <c r="E426" s="1">
        <f t="shared" si="25"/>
        <v>70.171439624613129</v>
      </c>
      <c r="F426" s="21">
        <v>14425.567419999999</v>
      </c>
      <c r="G426" s="1">
        <f t="shared" si="24"/>
        <v>75.512152159072585</v>
      </c>
      <c r="H426" s="21"/>
      <c r="I426" s="21"/>
      <c r="J426" s="1" t="str">
        <f t="shared" si="26"/>
        <v xml:space="preserve"> </v>
      </c>
      <c r="K426" s="21"/>
      <c r="L426" s="1" t="str">
        <f t="shared" si="27"/>
        <v xml:space="preserve"> </v>
      </c>
      <c r="M426" s="22"/>
    </row>
    <row r="427" spans="1:13" ht="39" x14ac:dyDescent="0.25">
      <c r="A427" s="20" t="s">
        <v>1150</v>
      </c>
      <c r="B427" s="20" t="s">
        <v>1600</v>
      </c>
      <c r="C427" s="21">
        <v>42.47728</v>
      </c>
      <c r="D427" s="21">
        <v>729.94710999999995</v>
      </c>
      <c r="E427" s="1" t="str">
        <f t="shared" si="25"/>
        <v>свыше 200</v>
      </c>
      <c r="F427" s="21">
        <v>416.0557</v>
      </c>
      <c r="G427" s="1">
        <f t="shared" si="24"/>
        <v>175.4445642734855</v>
      </c>
      <c r="H427" s="21"/>
      <c r="I427" s="21"/>
      <c r="J427" s="1" t="str">
        <f t="shared" si="26"/>
        <v xml:space="preserve"> </v>
      </c>
      <c r="K427" s="21"/>
      <c r="L427" s="1" t="str">
        <f t="shared" si="27"/>
        <v xml:space="preserve"> </v>
      </c>
      <c r="M427" s="22"/>
    </row>
    <row r="428" spans="1:13" ht="39" x14ac:dyDescent="0.25">
      <c r="A428" s="20" t="s">
        <v>1570</v>
      </c>
      <c r="B428" s="20" t="s">
        <v>1754</v>
      </c>
      <c r="C428" s="21">
        <v>140.02186</v>
      </c>
      <c r="D428" s="21">
        <v>140.02186</v>
      </c>
      <c r="E428" s="1">
        <f t="shared" si="25"/>
        <v>100</v>
      </c>
      <c r="F428" s="21">
        <v>6.80464</v>
      </c>
      <c r="G428" s="1" t="str">
        <f t="shared" si="24"/>
        <v>свыше 200</v>
      </c>
      <c r="H428" s="21"/>
      <c r="I428" s="21"/>
      <c r="J428" s="1" t="str">
        <f t="shared" si="26"/>
        <v xml:space="preserve"> </v>
      </c>
      <c r="K428" s="21"/>
      <c r="L428" s="1" t="str">
        <f t="shared" si="27"/>
        <v xml:space="preserve"> </v>
      </c>
      <c r="M428" s="22"/>
    </row>
    <row r="429" spans="1:13" ht="39" x14ac:dyDescent="0.25">
      <c r="A429" s="20" t="s">
        <v>682</v>
      </c>
      <c r="B429" s="20" t="s">
        <v>56</v>
      </c>
      <c r="C429" s="21">
        <v>4.7036499999999997</v>
      </c>
      <c r="D429" s="21">
        <v>71.897810000000007</v>
      </c>
      <c r="E429" s="1" t="str">
        <f t="shared" si="25"/>
        <v>свыше 200</v>
      </c>
      <c r="F429" s="21">
        <v>39.251220000000004</v>
      </c>
      <c r="G429" s="1">
        <f t="shared" si="24"/>
        <v>183.17344021408761</v>
      </c>
      <c r="H429" s="21"/>
      <c r="I429" s="21"/>
      <c r="J429" s="1" t="str">
        <f t="shared" si="26"/>
        <v xml:space="preserve"> </v>
      </c>
      <c r="K429" s="21"/>
      <c r="L429" s="1" t="str">
        <f t="shared" si="27"/>
        <v xml:space="preserve"> </v>
      </c>
      <c r="M429" s="22"/>
    </row>
    <row r="430" spans="1:13" ht="51.75" x14ac:dyDescent="0.25">
      <c r="A430" s="20" t="s">
        <v>1368</v>
      </c>
      <c r="B430" s="20" t="s">
        <v>155</v>
      </c>
      <c r="C430" s="21">
        <v>129.82525000000001</v>
      </c>
      <c r="D430" s="21">
        <v>-0.54874999999999996</v>
      </c>
      <c r="E430" s="1" t="str">
        <f t="shared" si="25"/>
        <v/>
      </c>
      <c r="F430" s="21"/>
      <c r="G430" s="1" t="str">
        <f t="shared" si="24"/>
        <v xml:space="preserve"> </v>
      </c>
      <c r="H430" s="21"/>
      <c r="I430" s="21"/>
      <c r="J430" s="1" t="str">
        <f t="shared" si="26"/>
        <v xml:space="preserve"> </v>
      </c>
      <c r="K430" s="21"/>
      <c r="L430" s="1" t="str">
        <f t="shared" si="27"/>
        <v xml:space="preserve"> </v>
      </c>
      <c r="M430" s="22"/>
    </row>
    <row r="431" spans="1:13" ht="39" x14ac:dyDescent="0.25">
      <c r="A431" s="20" t="s">
        <v>1368</v>
      </c>
      <c r="B431" s="20" t="s">
        <v>1623</v>
      </c>
      <c r="C431" s="21"/>
      <c r="D431" s="21"/>
      <c r="E431" s="1" t="str">
        <f t="shared" si="25"/>
        <v xml:space="preserve"> </v>
      </c>
      <c r="F431" s="21">
        <v>32.187379999999997</v>
      </c>
      <c r="G431" s="1" t="str">
        <f t="shared" si="24"/>
        <v/>
      </c>
      <c r="H431" s="21"/>
      <c r="I431" s="21"/>
      <c r="J431" s="1" t="str">
        <f t="shared" si="26"/>
        <v xml:space="preserve"> </v>
      </c>
      <c r="K431" s="21"/>
      <c r="L431" s="1" t="str">
        <f t="shared" si="27"/>
        <v xml:space="preserve"> </v>
      </c>
      <c r="M431" s="22"/>
    </row>
    <row r="432" spans="1:13" ht="39" x14ac:dyDescent="0.25">
      <c r="A432" s="20" t="s">
        <v>705</v>
      </c>
      <c r="B432" s="20" t="s">
        <v>90</v>
      </c>
      <c r="C432" s="21">
        <v>5.5</v>
      </c>
      <c r="D432" s="21">
        <v>5</v>
      </c>
      <c r="E432" s="1">
        <f t="shared" si="25"/>
        <v>90.909090909090907</v>
      </c>
      <c r="F432" s="21"/>
      <c r="G432" s="1" t="str">
        <f t="shared" si="24"/>
        <v xml:space="preserve"> </v>
      </c>
      <c r="H432" s="21"/>
      <c r="I432" s="21"/>
      <c r="J432" s="1" t="str">
        <f t="shared" si="26"/>
        <v xml:space="preserve"> </v>
      </c>
      <c r="K432" s="21"/>
      <c r="L432" s="1" t="str">
        <f t="shared" si="27"/>
        <v xml:space="preserve"> </v>
      </c>
      <c r="M432" s="22"/>
    </row>
    <row r="433" spans="1:13" ht="26.25" x14ac:dyDescent="0.25">
      <c r="A433" s="20" t="s">
        <v>705</v>
      </c>
      <c r="B433" s="20" t="s">
        <v>731</v>
      </c>
      <c r="C433" s="21"/>
      <c r="D433" s="21"/>
      <c r="E433" s="1" t="str">
        <f t="shared" si="25"/>
        <v xml:space="preserve"> </v>
      </c>
      <c r="F433" s="21">
        <v>21.493179999999999</v>
      </c>
      <c r="G433" s="1" t="str">
        <f t="shared" si="24"/>
        <v/>
      </c>
      <c r="H433" s="21"/>
      <c r="I433" s="21"/>
      <c r="J433" s="1" t="str">
        <f t="shared" si="26"/>
        <v xml:space="preserve"> </v>
      </c>
      <c r="K433" s="21"/>
      <c r="L433" s="1" t="str">
        <f t="shared" si="27"/>
        <v xml:space="preserve"> </v>
      </c>
      <c r="M433" s="22"/>
    </row>
    <row r="434" spans="1:13" ht="39" x14ac:dyDescent="0.25">
      <c r="A434" s="20" t="s">
        <v>546</v>
      </c>
      <c r="B434" s="20" t="s">
        <v>757</v>
      </c>
      <c r="C434" s="21">
        <v>124.32525</v>
      </c>
      <c r="D434" s="21">
        <v>-5.5487500000000001</v>
      </c>
      <c r="E434" s="1" t="str">
        <f t="shared" si="25"/>
        <v/>
      </c>
      <c r="F434" s="21"/>
      <c r="G434" s="1" t="str">
        <f t="shared" si="24"/>
        <v xml:space="preserve"> </v>
      </c>
      <c r="H434" s="21"/>
      <c r="I434" s="21"/>
      <c r="J434" s="1" t="str">
        <f t="shared" si="26"/>
        <v xml:space="preserve"> </v>
      </c>
      <c r="K434" s="21"/>
      <c r="L434" s="1" t="str">
        <f t="shared" si="27"/>
        <v xml:space="preserve"> </v>
      </c>
      <c r="M434" s="22"/>
    </row>
    <row r="435" spans="1:13" ht="26.25" x14ac:dyDescent="0.25">
      <c r="A435" s="20" t="s">
        <v>546</v>
      </c>
      <c r="B435" s="20" t="s">
        <v>1084</v>
      </c>
      <c r="C435" s="21"/>
      <c r="D435" s="21"/>
      <c r="E435" s="1" t="str">
        <f t="shared" si="25"/>
        <v xml:space="preserve"> </v>
      </c>
      <c r="F435" s="21">
        <v>10.6942</v>
      </c>
      <c r="G435" s="1" t="str">
        <f t="shared" si="24"/>
        <v/>
      </c>
      <c r="H435" s="21"/>
      <c r="I435" s="21"/>
      <c r="J435" s="1" t="str">
        <f t="shared" si="26"/>
        <v xml:space="preserve"> </v>
      </c>
      <c r="K435" s="21"/>
      <c r="L435" s="1" t="str">
        <f t="shared" si="27"/>
        <v xml:space="preserve"> </v>
      </c>
      <c r="M435" s="22"/>
    </row>
    <row r="436" spans="1:13" x14ac:dyDescent="0.25">
      <c r="A436" s="20" t="s">
        <v>421</v>
      </c>
      <c r="B436" s="20" t="s">
        <v>1779</v>
      </c>
      <c r="C436" s="21">
        <v>6508.3444399999998</v>
      </c>
      <c r="D436" s="21">
        <v>6178.5066100000004</v>
      </c>
      <c r="E436" s="1">
        <f t="shared" si="25"/>
        <v>94.932077841903535</v>
      </c>
      <c r="F436" s="21">
        <v>4662.0315899999996</v>
      </c>
      <c r="G436" s="1">
        <f t="shared" si="24"/>
        <v>132.5282012943203</v>
      </c>
      <c r="H436" s="21">
        <v>3425.03829</v>
      </c>
      <c r="I436" s="21">
        <v>2949.0636300000001</v>
      </c>
      <c r="J436" s="1">
        <f t="shared" si="26"/>
        <v>86.103084996459998</v>
      </c>
      <c r="K436" s="21">
        <v>2020.57293</v>
      </c>
      <c r="L436" s="1">
        <f t="shared" si="27"/>
        <v>145.95185287372922</v>
      </c>
      <c r="M436" s="22">
        <v>3</v>
      </c>
    </row>
    <row r="437" spans="1:13" ht="51.75" x14ac:dyDescent="0.25">
      <c r="A437" s="20" t="s">
        <v>1283</v>
      </c>
      <c r="B437" s="20" t="s">
        <v>221</v>
      </c>
      <c r="C437" s="21">
        <v>1581.46327</v>
      </c>
      <c r="D437" s="21">
        <v>2344.16327</v>
      </c>
      <c r="E437" s="1">
        <f t="shared" si="25"/>
        <v>148.22748744585135</v>
      </c>
      <c r="F437" s="21">
        <v>307.63337999999999</v>
      </c>
      <c r="G437" s="1" t="str">
        <f t="shared" si="24"/>
        <v>свыше 200</v>
      </c>
      <c r="H437" s="21">
        <v>1581.46327</v>
      </c>
      <c r="I437" s="21">
        <v>2344.16327</v>
      </c>
      <c r="J437" s="1">
        <f t="shared" si="26"/>
        <v>148.22748744585135</v>
      </c>
      <c r="K437" s="21">
        <v>307.63337999999999</v>
      </c>
      <c r="L437" s="1" t="str">
        <f t="shared" si="27"/>
        <v>свыше 200</v>
      </c>
      <c r="M437" s="22"/>
    </row>
    <row r="438" spans="1:13" ht="26.25" x14ac:dyDescent="0.25">
      <c r="A438" s="20" t="s">
        <v>324</v>
      </c>
      <c r="B438" s="20" t="s">
        <v>185</v>
      </c>
      <c r="C438" s="21">
        <v>224.92824999999999</v>
      </c>
      <c r="D438" s="21">
        <v>587.62824999999998</v>
      </c>
      <c r="E438" s="1" t="str">
        <f t="shared" si="25"/>
        <v>свыше 200</v>
      </c>
      <c r="F438" s="21"/>
      <c r="G438" s="1" t="str">
        <f t="shared" si="24"/>
        <v xml:space="preserve"> </v>
      </c>
      <c r="H438" s="21">
        <v>224.92824999999999</v>
      </c>
      <c r="I438" s="21">
        <v>587.62824999999998</v>
      </c>
      <c r="J438" s="1" t="str">
        <f t="shared" si="26"/>
        <v>свыше 200</v>
      </c>
      <c r="K438" s="21"/>
      <c r="L438" s="1" t="str">
        <f t="shared" si="27"/>
        <v xml:space="preserve"> </v>
      </c>
      <c r="M438" s="22"/>
    </row>
    <row r="439" spans="1:13" ht="39" x14ac:dyDescent="0.25">
      <c r="A439" s="20" t="s">
        <v>1244</v>
      </c>
      <c r="B439" s="20" t="s">
        <v>1297</v>
      </c>
      <c r="C439" s="21">
        <v>1356.53502</v>
      </c>
      <c r="D439" s="21">
        <v>1756.53502</v>
      </c>
      <c r="E439" s="1">
        <f t="shared" si="25"/>
        <v>129.48689079917744</v>
      </c>
      <c r="F439" s="21">
        <v>307.63337999999999</v>
      </c>
      <c r="G439" s="1" t="str">
        <f t="shared" si="24"/>
        <v>свыше 200</v>
      </c>
      <c r="H439" s="21">
        <v>1356.53502</v>
      </c>
      <c r="I439" s="21">
        <v>1756.53502</v>
      </c>
      <c r="J439" s="1">
        <f t="shared" si="26"/>
        <v>129.48689079917744</v>
      </c>
      <c r="K439" s="21">
        <v>307.63337999999999</v>
      </c>
      <c r="L439" s="1" t="str">
        <f t="shared" si="27"/>
        <v>свыше 200</v>
      </c>
      <c r="M439" s="22"/>
    </row>
    <row r="440" spans="1:13" ht="51.75" x14ac:dyDescent="0.25">
      <c r="A440" s="20" t="s">
        <v>24</v>
      </c>
      <c r="B440" s="20" t="s">
        <v>641</v>
      </c>
      <c r="C440" s="21">
        <v>257.89999999999998</v>
      </c>
      <c r="D440" s="21">
        <v>561.00837999999999</v>
      </c>
      <c r="E440" s="1" t="str">
        <f t="shared" si="25"/>
        <v>свыше 200</v>
      </c>
      <c r="F440" s="21">
        <v>1667.1991800000001</v>
      </c>
      <c r="G440" s="1">
        <f t="shared" si="24"/>
        <v>33.649751435218434</v>
      </c>
      <c r="H440" s="21"/>
      <c r="I440" s="21"/>
      <c r="J440" s="1" t="str">
        <f t="shared" si="26"/>
        <v xml:space="preserve"> </v>
      </c>
      <c r="K440" s="21"/>
      <c r="L440" s="1" t="str">
        <f t="shared" si="27"/>
        <v xml:space="preserve"> </v>
      </c>
      <c r="M440" s="22"/>
    </row>
    <row r="441" spans="1:13" ht="51.75" x14ac:dyDescent="0.25">
      <c r="A441" s="20" t="s">
        <v>1677</v>
      </c>
      <c r="B441" s="20" t="s">
        <v>279</v>
      </c>
      <c r="C441" s="21">
        <v>24.6</v>
      </c>
      <c r="D441" s="21">
        <v>214.37965</v>
      </c>
      <c r="E441" s="1" t="str">
        <f t="shared" si="25"/>
        <v>свыше 200</v>
      </c>
      <c r="F441" s="21">
        <v>1168.1639700000001</v>
      </c>
      <c r="G441" s="1">
        <f t="shared" si="24"/>
        <v>18.351845760146155</v>
      </c>
      <c r="H441" s="21"/>
      <c r="I441" s="21"/>
      <c r="J441" s="1" t="str">
        <f t="shared" si="26"/>
        <v xml:space="preserve"> </v>
      </c>
      <c r="K441" s="21"/>
      <c r="L441" s="1" t="str">
        <f t="shared" si="27"/>
        <v xml:space="preserve"> </v>
      </c>
      <c r="M441" s="22"/>
    </row>
    <row r="442" spans="1:13" ht="51.75" x14ac:dyDescent="0.25">
      <c r="A442" s="20" t="s">
        <v>272</v>
      </c>
      <c r="B442" s="20" t="s">
        <v>437</v>
      </c>
      <c r="C442" s="21">
        <v>405.75</v>
      </c>
      <c r="D442" s="21">
        <v>597.65</v>
      </c>
      <c r="E442" s="1">
        <f t="shared" si="25"/>
        <v>147.29513247073319</v>
      </c>
      <c r="F442" s="21">
        <v>43.8</v>
      </c>
      <c r="G442" s="1" t="str">
        <f t="shared" si="24"/>
        <v>свыше 200</v>
      </c>
      <c r="H442" s="21"/>
      <c r="I442" s="21"/>
      <c r="J442" s="1" t="str">
        <f t="shared" si="26"/>
        <v xml:space="preserve"> </v>
      </c>
      <c r="K442" s="21"/>
      <c r="L442" s="1" t="str">
        <f t="shared" si="27"/>
        <v xml:space="preserve"> </v>
      </c>
      <c r="M442" s="22"/>
    </row>
    <row r="443" spans="1:13" ht="51.75" x14ac:dyDescent="0.25">
      <c r="A443" s="20" t="s">
        <v>141</v>
      </c>
      <c r="B443" s="20" t="s">
        <v>684</v>
      </c>
      <c r="C443" s="21">
        <v>652.29825000000005</v>
      </c>
      <c r="D443" s="21">
        <v>805.91555000000005</v>
      </c>
      <c r="E443" s="1">
        <f t="shared" si="25"/>
        <v>123.55016282812348</v>
      </c>
      <c r="F443" s="21">
        <v>88.793610000000001</v>
      </c>
      <c r="G443" s="1" t="str">
        <f t="shared" si="24"/>
        <v>свыше 200</v>
      </c>
      <c r="H443" s="21"/>
      <c r="I443" s="21"/>
      <c r="J443" s="1" t="str">
        <f t="shared" si="26"/>
        <v xml:space="preserve"> </v>
      </c>
      <c r="K443" s="21"/>
      <c r="L443" s="1" t="str">
        <f t="shared" si="27"/>
        <v xml:space="preserve"> </v>
      </c>
      <c r="M443" s="22"/>
    </row>
    <row r="444" spans="1:13" ht="26.25" x14ac:dyDescent="0.25">
      <c r="A444" s="20" t="s">
        <v>963</v>
      </c>
      <c r="B444" s="20" t="s">
        <v>678</v>
      </c>
      <c r="C444" s="21">
        <v>75.7</v>
      </c>
      <c r="D444" s="21">
        <v>75.7</v>
      </c>
      <c r="E444" s="1">
        <f t="shared" si="25"/>
        <v>100</v>
      </c>
      <c r="F444" s="21"/>
      <c r="G444" s="1" t="str">
        <f t="shared" si="24"/>
        <v xml:space="preserve"> </v>
      </c>
      <c r="H444" s="21"/>
      <c r="I444" s="21"/>
      <c r="J444" s="1" t="str">
        <f t="shared" si="26"/>
        <v xml:space="preserve"> </v>
      </c>
      <c r="K444" s="21"/>
      <c r="L444" s="1" t="str">
        <f t="shared" si="27"/>
        <v xml:space="preserve"> </v>
      </c>
      <c r="M444" s="22"/>
    </row>
    <row r="445" spans="1:13" ht="26.25" x14ac:dyDescent="0.25">
      <c r="A445" s="20" t="s">
        <v>761</v>
      </c>
      <c r="B445" s="20" t="s">
        <v>905</v>
      </c>
      <c r="C445" s="21"/>
      <c r="D445" s="21"/>
      <c r="E445" s="1" t="str">
        <f t="shared" si="25"/>
        <v xml:space="preserve"> </v>
      </c>
      <c r="F445" s="21">
        <v>149.69347999999999</v>
      </c>
      <c r="G445" s="1" t="str">
        <f t="shared" si="24"/>
        <v/>
      </c>
      <c r="H445" s="21"/>
      <c r="I445" s="21"/>
      <c r="J445" s="1" t="str">
        <f t="shared" si="26"/>
        <v xml:space="preserve"> </v>
      </c>
      <c r="K445" s="21"/>
      <c r="L445" s="1" t="str">
        <f t="shared" si="27"/>
        <v xml:space="preserve"> </v>
      </c>
      <c r="M445" s="22"/>
    </row>
    <row r="446" spans="1:13" ht="26.25" x14ac:dyDescent="0.25">
      <c r="A446" s="20" t="s">
        <v>1181</v>
      </c>
      <c r="B446" s="20" t="s">
        <v>519</v>
      </c>
      <c r="C446" s="21">
        <v>405.75</v>
      </c>
      <c r="D446" s="21">
        <v>597.65</v>
      </c>
      <c r="E446" s="1">
        <f t="shared" si="25"/>
        <v>147.29513247073319</v>
      </c>
      <c r="F446" s="21">
        <v>43.8</v>
      </c>
      <c r="G446" s="1" t="str">
        <f t="shared" si="24"/>
        <v>свыше 200</v>
      </c>
      <c r="H446" s="21"/>
      <c r="I446" s="21"/>
      <c r="J446" s="1" t="str">
        <f t="shared" si="26"/>
        <v xml:space="preserve"> </v>
      </c>
      <c r="K446" s="21"/>
      <c r="L446" s="1" t="str">
        <f t="shared" si="27"/>
        <v xml:space="preserve"> </v>
      </c>
      <c r="M446" s="22"/>
    </row>
    <row r="447" spans="1:13" ht="26.25" x14ac:dyDescent="0.25">
      <c r="A447" s="20" t="s">
        <v>1044</v>
      </c>
      <c r="B447" s="20" t="s">
        <v>790</v>
      </c>
      <c r="C447" s="21"/>
      <c r="D447" s="21"/>
      <c r="E447" s="1" t="str">
        <f t="shared" si="25"/>
        <v xml:space="preserve"> </v>
      </c>
      <c r="F447" s="21">
        <v>31.1</v>
      </c>
      <c r="G447" s="1" t="str">
        <f t="shared" si="24"/>
        <v/>
      </c>
      <c r="H447" s="21"/>
      <c r="I447" s="21"/>
      <c r="J447" s="1" t="str">
        <f t="shared" si="26"/>
        <v xml:space="preserve"> </v>
      </c>
      <c r="K447" s="21"/>
      <c r="L447" s="1" t="str">
        <f t="shared" si="27"/>
        <v xml:space="preserve"> </v>
      </c>
      <c r="M447" s="22"/>
    </row>
    <row r="448" spans="1:13" ht="39" x14ac:dyDescent="0.25">
      <c r="A448" s="20" t="s">
        <v>1078</v>
      </c>
      <c r="B448" s="20" t="s">
        <v>1125</v>
      </c>
      <c r="C448" s="21">
        <v>182.2</v>
      </c>
      <c r="D448" s="21">
        <v>485.30838</v>
      </c>
      <c r="E448" s="1" t="str">
        <f t="shared" si="25"/>
        <v>свыше 200</v>
      </c>
      <c r="F448" s="21">
        <v>1667.1991800000001</v>
      </c>
      <c r="G448" s="1">
        <f t="shared" si="24"/>
        <v>29.10920217703082</v>
      </c>
      <c r="H448" s="21"/>
      <c r="I448" s="21"/>
      <c r="J448" s="1" t="str">
        <f t="shared" si="26"/>
        <v xml:space="preserve"> </v>
      </c>
      <c r="K448" s="21"/>
      <c r="L448" s="1" t="str">
        <f t="shared" si="27"/>
        <v xml:space="preserve"> </v>
      </c>
      <c r="M448" s="22"/>
    </row>
    <row r="449" spans="1:13" ht="39" x14ac:dyDescent="0.25">
      <c r="A449" s="20" t="s">
        <v>1649</v>
      </c>
      <c r="B449" s="20" t="s">
        <v>1691</v>
      </c>
      <c r="C449" s="21">
        <v>24.6</v>
      </c>
      <c r="D449" s="21">
        <v>214.37965</v>
      </c>
      <c r="E449" s="1" t="str">
        <f t="shared" si="25"/>
        <v>свыше 200</v>
      </c>
      <c r="F449" s="21">
        <v>1018.47049</v>
      </c>
      <c r="G449" s="1">
        <f t="shared" si="24"/>
        <v>21.049176397835542</v>
      </c>
      <c r="H449" s="21"/>
      <c r="I449" s="21"/>
      <c r="J449" s="1" t="str">
        <f t="shared" si="26"/>
        <v xml:space="preserve"> </v>
      </c>
      <c r="K449" s="21"/>
      <c r="L449" s="1" t="str">
        <f t="shared" si="27"/>
        <v xml:space="preserve"> </v>
      </c>
      <c r="M449" s="22"/>
    </row>
    <row r="450" spans="1:13" ht="39" x14ac:dyDescent="0.25">
      <c r="A450" s="20" t="s">
        <v>99</v>
      </c>
      <c r="B450" s="20" t="s">
        <v>278</v>
      </c>
      <c r="C450" s="21">
        <v>652.29825000000005</v>
      </c>
      <c r="D450" s="21">
        <v>805.91555000000005</v>
      </c>
      <c r="E450" s="1">
        <f t="shared" si="25"/>
        <v>123.55016282812348</v>
      </c>
      <c r="F450" s="21">
        <v>57.69361</v>
      </c>
      <c r="G450" s="1" t="str">
        <f t="shared" si="24"/>
        <v>свыше 200</v>
      </c>
      <c r="H450" s="21"/>
      <c r="I450" s="21"/>
      <c r="J450" s="1" t="str">
        <f t="shared" si="26"/>
        <v xml:space="preserve"> </v>
      </c>
      <c r="K450" s="21"/>
      <c r="L450" s="1" t="str">
        <f t="shared" si="27"/>
        <v xml:space="preserve"> </v>
      </c>
      <c r="M450" s="22"/>
    </row>
    <row r="451" spans="1:13" ht="26.25" x14ac:dyDescent="0.25">
      <c r="A451" s="20" t="s">
        <v>1175</v>
      </c>
      <c r="B451" s="20" t="s">
        <v>1153</v>
      </c>
      <c r="C451" s="21">
        <v>100.7675</v>
      </c>
      <c r="D451" s="21">
        <v>92.379919999999998</v>
      </c>
      <c r="E451" s="1">
        <f t="shared" si="25"/>
        <v>91.676304364006256</v>
      </c>
      <c r="F451" s="21">
        <v>120.56858</v>
      </c>
      <c r="G451" s="1">
        <f t="shared" si="24"/>
        <v>76.620227259871527</v>
      </c>
      <c r="H451" s="21">
        <v>100.7675</v>
      </c>
      <c r="I451" s="21">
        <v>92.379919999999998</v>
      </c>
      <c r="J451" s="1">
        <f t="shared" si="26"/>
        <v>91.676304364006256</v>
      </c>
      <c r="K451" s="21">
        <v>120.56858</v>
      </c>
      <c r="L451" s="1">
        <f t="shared" si="27"/>
        <v>76.620227259871527</v>
      </c>
      <c r="M451" s="22"/>
    </row>
    <row r="452" spans="1:13" ht="90" x14ac:dyDescent="0.25">
      <c r="A452" s="20" t="s">
        <v>1442</v>
      </c>
      <c r="B452" s="20" t="s">
        <v>948</v>
      </c>
      <c r="C452" s="21">
        <v>100.7675</v>
      </c>
      <c r="D452" s="21">
        <v>92.379919999999998</v>
      </c>
      <c r="E452" s="1">
        <f t="shared" si="25"/>
        <v>91.676304364006256</v>
      </c>
      <c r="F452" s="21">
        <v>120.56858</v>
      </c>
      <c r="G452" s="1">
        <f t="shared" si="24"/>
        <v>76.620227259871527</v>
      </c>
      <c r="H452" s="21">
        <v>100.7675</v>
      </c>
      <c r="I452" s="21">
        <v>92.379919999999998</v>
      </c>
      <c r="J452" s="1">
        <f t="shared" si="26"/>
        <v>91.676304364006256</v>
      </c>
      <c r="K452" s="21">
        <v>120.56858</v>
      </c>
      <c r="L452" s="1">
        <f t="shared" si="27"/>
        <v>76.620227259871527</v>
      </c>
      <c r="M452" s="22"/>
    </row>
    <row r="453" spans="1:13" ht="26.25" x14ac:dyDescent="0.25">
      <c r="A453" s="20" t="s">
        <v>660</v>
      </c>
      <c r="B453" s="20" t="s">
        <v>1198</v>
      </c>
      <c r="C453" s="21">
        <v>382.43597999999997</v>
      </c>
      <c r="D453" s="21">
        <v>490.73340000000002</v>
      </c>
      <c r="E453" s="1">
        <f t="shared" si="25"/>
        <v>128.31779060118768</v>
      </c>
      <c r="F453" s="21">
        <v>232.91063</v>
      </c>
      <c r="G453" s="1" t="str">
        <f t="shared" si="24"/>
        <v>свыше 200</v>
      </c>
      <c r="H453" s="21"/>
      <c r="I453" s="21"/>
      <c r="J453" s="1" t="str">
        <f t="shared" si="26"/>
        <v xml:space="preserve"> </v>
      </c>
      <c r="K453" s="21"/>
      <c r="L453" s="1" t="str">
        <f t="shared" si="27"/>
        <v xml:space="preserve"> </v>
      </c>
      <c r="M453" s="22"/>
    </row>
    <row r="454" spans="1:13" ht="77.25" x14ac:dyDescent="0.25">
      <c r="A454" s="20" t="s">
        <v>136</v>
      </c>
      <c r="B454" s="20" t="s">
        <v>1450</v>
      </c>
      <c r="C454" s="21">
        <v>24.230709999999998</v>
      </c>
      <c r="D454" s="21">
        <v>24.230709999999998</v>
      </c>
      <c r="E454" s="1">
        <f t="shared" si="25"/>
        <v>100</v>
      </c>
      <c r="F454" s="21">
        <v>32.910629999999998</v>
      </c>
      <c r="G454" s="1">
        <f t="shared" ref="G454:G517" si="28">IF(F454=0," ",IF(D454/F454*100&gt;200,"свыше 200",IF(D454/F454&gt;0,D454/F454*100,"")))</f>
        <v>73.625785954264629</v>
      </c>
      <c r="H454" s="21"/>
      <c r="I454" s="21"/>
      <c r="J454" s="1" t="str">
        <f t="shared" si="26"/>
        <v xml:space="preserve"> </v>
      </c>
      <c r="K454" s="21"/>
      <c r="L454" s="1" t="str">
        <f t="shared" si="27"/>
        <v xml:space="preserve"> </v>
      </c>
      <c r="M454" s="22"/>
    </row>
    <row r="455" spans="1:13" ht="90" x14ac:dyDescent="0.25">
      <c r="A455" s="20" t="s">
        <v>1764</v>
      </c>
      <c r="B455" s="20" t="s">
        <v>1530</v>
      </c>
      <c r="C455" s="21">
        <v>327.17971</v>
      </c>
      <c r="D455" s="21">
        <v>459.92935999999997</v>
      </c>
      <c r="E455" s="1">
        <f t="shared" ref="E455:E518" si="29">IF(C455=0," ",IF(D455/C455*100&gt;200,"свыше 200",IF(D455/C455&gt;0,D455/C455*100,"")))</f>
        <v>140.57392495396491</v>
      </c>
      <c r="F455" s="21">
        <v>200</v>
      </c>
      <c r="G455" s="1" t="str">
        <f t="shared" si="28"/>
        <v>свыше 200</v>
      </c>
      <c r="H455" s="21"/>
      <c r="I455" s="21"/>
      <c r="J455" s="1" t="str">
        <f t="shared" ref="J455:J518" si="30">IF(H455=0," ",IF(I455/H455*100&gt;200,"свыше 200",IF(I455/H455&gt;0,I455/H455*100,"")))</f>
        <v xml:space="preserve"> </v>
      </c>
      <c r="K455" s="21"/>
      <c r="L455" s="1" t="str">
        <f t="shared" ref="L455:L518" si="31">IF(K455=0," ",IF(I455/K455*100&gt;200,"свыше 200",IF(I455/K455&gt;0,I455/K455*100,"")))</f>
        <v xml:space="preserve"> </v>
      </c>
      <c r="M455" s="22"/>
    </row>
    <row r="456" spans="1:13" ht="90" x14ac:dyDescent="0.25">
      <c r="A456" s="20" t="s">
        <v>239</v>
      </c>
      <c r="B456" s="20" t="s">
        <v>1588</v>
      </c>
      <c r="C456" s="21">
        <v>31.025559999999999</v>
      </c>
      <c r="D456" s="21">
        <v>6.5733300000000003</v>
      </c>
      <c r="E456" s="1">
        <f t="shared" si="29"/>
        <v>21.186821446575017</v>
      </c>
      <c r="F456" s="21"/>
      <c r="G456" s="1" t="str">
        <f t="shared" si="28"/>
        <v xml:space="preserve"> </v>
      </c>
      <c r="H456" s="21"/>
      <c r="I456" s="21"/>
      <c r="J456" s="1" t="str">
        <f t="shared" si="30"/>
        <v xml:space="preserve"> </v>
      </c>
      <c r="K456" s="21"/>
      <c r="L456" s="1" t="str">
        <f t="shared" si="31"/>
        <v xml:space="preserve"> </v>
      </c>
      <c r="M456" s="22"/>
    </row>
    <row r="457" spans="1:13" ht="77.25" x14ac:dyDescent="0.25">
      <c r="A457" s="20" t="s">
        <v>860</v>
      </c>
      <c r="B457" s="20" t="s">
        <v>991</v>
      </c>
      <c r="C457" s="21"/>
      <c r="D457" s="21"/>
      <c r="E457" s="1" t="str">
        <f t="shared" si="29"/>
        <v xml:space="preserve"> </v>
      </c>
      <c r="F457" s="21"/>
      <c r="G457" s="1" t="str">
        <f t="shared" si="28"/>
        <v xml:space="preserve"> </v>
      </c>
      <c r="H457" s="21"/>
      <c r="I457" s="21"/>
      <c r="J457" s="1" t="str">
        <f t="shared" si="30"/>
        <v xml:space="preserve"> </v>
      </c>
      <c r="K457" s="21"/>
      <c r="L457" s="1" t="str">
        <f t="shared" si="31"/>
        <v xml:space="preserve"> </v>
      </c>
      <c r="M457" s="22"/>
    </row>
    <row r="458" spans="1:13" ht="26.25" x14ac:dyDescent="0.25">
      <c r="A458" s="20" t="s">
        <v>699</v>
      </c>
      <c r="B458" s="20" t="s">
        <v>1279</v>
      </c>
      <c r="C458" s="21">
        <v>1321.14312</v>
      </c>
      <c r="D458" s="21">
        <v>723.06025999999997</v>
      </c>
      <c r="E458" s="1">
        <f t="shared" si="29"/>
        <v>54.72989633401717</v>
      </c>
      <c r="F458" s="21">
        <v>972.11612000000002</v>
      </c>
      <c r="G458" s="1">
        <f t="shared" si="28"/>
        <v>74.380029826066448</v>
      </c>
      <c r="H458" s="21">
        <v>636</v>
      </c>
      <c r="I458" s="21">
        <v>424</v>
      </c>
      <c r="J458" s="1">
        <f t="shared" si="30"/>
        <v>66.666666666666657</v>
      </c>
      <c r="K458" s="21">
        <v>758.37017000000003</v>
      </c>
      <c r="L458" s="1">
        <f t="shared" si="31"/>
        <v>55.909372068260545</v>
      </c>
      <c r="M458" s="22"/>
    </row>
    <row r="459" spans="1:13" ht="39" x14ac:dyDescent="0.25">
      <c r="A459" s="20" t="s">
        <v>1799</v>
      </c>
      <c r="B459" s="20" t="s">
        <v>130</v>
      </c>
      <c r="C459" s="21">
        <v>636</v>
      </c>
      <c r="D459" s="21">
        <v>424</v>
      </c>
      <c r="E459" s="1">
        <f t="shared" si="29"/>
        <v>66.666666666666657</v>
      </c>
      <c r="F459" s="21">
        <v>758.37017000000003</v>
      </c>
      <c r="G459" s="1">
        <f t="shared" si="28"/>
        <v>55.909372068260545</v>
      </c>
      <c r="H459" s="21">
        <v>636</v>
      </c>
      <c r="I459" s="21">
        <v>424</v>
      </c>
      <c r="J459" s="1">
        <f t="shared" si="30"/>
        <v>66.666666666666657</v>
      </c>
      <c r="K459" s="21">
        <v>758.37017000000003</v>
      </c>
      <c r="L459" s="1">
        <f t="shared" si="31"/>
        <v>55.909372068260545</v>
      </c>
      <c r="M459" s="22"/>
    </row>
    <row r="460" spans="1:13" ht="26.25" x14ac:dyDescent="0.25">
      <c r="A460" s="20" t="s">
        <v>335</v>
      </c>
      <c r="B460" s="20" t="s">
        <v>1259</v>
      </c>
      <c r="C460" s="21">
        <v>182.81703999999999</v>
      </c>
      <c r="D460" s="21">
        <v>182.41703999999999</v>
      </c>
      <c r="E460" s="1">
        <f t="shared" si="29"/>
        <v>99.781202014866892</v>
      </c>
      <c r="F460" s="21">
        <v>146.08994999999999</v>
      </c>
      <c r="G460" s="1">
        <f t="shared" si="28"/>
        <v>124.86624849964012</v>
      </c>
      <c r="H460" s="21"/>
      <c r="I460" s="21"/>
      <c r="J460" s="1" t="str">
        <f t="shared" si="30"/>
        <v xml:space="preserve"> </v>
      </c>
      <c r="K460" s="21"/>
      <c r="L460" s="1" t="str">
        <f t="shared" si="31"/>
        <v xml:space="preserve"> </v>
      </c>
      <c r="M460" s="22"/>
    </row>
    <row r="461" spans="1:13" ht="26.25" x14ac:dyDescent="0.25">
      <c r="A461" s="20" t="s">
        <v>937</v>
      </c>
      <c r="B461" s="20" t="s">
        <v>1238</v>
      </c>
      <c r="C461" s="21"/>
      <c r="D461" s="21">
        <v>32</v>
      </c>
      <c r="E461" s="1" t="str">
        <f t="shared" si="29"/>
        <v xml:space="preserve"> </v>
      </c>
      <c r="F461" s="21">
        <v>32</v>
      </c>
      <c r="G461" s="1">
        <f t="shared" si="28"/>
        <v>100</v>
      </c>
      <c r="H461" s="21"/>
      <c r="I461" s="21"/>
      <c r="J461" s="1" t="str">
        <f t="shared" si="30"/>
        <v xml:space="preserve"> </v>
      </c>
      <c r="K461" s="21"/>
      <c r="L461" s="1" t="str">
        <f t="shared" si="31"/>
        <v xml:space="preserve"> </v>
      </c>
      <c r="M461" s="22"/>
    </row>
    <row r="462" spans="1:13" ht="26.25" x14ac:dyDescent="0.25">
      <c r="A462" s="20" t="s">
        <v>1362</v>
      </c>
      <c r="B462" s="20" t="s">
        <v>68</v>
      </c>
      <c r="C462" s="21"/>
      <c r="D462" s="21"/>
      <c r="E462" s="1" t="str">
        <f t="shared" si="29"/>
        <v xml:space="preserve"> </v>
      </c>
      <c r="F462" s="21">
        <v>21.04</v>
      </c>
      <c r="G462" s="1" t="str">
        <f t="shared" si="28"/>
        <v/>
      </c>
      <c r="H462" s="21"/>
      <c r="I462" s="21"/>
      <c r="J462" s="1" t="str">
        <f t="shared" si="30"/>
        <v xml:space="preserve"> </v>
      </c>
      <c r="K462" s="21"/>
      <c r="L462" s="1" t="str">
        <f t="shared" si="31"/>
        <v xml:space="preserve"> </v>
      </c>
      <c r="M462" s="22"/>
    </row>
    <row r="463" spans="1:13" ht="26.25" x14ac:dyDescent="0.25">
      <c r="A463" s="20" t="s">
        <v>1211</v>
      </c>
      <c r="B463" s="20" t="s">
        <v>1757</v>
      </c>
      <c r="C463" s="21">
        <v>502.32607999999999</v>
      </c>
      <c r="D463" s="21">
        <v>84.643219999999999</v>
      </c>
      <c r="E463" s="1">
        <f t="shared" si="29"/>
        <v>16.850253922710923</v>
      </c>
      <c r="F463" s="21">
        <v>14.616</v>
      </c>
      <c r="G463" s="1" t="str">
        <f t="shared" si="28"/>
        <v>свыше 200</v>
      </c>
      <c r="H463" s="21"/>
      <c r="I463" s="21"/>
      <c r="J463" s="1" t="str">
        <f t="shared" si="30"/>
        <v xml:space="preserve"> </v>
      </c>
      <c r="K463" s="21"/>
      <c r="L463" s="1" t="str">
        <f t="shared" si="31"/>
        <v xml:space="preserve"> </v>
      </c>
      <c r="M463" s="22"/>
    </row>
    <row r="464" spans="1:13" ht="39" x14ac:dyDescent="0.25">
      <c r="A464" s="20" t="s">
        <v>390</v>
      </c>
      <c r="B464" s="20" t="s">
        <v>1549</v>
      </c>
      <c r="C464" s="21">
        <v>1781.98632</v>
      </c>
      <c r="D464" s="21">
        <v>349.21618000000001</v>
      </c>
      <c r="E464" s="1">
        <f t="shared" si="29"/>
        <v>19.597018006288625</v>
      </c>
      <c r="F464" s="21">
        <v>60.846119999999999</v>
      </c>
      <c r="G464" s="1" t="str">
        <f t="shared" si="28"/>
        <v>свыше 200</v>
      </c>
      <c r="H464" s="21">
        <v>1106.8075200000001</v>
      </c>
      <c r="I464" s="21">
        <v>88.520439999999994</v>
      </c>
      <c r="J464" s="1">
        <f t="shared" si="30"/>
        <v>7.997817000737399</v>
      </c>
      <c r="K464" s="21">
        <v>834.00080000000003</v>
      </c>
      <c r="L464" s="1">
        <f t="shared" si="31"/>
        <v>10.61395144944705</v>
      </c>
      <c r="M464" s="22">
        <v>3</v>
      </c>
    </row>
    <row r="465" spans="1:13" ht="39" x14ac:dyDescent="0.25">
      <c r="A465" s="20" t="s">
        <v>175</v>
      </c>
      <c r="B465" s="20" t="s">
        <v>1646</v>
      </c>
      <c r="C465" s="21">
        <v>1106.8075200000001</v>
      </c>
      <c r="D465" s="21">
        <v>88.520439999999994</v>
      </c>
      <c r="E465" s="1">
        <f t="shared" si="29"/>
        <v>7.997817000737399</v>
      </c>
      <c r="F465" s="21">
        <v>834.00080000000003</v>
      </c>
      <c r="G465" s="1">
        <f t="shared" si="28"/>
        <v>10.61395144944705</v>
      </c>
      <c r="H465" s="21">
        <v>1106.8075200000001</v>
      </c>
      <c r="I465" s="21">
        <v>88.520439999999994</v>
      </c>
      <c r="J465" s="1">
        <f t="shared" si="30"/>
        <v>7.997817000737399</v>
      </c>
      <c r="K465" s="21">
        <v>834.00080000000003</v>
      </c>
      <c r="L465" s="1">
        <f t="shared" si="31"/>
        <v>10.61395144944705</v>
      </c>
      <c r="M465" s="22">
        <v>3</v>
      </c>
    </row>
    <row r="466" spans="1:13" ht="39" x14ac:dyDescent="0.25">
      <c r="A466" s="20" t="s">
        <v>1059</v>
      </c>
      <c r="B466" s="20" t="s">
        <v>1127</v>
      </c>
      <c r="C466" s="21">
        <v>650.30633</v>
      </c>
      <c r="D466" s="21">
        <v>172.23321999999999</v>
      </c>
      <c r="E466" s="1">
        <f t="shared" si="29"/>
        <v>26.484936722052204</v>
      </c>
      <c r="F466" s="21">
        <v>-772.71235999999999</v>
      </c>
      <c r="G466" s="1" t="str">
        <f t="shared" si="28"/>
        <v/>
      </c>
      <c r="H466" s="21"/>
      <c r="I466" s="21"/>
      <c r="J466" s="1" t="str">
        <f t="shared" si="30"/>
        <v xml:space="preserve"> </v>
      </c>
      <c r="K466" s="21"/>
      <c r="L466" s="1" t="str">
        <f t="shared" si="31"/>
        <v xml:space="preserve"> </v>
      </c>
      <c r="M466" s="22"/>
    </row>
    <row r="467" spans="1:13" ht="39" x14ac:dyDescent="0.25">
      <c r="A467" s="20" t="s">
        <v>32</v>
      </c>
      <c r="B467" s="20" t="s">
        <v>1404</v>
      </c>
      <c r="C467" s="21"/>
      <c r="D467" s="21"/>
      <c r="E467" s="1" t="str">
        <f t="shared" si="29"/>
        <v xml:space="preserve"> </v>
      </c>
      <c r="F467" s="21"/>
      <c r="G467" s="1" t="str">
        <f t="shared" si="28"/>
        <v xml:space="preserve"> </v>
      </c>
      <c r="H467" s="21"/>
      <c r="I467" s="21"/>
      <c r="J467" s="1" t="str">
        <f t="shared" si="30"/>
        <v xml:space="preserve"> </v>
      </c>
      <c r="K467" s="21"/>
      <c r="L467" s="1" t="str">
        <f t="shared" si="31"/>
        <v xml:space="preserve"> </v>
      </c>
      <c r="M467" s="22"/>
    </row>
    <row r="468" spans="1:13" ht="39" x14ac:dyDescent="0.25">
      <c r="A468" s="20" t="s">
        <v>965</v>
      </c>
      <c r="B468" s="20" t="s">
        <v>1513</v>
      </c>
      <c r="C468" s="21">
        <v>24.87247</v>
      </c>
      <c r="D468" s="21">
        <v>88.462519999999998</v>
      </c>
      <c r="E468" s="1" t="str">
        <f t="shared" si="29"/>
        <v>свыше 200</v>
      </c>
      <c r="F468" s="21">
        <v>-0.44231999999999999</v>
      </c>
      <c r="G468" s="1" t="str">
        <f t="shared" si="28"/>
        <v/>
      </c>
      <c r="H468" s="21"/>
      <c r="I468" s="21"/>
      <c r="J468" s="1" t="str">
        <f t="shared" si="30"/>
        <v xml:space="preserve"> </v>
      </c>
      <c r="K468" s="21"/>
      <c r="L468" s="1" t="str">
        <f t="shared" si="31"/>
        <v xml:space="preserve"> </v>
      </c>
      <c r="M468" s="22"/>
    </row>
    <row r="469" spans="1:13" x14ac:dyDescent="0.25">
      <c r="A469" s="20" t="s">
        <v>374</v>
      </c>
      <c r="B469" s="20" t="s">
        <v>87</v>
      </c>
      <c r="C469" s="21">
        <v>5890.3144499999999</v>
      </c>
      <c r="D469" s="21">
        <v>9054.3608399999994</v>
      </c>
      <c r="E469" s="1">
        <f t="shared" si="29"/>
        <v>153.7160862439186</v>
      </c>
      <c r="F469" s="21">
        <v>2893.05917</v>
      </c>
      <c r="G469" s="1" t="str">
        <f t="shared" si="28"/>
        <v>свыше 200</v>
      </c>
      <c r="H469" s="21">
        <v>4919.2641199999998</v>
      </c>
      <c r="I469" s="21">
        <v>7365.6883099999995</v>
      </c>
      <c r="J469" s="1">
        <f t="shared" si="30"/>
        <v>149.73150719949552</v>
      </c>
      <c r="K469" s="21">
        <v>288.75119999999998</v>
      </c>
      <c r="L469" s="1" t="str">
        <f t="shared" si="31"/>
        <v>свыше 200</v>
      </c>
      <c r="M469" s="22">
        <v>2427.6429899999994</v>
      </c>
    </row>
    <row r="470" spans="1:13" ht="90" x14ac:dyDescent="0.25">
      <c r="A470" s="20" t="s">
        <v>359</v>
      </c>
      <c r="B470" s="20" t="s">
        <v>1350</v>
      </c>
      <c r="C470" s="21"/>
      <c r="D470" s="21"/>
      <c r="E470" s="1" t="str">
        <f t="shared" si="29"/>
        <v xml:space="preserve"> </v>
      </c>
      <c r="F470" s="21">
        <v>2601.85754</v>
      </c>
      <c r="G470" s="1" t="str">
        <f t="shared" si="28"/>
        <v/>
      </c>
      <c r="H470" s="21"/>
      <c r="I470" s="21"/>
      <c r="J470" s="1" t="str">
        <f t="shared" si="30"/>
        <v xml:space="preserve"> </v>
      </c>
      <c r="K470" s="21"/>
      <c r="L470" s="1" t="str">
        <f t="shared" si="31"/>
        <v xml:space="preserve"> </v>
      </c>
      <c r="M470" s="22"/>
    </row>
    <row r="471" spans="1:13" ht="102.75" x14ac:dyDescent="0.25">
      <c r="A471" s="20" t="s">
        <v>359</v>
      </c>
      <c r="B471" s="20" t="s">
        <v>1449</v>
      </c>
      <c r="C471" s="21">
        <v>971.05033000000003</v>
      </c>
      <c r="D471" s="21">
        <v>1602.7526399999999</v>
      </c>
      <c r="E471" s="1">
        <f t="shared" si="29"/>
        <v>165.05350860650034</v>
      </c>
      <c r="F471" s="21"/>
      <c r="G471" s="1" t="str">
        <f t="shared" si="28"/>
        <v xml:space="preserve"> </v>
      </c>
      <c r="H471" s="21"/>
      <c r="I471" s="21"/>
      <c r="J471" s="1" t="str">
        <f t="shared" si="30"/>
        <v xml:space="preserve"> </v>
      </c>
      <c r="K471" s="21"/>
      <c r="L471" s="1" t="str">
        <f t="shared" si="31"/>
        <v xml:space="preserve"> </v>
      </c>
      <c r="M471" s="22"/>
    </row>
    <row r="472" spans="1:13" x14ac:dyDescent="0.25">
      <c r="A472" s="20" t="s">
        <v>602</v>
      </c>
      <c r="B472" s="20" t="s">
        <v>650</v>
      </c>
      <c r="C472" s="21">
        <v>4919.2641199999998</v>
      </c>
      <c r="D472" s="21">
        <v>7451.6081999999997</v>
      </c>
      <c r="E472" s="1">
        <f t="shared" si="29"/>
        <v>151.47810766460736</v>
      </c>
      <c r="F472" s="21">
        <v>291.20163000000002</v>
      </c>
      <c r="G472" s="1" t="str">
        <f t="shared" si="28"/>
        <v>свыше 200</v>
      </c>
      <c r="H472" s="21">
        <v>4919.2641199999998</v>
      </c>
      <c r="I472" s="21">
        <v>7365.6883099999995</v>
      </c>
      <c r="J472" s="1">
        <f t="shared" si="30"/>
        <v>149.73150719949552</v>
      </c>
      <c r="K472" s="21">
        <v>288.75119999999998</v>
      </c>
      <c r="L472" s="1" t="str">
        <f t="shared" si="31"/>
        <v>свыше 200</v>
      </c>
      <c r="M472" s="22">
        <v>2427.6429899999994</v>
      </c>
    </row>
    <row r="473" spans="1:13" ht="26.25" x14ac:dyDescent="0.25">
      <c r="A473" s="20" t="s">
        <v>1482</v>
      </c>
      <c r="B473" s="20" t="s">
        <v>1366</v>
      </c>
      <c r="C473" s="21">
        <v>4919.2641199999998</v>
      </c>
      <c r="D473" s="21">
        <v>7365.6883099999995</v>
      </c>
      <c r="E473" s="1">
        <f t="shared" si="29"/>
        <v>149.73150719949552</v>
      </c>
      <c r="F473" s="21">
        <v>288.75119999999998</v>
      </c>
      <c r="G473" s="1" t="str">
        <f t="shared" si="28"/>
        <v>свыше 200</v>
      </c>
      <c r="H473" s="21">
        <v>4919.2641199999998</v>
      </c>
      <c r="I473" s="21">
        <v>7365.6883099999995</v>
      </c>
      <c r="J473" s="1">
        <f t="shared" si="30"/>
        <v>149.73150719949552</v>
      </c>
      <c r="K473" s="21">
        <v>288.75119999999998</v>
      </c>
      <c r="L473" s="1" t="str">
        <f t="shared" si="31"/>
        <v>свыше 200</v>
      </c>
      <c r="M473" s="22">
        <v>2427.6429899999994</v>
      </c>
    </row>
    <row r="474" spans="1:13" ht="26.25" x14ac:dyDescent="0.25">
      <c r="A474" s="20" t="s">
        <v>527</v>
      </c>
      <c r="B474" s="20" t="s">
        <v>1134</v>
      </c>
      <c r="C474" s="21"/>
      <c r="D474" s="21">
        <v>85.919889999999995</v>
      </c>
      <c r="E474" s="1" t="str">
        <f t="shared" si="29"/>
        <v xml:space="preserve"> </v>
      </c>
      <c r="F474" s="21">
        <v>2.4504299999999999</v>
      </c>
      <c r="G474" s="1" t="str">
        <f t="shared" si="28"/>
        <v>свыше 200</v>
      </c>
      <c r="H474" s="21"/>
      <c r="I474" s="21"/>
      <c r="J474" s="1" t="str">
        <f t="shared" si="30"/>
        <v xml:space="preserve"> </v>
      </c>
      <c r="K474" s="21"/>
      <c r="L474" s="1" t="str">
        <f t="shared" si="31"/>
        <v xml:space="preserve"> </v>
      </c>
      <c r="M474" s="22"/>
    </row>
    <row r="475" spans="1:13" ht="64.5" x14ac:dyDescent="0.25">
      <c r="A475" s="20" t="s">
        <v>1010</v>
      </c>
      <c r="B475" s="20" t="s">
        <v>290</v>
      </c>
      <c r="C475" s="21">
        <v>206061.7</v>
      </c>
      <c r="D475" s="21">
        <v>256570.99152000001</v>
      </c>
      <c r="E475" s="1">
        <f t="shared" si="29"/>
        <v>124.51173193271723</v>
      </c>
      <c r="F475" s="21">
        <v>160472.19132000001</v>
      </c>
      <c r="G475" s="1">
        <f t="shared" si="28"/>
        <v>159.88501771523013</v>
      </c>
      <c r="H475" s="21">
        <v>206061.7</v>
      </c>
      <c r="I475" s="21">
        <v>256570.99152000001</v>
      </c>
      <c r="J475" s="1">
        <f t="shared" si="30"/>
        <v>124.51173193271723</v>
      </c>
      <c r="K475" s="21">
        <v>160472.19132000001</v>
      </c>
      <c r="L475" s="1">
        <f t="shared" si="31"/>
        <v>159.88501771523013</v>
      </c>
      <c r="M475" s="22">
        <v>28907.63725</v>
      </c>
    </row>
    <row r="476" spans="1:13" x14ac:dyDescent="0.25">
      <c r="A476" s="20" t="s">
        <v>556</v>
      </c>
      <c r="B476" s="20" t="s">
        <v>692</v>
      </c>
      <c r="C476" s="21">
        <v>136022.33718999999</v>
      </c>
      <c r="D476" s="21">
        <v>96126.132620000004</v>
      </c>
      <c r="E476" s="1">
        <f t="shared" si="29"/>
        <v>70.6693728440559</v>
      </c>
      <c r="F476" s="21">
        <v>24166.295470000001</v>
      </c>
      <c r="G476" s="1" t="str">
        <f t="shared" si="28"/>
        <v>свыше 200</v>
      </c>
      <c r="H476" s="21">
        <v>163.12381999999999</v>
      </c>
      <c r="I476" s="21">
        <v>-11322.12904</v>
      </c>
      <c r="J476" s="1" t="str">
        <f t="shared" si="30"/>
        <v/>
      </c>
      <c r="K476" s="21">
        <v>2511.9093200000002</v>
      </c>
      <c r="L476" s="1" t="str">
        <f t="shared" si="31"/>
        <v/>
      </c>
      <c r="M476" s="22">
        <v>1121.385690000001</v>
      </c>
    </row>
    <row r="477" spans="1:13" x14ac:dyDescent="0.25">
      <c r="A477" s="20" t="s">
        <v>234</v>
      </c>
      <c r="B477" s="20" t="s">
        <v>1397</v>
      </c>
      <c r="C477" s="21"/>
      <c r="D477" s="21">
        <v>-10558.539269999999</v>
      </c>
      <c r="E477" s="1" t="str">
        <f t="shared" si="29"/>
        <v xml:space="preserve"> </v>
      </c>
      <c r="F477" s="21">
        <v>1356.93434</v>
      </c>
      <c r="G477" s="1" t="str">
        <f t="shared" si="28"/>
        <v/>
      </c>
      <c r="H477" s="21"/>
      <c r="I477" s="21">
        <v>-11324.296039999999</v>
      </c>
      <c r="J477" s="1" t="str">
        <f t="shared" si="30"/>
        <v xml:space="preserve"> </v>
      </c>
      <c r="K477" s="21">
        <v>2037.09339</v>
      </c>
      <c r="L477" s="1" t="str">
        <f t="shared" si="31"/>
        <v/>
      </c>
      <c r="M477" s="22">
        <v>1121.385690000001</v>
      </c>
    </row>
    <row r="478" spans="1:13" x14ac:dyDescent="0.25">
      <c r="A478" s="20" t="s">
        <v>313</v>
      </c>
      <c r="B478" s="20" t="s">
        <v>1592</v>
      </c>
      <c r="C478" s="21"/>
      <c r="D478" s="21">
        <v>-11324.296039999999</v>
      </c>
      <c r="E478" s="1" t="str">
        <f t="shared" si="29"/>
        <v xml:space="preserve"> </v>
      </c>
      <c r="F478" s="21">
        <v>2037.09339</v>
      </c>
      <c r="G478" s="1" t="str">
        <f t="shared" si="28"/>
        <v/>
      </c>
      <c r="H478" s="21"/>
      <c r="I478" s="21">
        <v>-11324.296039999999</v>
      </c>
      <c r="J478" s="1" t="str">
        <f t="shared" si="30"/>
        <v xml:space="preserve"> </v>
      </c>
      <c r="K478" s="21">
        <v>2037.09339</v>
      </c>
      <c r="L478" s="1" t="str">
        <f t="shared" si="31"/>
        <v/>
      </c>
      <c r="M478" s="22">
        <v>1121.385690000001</v>
      </c>
    </row>
    <row r="479" spans="1:13" x14ac:dyDescent="0.25">
      <c r="A479" s="20" t="s">
        <v>395</v>
      </c>
      <c r="B479" s="20" t="s">
        <v>1828</v>
      </c>
      <c r="C479" s="21"/>
      <c r="D479" s="21">
        <v>-168.86322999999999</v>
      </c>
      <c r="E479" s="1" t="str">
        <f t="shared" si="29"/>
        <v xml:space="preserve"> </v>
      </c>
      <c r="F479" s="21">
        <v>293.58244000000002</v>
      </c>
      <c r="G479" s="1" t="str">
        <f t="shared" si="28"/>
        <v/>
      </c>
      <c r="H479" s="21"/>
      <c r="I479" s="21"/>
      <c r="J479" s="1" t="str">
        <f t="shared" si="30"/>
        <v xml:space="preserve"> </v>
      </c>
      <c r="K479" s="21"/>
      <c r="L479" s="1" t="str">
        <f t="shared" si="31"/>
        <v xml:space="preserve"> </v>
      </c>
      <c r="M479" s="22"/>
    </row>
    <row r="480" spans="1:13" x14ac:dyDescent="0.25">
      <c r="A480" s="20" t="s">
        <v>442</v>
      </c>
      <c r="B480" s="20" t="s">
        <v>406</v>
      </c>
      <c r="C480" s="21"/>
      <c r="D480" s="21">
        <v>678.95333000000005</v>
      </c>
      <c r="E480" s="1" t="str">
        <f t="shared" si="29"/>
        <v xml:space="preserve"> </v>
      </c>
      <c r="F480" s="21">
        <v>-1024.1210100000001</v>
      </c>
      <c r="G480" s="1" t="str">
        <f t="shared" si="28"/>
        <v/>
      </c>
      <c r="H480" s="21"/>
      <c r="I480" s="21"/>
      <c r="J480" s="1" t="str">
        <f t="shared" si="30"/>
        <v xml:space="preserve"> </v>
      </c>
      <c r="K480" s="21"/>
      <c r="L480" s="1" t="str">
        <f t="shared" si="31"/>
        <v xml:space="preserve"> </v>
      </c>
      <c r="M480" s="22"/>
    </row>
    <row r="481" spans="1:13" x14ac:dyDescent="0.25">
      <c r="A481" s="20" t="s">
        <v>890</v>
      </c>
      <c r="B481" s="20" t="s">
        <v>42</v>
      </c>
      <c r="C481" s="21"/>
      <c r="D481" s="21">
        <v>125.66352000000001</v>
      </c>
      <c r="E481" s="1" t="str">
        <f t="shared" si="29"/>
        <v xml:space="preserve"> </v>
      </c>
      <c r="F481" s="21">
        <v>-13.87809</v>
      </c>
      <c r="G481" s="1" t="str">
        <f t="shared" si="28"/>
        <v/>
      </c>
      <c r="H481" s="21"/>
      <c r="I481" s="21"/>
      <c r="J481" s="1" t="str">
        <f t="shared" si="30"/>
        <v xml:space="preserve"> </v>
      </c>
      <c r="K481" s="21"/>
      <c r="L481" s="1" t="str">
        <f t="shared" si="31"/>
        <v xml:space="preserve"> </v>
      </c>
      <c r="M481" s="22"/>
    </row>
    <row r="482" spans="1:13" x14ac:dyDescent="0.25">
      <c r="A482" s="20" t="s">
        <v>752</v>
      </c>
      <c r="B482" s="20" t="s">
        <v>376</v>
      </c>
      <c r="C482" s="21"/>
      <c r="D482" s="21">
        <v>130.00315000000001</v>
      </c>
      <c r="E482" s="1" t="str">
        <f t="shared" si="29"/>
        <v xml:space="preserve"> </v>
      </c>
      <c r="F482" s="21">
        <v>64.25761</v>
      </c>
      <c r="G482" s="1" t="str">
        <f t="shared" si="28"/>
        <v>свыше 200</v>
      </c>
      <c r="H482" s="21"/>
      <c r="I482" s="21"/>
      <c r="J482" s="1" t="str">
        <f t="shared" si="30"/>
        <v xml:space="preserve"> </v>
      </c>
      <c r="K482" s="21"/>
      <c r="L482" s="1" t="str">
        <f t="shared" si="31"/>
        <v xml:space="preserve"> </v>
      </c>
      <c r="M482" s="22"/>
    </row>
    <row r="483" spans="1:13" x14ac:dyDescent="0.25">
      <c r="A483" s="20" t="s">
        <v>1768</v>
      </c>
      <c r="B483" s="20" t="s">
        <v>1071</v>
      </c>
      <c r="C483" s="21">
        <v>114104.30868</v>
      </c>
      <c r="D483" s="21">
        <v>89068.759099999996</v>
      </c>
      <c r="E483" s="1">
        <f t="shared" si="29"/>
        <v>78.059067295862604</v>
      </c>
      <c r="F483" s="21">
        <v>9452.3897799999995</v>
      </c>
      <c r="G483" s="1" t="str">
        <f t="shared" si="28"/>
        <v>свыше 200</v>
      </c>
      <c r="H483" s="21">
        <v>163.12381999999999</v>
      </c>
      <c r="I483" s="21">
        <v>2.1669999999999998</v>
      </c>
      <c r="J483" s="1">
        <f t="shared" si="30"/>
        <v>1.3284387283230616</v>
      </c>
      <c r="K483" s="21">
        <v>474.81592999999998</v>
      </c>
      <c r="L483" s="1">
        <f t="shared" si="31"/>
        <v>0.45638738363306386</v>
      </c>
      <c r="M483" s="22"/>
    </row>
    <row r="484" spans="1:13" x14ac:dyDescent="0.25">
      <c r="A484" s="20" t="s">
        <v>17</v>
      </c>
      <c r="B484" s="20" t="s">
        <v>1506</v>
      </c>
      <c r="C484" s="21">
        <v>163.12381999999999</v>
      </c>
      <c r="D484" s="21">
        <v>2.1669999999999998</v>
      </c>
      <c r="E484" s="1">
        <f t="shared" si="29"/>
        <v>1.3284387283230616</v>
      </c>
      <c r="F484" s="21">
        <v>474.81592999999998</v>
      </c>
      <c r="G484" s="1">
        <f t="shared" si="28"/>
        <v>0.45638738363306386</v>
      </c>
      <c r="H484" s="21">
        <v>163.12381999999999</v>
      </c>
      <c r="I484" s="21">
        <v>2.1669999999999998</v>
      </c>
      <c r="J484" s="1">
        <f t="shared" si="30"/>
        <v>1.3284387283230616</v>
      </c>
      <c r="K484" s="21">
        <v>474.81592999999998</v>
      </c>
      <c r="L484" s="1">
        <f t="shared" si="31"/>
        <v>0.45638738363306386</v>
      </c>
      <c r="M484" s="22"/>
    </row>
    <row r="485" spans="1:13" ht="26.25" x14ac:dyDescent="0.25">
      <c r="A485" s="20" t="s">
        <v>122</v>
      </c>
      <c r="B485" s="20" t="s">
        <v>1438</v>
      </c>
      <c r="C485" s="21">
        <v>24175.298620000001</v>
      </c>
      <c r="D485" s="21">
        <v>69071.586309999999</v>
      </c>
      <c r="E485" s="1" t="str">
        <f t="shared" si="29"/>
        <v>свыше 200</v>
      </c>
      <c r="F485" s="21">
        <v>4245.4329299999999</v>
      </c>
      <c r="G485" s="1" t="str">
        <f t="shared" si="28"/>
        <v>свыше 200</v>
      </c>
      <c r="H485" s="21"/>
      <c r="I485" s="21"/>
      <c r="J485" s="1" t="str">
        <f t="shared" si="30"/>
        <v xml:space="preserve"> </v>
      </c>
      <c r="K485" s="21"/>
      <c r="L485" s="1" t="str">
        <f t="shared" si="31"/>
        <v xml:space="preserve"> </v>
      </c>
      <c r="M485" s="22"/>
    </row>
    <row r="486" spans="1:13" x14ac:dyDescent="0.25">
      <c r="A486" s="20" t="s">
        <v>946</v>
      </c>
      <c r="B486" s="20" t="s">
        <v>801</v>
      </c>
      <c r="C486" s="21">
        <v>83564.950790000003</v>
      </c>
      <c r="D486" s="21">
        <v>19312.668519999999</v>
      </c>
      <c r="E486" s="1">
        <f t="shared" si="29"/>
        <v>23.110967382166038</v>
      </c>
      <c r="F486" s="21">
        <v>3830.9161399999998</v>
      </c>
      <c r="G486" s="1" t="str">
        <f t="shared" si="28"/>
        <v>свыше 200</v>
      </c>
      <c r="H486" s="21"/>
      <c r="I486" s="21"/>
      <c r="J486" s="1" t="str">
        <f t="shared" si="30"/>
        <v xml:space="preserve"> </v>
      </c>
      <c r="K486" s="21"/>
      <c r="L486" s="1" t="str">
        <f t="shared" si="31"/>
        <v xml:space="preserve"> </v>
      </c>
      <c r="M486" s="22"/>
    </row>
    <row r="487" spans="1:13" x14ac:dyDescent="0.25">
      <c r="A487" s="20" t="s">
        <v>1374</v>
      </c>
      <c r="B487" s="20" t="s">
        <v>505</v>
      </c>
      <c r="C487" s="21">
        <v>180.58045000000001</v>
      </c>
      <c r="D487" s="21">
        <v>188.12</v>
      </c>
      <c r="E487" s="1">
        <f t="shared" si="29"/>
        <v>104.17517510893344</v>
      </c>
      <c r="F487" s="21">
        <v>671.65328999999997</v>
      </c>
      <c r="G487" s="1">
        <f t="shared" si="28"/>
        <v>28.008498253615343</v>
      </c>
      <c r="H487" s="21"/>
      <c r="I487" s="21"/>
      <c r="J487" s="1" t="str">
        <f t="shared" si="30"/>
        <v xml:space="preserve"> </v>
      </c>
      <c r="K487" s="21"/>
      <c r="L487" s="1" t="str">
        <f t="shared" si="31"/>
        <v xml:space="preserve"> </v>
      </c>
      <c r="M487" s="22"/>
    </row>
    <row r="488" spans="1:13" x14ac:dyDescent="0.25">
      <c r="A488" s="20" t="s">
        <v>457</v>
      </c>
      <c r="B488" s="20" t="s">
        <v>628</v>
      </c>
      <c r="C488" s="21">
        <v>6020.3549999999996</v>
      </c>
      <c r="D488" s="21">
        <v>494.21726999999998</v>
      </c>
      <c r="E488" s="1">
        <f t="shared" si="29"/>
        <v>8.209105110911235</v>
      </c>
      <c r="F488" s="21">
        <v>229.57149000000001</v>
      </c>
      <c r="G488" s="1" t="str">
        <f t="shared" si="28"/>
        <v>свыше 200</v>
      </c>
      <c r="H488" s="21"/>
      <c r="I488" s="21"/>
      <c r="J488" s="1" t="str">
        <f t="shared" si="30"/>
        <v xml:space="preserve"> </v>
      </c>
      <c r="K488" s="21"/>
      <c r="L488" s="1" t="str">
        <f t="shared" si="31"/>
        <v xml:space="preserve"> </v>
      </c>
      <c r="M488" s="22"/>
    </row>
    <row r="489" spans="1:13" x14ac:dyDescent="0.25">
      <c r="A489" s="20" t="s">
        <v>1085</v>
      </c>
      <c r="B489" s="20" t="s">
        <v>96</v>
      </c>
      <c r="C489" s="21">
        <v>21918.02851</v>
      </c>
      <c r="D489" s="21">
        <v>17613.912789999998</v>
      </c>
      <c r="E489" s="1">
        <f t="shared" si="29"/>
        <v>80.362669397768741</v>
      </c>
      <c r="F489" s="21">
        <v>13351.761399999999</v>
      </c>
      <c r="G489" s="1">
        <f t="shared" si="28"/>
        <v>131.92201584728738</v>
      </c>
      <c r="H489" s="21"/>
      <c r="I489" s="21"/>
      <c r="J489" s="1" t="str">
        <f t="shared" si="30"/>
        <v xml:space="preserve"> </v>
      </c>
      <c r="K489" s="21"/>
      <c r="L489" s="1" t="str">
        <f t="shared" si="31"/>
        <v xml:space="preserve"> </v>
      </c>
      <c r="M489" s="22"/>
    </row>
    <row r="490" spans="1:13" x14ac:dyDescent="0.25">
      <c r="A490" s="20" t="s">
        <v>468</v>
      </c>
      <c r="B490" s="20" t="s">
        <v>709</v>
      </c>
      <c r="C490" s="21">
        <v>10163.82431</v>
      </c>
      <c r="D490" s="21">
        <v>8879.9153999999999</v>
      </c>
      <c r="E490" s="1">
        <f t="shared" si="29"/>
        <v>87.367856125407584</v>
      </c>
      <c r="F490" s="21">
        <v>7463.3804899999996</v>
      </c>
      <c r="G490" s="1">
        <f t="shared" si="28"/>
        <v>118.97980294449656</v>
      </c>
      <c r="H490" s="21"/>
      <c r="I490" s="21"/>
      <c r="J490" s="1" t="str">
        <f t="shared" si="30"/>
        <v xml:space="preserve"> </v>
      </c>
      <c r="K490" s="21"/>
      <c r="L490" s="1" t="str">
        <f t="shared" si="31"/>
        <v xml:space="preserve"> </v>
      </c>
      <c r="M490" s="22"/>
    </row>
    <row r="491" spans="1:13" x14ac:dyDescent="0.25">
      <c r="A491" s="20" t="s">
        <v>961</v>
      </c>
      <c r="B491" s="20" t="s">
        <v>4</v>
      </c>
      <c r="C491" s="21">
        <v>6323.7201699999996</v>
      </c>
      <c r="D491" s="21">
        <v>5272.3116200000004</v>
      </c>
      <c r="E491" s="1">
        <f t="shared" si="29"/>
        <v>83.373575652700026</v>
      </c>
      <c r="F491" s="21">
        <v>3948.55305</v>
      </c>
      <c r="G491" s="1">
        <f t="shared" si="28"/>
        <v>133.52515600619827</v>
      </c>
      <c r="H491" s="21"/>
      <c r="I491" s="21"/>
      <c r="J491" s="1" t="str">
        <f t="shared" si="30"/>
        <v xml:space="preserve"> </v>
      </c>
      <c r="K491" s="21"/>
      <c r="L491" s="1" t="str">
        <f t="shared" si="31"/>
        <v xml:space="preserve"> </v>
      </c>
      <c r="M491" s="22"/>
    </row>
    <row r="492" spans="1:13" x14ac:dyDescent="0.25">
      <c r="A492" s="20" t="s">
        <v>819</v>
      </c>
      <c r="B492" s="20" t="s">
        <v>420</v>
      </c>
      <c r="C492" s="21">
        <v>5430.4840299999996</v>
      </c>
      <c r="D492" s="21">
        <v>3461.68577</v>
      </c>
      <c r="E492" s="1">
        <f t="shared" si="29"/>
        <v>63.745436886958309</v>
      </c>
      <c r="F492" s="21">
        <v>1939.8278600000001</v>
      </c>
      <c r="G492" s="1">
        <f t="shared" si="28"/>
        <v>178.45324533074805</v>
      </c>
      <c r="H492" s="21"/>
      <c r="I492" s="21"/>
      <c r="J492" s="1" t="str">
        <f t="shared" si="30"/>
        <v xml:space="preserve"> </v>
      </c>
      <c r="K492" s="21"/>
      <c r="L492" s="1" t="str">
        <f t="shared" si="31"/>
        <v xml:space="preserve"> </v>
      </c>
      <c r="M492" s="22"/>
    </row>
    <row r="493" spans="1:13" ht="39" x14ac:dyDescent="0.25">
      <c r="A493" s="20" t="s">
        <v>938</v>
      </c>
      <c r="B493" s="20" t="s">
        <v>730</v>
      </c>
      <c r="C493" s="21"/>
      <c r="D493" s="21">
        <v>2</v>
      </c>
      <c r="E493" s="1" t="str">
        <f t="shared" si="29"/>
        <v xml:space="preserve"> </v>
      </c>
      <c r="F493" s="21">
        <v>5.2099500000000001</v>
      </c>
      <c r="G493" s="1">
        <f t="shared" si="28"/>
        <v>38.38808433862129</v>
      </c>
      <c r="H493" s="21"/>
      <c r="I493" s="21"/>
      <c r="J493" s="1" t="str">
        <f t="shared" si="30"/>
        <v xml:space="preserve"> </v>
      </c>
      <c r="K493" s="21"/>
      <c r="L493" s="1" t="str">
        <f t="shared" si="31"/>
        <v xml:space="preserve"> </v>
      </c>
      <c r="M493" s="22"/>
    </row>
    <row r="494" spans="1:13" ht="39" x14ac:dyDescent="0.25">
      <c r="A494" s="20" t="s">
        <v>587</v>
      </c>
      <c r="B494" s="20" t="s">
        <v>332</v>
      </c>
      <c r="C494" s="21"/>
      <c r="D494" s="21">
        <v>2</v>
      </c>
      <c r="E494" s="1" t="str">
        <f t="shared" si="29"/>
        <v xml:space="preserve"> </v>
      </c>
      <c r="F494" s="21"/>
      <c r="G494" s="1" t="str">
        <f t="shared" si="28"/>
        <v xml:space="preserve"> </v>
      </c>
      <c r="H494" s="21"/>
      <c r="I494" s="21"/>
      <c r="J494" s="1" t="str">
        <f t="shared" si="30"/>
        <v xml:space="preserve"> </v>
      </c>
      <c r="K494" s="21"/>
      <c r="L494" s="1" t="str">
        <f t="shared" si="31"/>
        <v xml:space="preserve"> </v>
      </c>
      <c r="M494" s="22"/>
    </row>
    <row r="495" spans="1:13" ht="39" x14ac:dyDescent="0.25">
      <c r="A495" s="20" t="s">
        <v>1581</v>
      </c>
      <c r="B495" s="20" t="s">
        <v>1436</v>
      </c>
      <c r="C495" s="21"/>
      <c r="D495" s="21"/>
      <c r="E495" s="1" t="str">
        <f t="shared" si="29"/>
        <v xml:space="preserve"> </v>
      </c>
      <c r="F495" s="21">
        <v>5.2099500000000001</v>
      </c>
      <c r="G495" s="1" t="str">
        <f t="shared" si="28"/>
        <v/>
      </c>
      <c r="H495" s="21"/>
      <c r="I495" s="21"/>
      <c r="J495" s="1" t="str">
        <f t="shared" si="30"/>
        <v xml:space="preserve"> </v>
      </c>
      <c r="K495" s="21"/>
      <c r="L495" s="1" t="str">
        <f t="shared" si="31"/>
        <v xml:space="preserve"> </v>
      </c>
      <c r="M495" s="22"/>
    </row>
    <row r="496" spans="1:13" x14ac:dyDescent="0.25">
      <c r="A496" s="20" t="s">
        <v>108</v>
      </c>
      <c r="B496" s="20" t="s">
        <v>1493</v>
      </c>
      <c r="C496" s="21">
        <v>25503979.06961</v>
      </c>
      <c r="D496" s="21">
        <v>18427942.218109999</v>
      </c>
      <c r="E496" s="1">
        <f t="shared" si="29"/>
        <v>72.255165234464698</v>
      </c>
      <c r="F496" s="21">
        <v>20384552.805270001</v>
      </c>
      <c r="G496" s="1">
        <f t="shared" si="28"/>
        <v>90.401503501935238</v>
      </c>
      <c r="H496" s="21">
        <v>25534242.386629999</v>
      </c>
      <c r="I496" s="21">
        <v>18491749.69469</v>
      </c>
      <c r="J496" s="1">
        <f t="shared" si="30"/>
        <v>72.419417873045958</v>
      </c>
      <c r="K496" s="21">
        <v>20459950.715989999</v>
      </c>
      <c r="L496" s="1">
        <f t="shared" si="31"/>
        <v>90.380225990662836</v>
      </c>
      <c r="M496" s="22">
        <v>1971357.44881</v>
      </c>
    </row>
    <row r="497" spans="1:13" ht="26.25" x14ac:dyDescent="0.25">
      <c r="A497" s="20" t="s">
        <v>1355</v>
      </c>
      <c r="B497" s="20" t="s">
        <v>177</v>
      </c>
      <c r="C497" s="21">
        <v>25401655.951579999</v>
      </c>
      <c r="D497" s="21">
        <v>18299179.444329999</v>
      </c>
      <c r="E497" s="1">
        <f t="shared" si="29"/>
        <v>72.039316961112448</v>
      </c>
      <c r="F497" s="21">
        <v>20279716.01864</v>
      </c>
      <c r="G497" s="1">
        <f t="shared" si="28"/>
        <v>90.233903805706149</v>
      </c>
      <c r="H497" s="21">
        <v>25400223.416110002</v>
      </c>
      <c r="I497" s="21">
        <v>18299179.444329999</v>
      </c>
      <c r="J497" s="1">
        <f t="shared" si="30"/>
        <v>72.043379873280216</v>
      </c>
      <c r="K497" s="21">
        <v>20279716.01864</v>
      </c>
      <c r="L497" s="1">
        <f t="shared" si="31"/>
        <v>90.233903805706149</v>
      </c>
      <c r="M497" s="22">
        <v>1885861.0391600002</v>
      </c>
    </row>
    <row r="498" spans="1:13" x14ac:dyDescent="0.25">
      <c r="A498" s="20" t="s">
        <v>166</v>
      </c>
      <c r="B498" s="20" t="s">
        <v>445</v>
      </c>
      <c r="C498" s="21">
        <v>13749554.300000001</v>
      </c>
      <c r="D498" s="21">
        <v>10430605.199999999</v>
      </c>
      <c r="E498" s="1">
        <f t="shared" si="29"/>
        <v>75.861405922081403</v>
      </c>
      <c r="F498" s="21">
        <v>11033793.6</v>
      </c>
      <c r="G498" s="1">
        <f t="shared" si="28"/>
        <v>94.533263699984388</v>
      </c>
      <c r="H498" s="21">
        <v>13749554.300000001</v>
      </c>
      <c r="I498" s="21">
        <v>10430605.199999999</v>
      </c>
      <c r="J498" s="1">
        <f t="shared" si="30"/>
        <v>75.861405922081403</v>
      </c>
      <c r="K498" s="21">
        <v>11033793.6</v>
      </c>
      <c r="L498" s="1">
        <f t="shared" si="31"/>
        <v>94.533263699984388</v>
      </c>
      <c r="M498" s="22">
        <v>1145796.1999999993</v>
      </c>
    </row>
    <row r="499" spans="1:13" x14ac:dyDescent="0.25">
      <c r="A499" s="20" t="s">
        <v>184</v>
      </c>
      <c r="B499" s="20" t="s">
        <v>640</v>
      </c>
      <c r="C499" s="21">
        <v>13053834.300000001</v>
      </c>
      <c r="D499" s="21">
        <v>9790375.5</v>
      </c>
      <c r="E499" s="1">
        <f t="shared" si="29"/>
        <v>74.999998276368501</v>
      </c>
      <c r="F499" s="21">
        <v>10305658.800000001</v>
      </c>
      <c r="G499" s="1">
        <f t="shared" si="28"/>
        <v>94.999996506773527</v>
      </c>
      <c r="H499" s="21">
        <v>13053834.300000001</v>
      </c>
      <c r="I499" s="21">
        <v>9790375.5</v>
      </c>
      <c r="J499" s="1">
        <f t="shared" si="30"/>
        <v>74.999998276368501</v>
      </c>
      <c r="K499" s="21">
        <v>10305658.800000001</v>
      </c>
      <c r="L499" s="1">
        <f t="shared" si="31"/>
        <v>94.999996506773527</v>
      </c>
      <c r="M499" s="22">
        <v>1087819.5</v>
      </c>
    </row>
    <row r="500" spans="1:13" x14ac:dyDescent="0.25">
      <c r="A500" s="20" t="s">
        <v>1313</v>
      </c>
      <c r="B500" s="20" t="s">
        <v>935</v>
      </c>
      <c r="C500" s="21">
        <v>13053834.300000001</v>
      </c>
      <c r="D500" s="21">
        <v>9790375.5</v>
      </c>
      <c r="E500" s="1">
        <f t="shared" si="29"/>
        <v>74.999998276368501</v>
      </c>
      <c r="F500" s="21">
        <v>10305658.800000001</v>
      </c>
      <c r="G500" s="1">
        <f t="shared" si="28"/>
        <v>94.999996506773527</v>
      </c>
      <c r="H500" s="21">
        <v>13053834.300000001</v>
      </c>
      <c r="I500" s="21">
        <v>9790375.5</v>
      </c>
      <c r="J500" s="1">
        <f t="shared" si="30"/>
        <v>74.999998276368501</v>
      </c>
      <c r="K500" s="21">
        <v>10305658.800000001</v>
      </c>
      <c r="L500" s="1">
        <f t="shared" si="31"/>
        <v>94.999996506773527</v>
      </c>
      <c r="M500" s="22">
        <v>1087819.5</v>
      </c>
    </row>
    <row r="501" spans="1:13" ht="26.25" x14ac:dyDescent="0.25">
      <c r="A501" s="20" t="s">
        <v>7</v>
      </c>
      <c r="B501" s="20" t="s">
        <v>490</v>
      </c>
      <c r="C501" s="21">
        <v>695720</v>
      </c>
      <c r="D501" s="21">
        <v>521790.3</v>
      </c>
      <c r="E501" s="1">
        <f t="shared" si="29"/>
        <v>75.000043120795723</v>
      </c>
      <c r="F501" s="21">
        <v>603621</v>
      </c>
      <c r="G501" s="1">
        <f t="shared" si="28"/>
        <v>86.44336429647079</v>
      </c>
      <c r="H501" s="21">
        <v>695720</v>
      </c>
      <c r="I501" s="21">
        <v>521790.3</v>
      </c>
      <c r="J501" s="1">
        <f t="shared" si="30"/>
        <v>75.000043120795723</v>
      </c>
      <c r="K501" s="21">
        <v>603621</v>
      </c>
      <c r="L501" s="1">
        <f t="shared" si="31"/>
        <v>86.44336429647079</v>
      </c>
      <c r="M501" s="22">
        <v>57976.700000000012</v>
      </c>
    </row>
    <row r="502" spans="1:13" ht="26.25" x14ac:dyDescent="0.25">
      <c r="A502" s="20" t="s">
        <v>381</v>
      </c>
      <c r="B502" s="20" t="s">
        <v>530</v>
      </c>
      <c r="C502" s="21">
        <v>695720</v>
      </c>
      <c r="D502" s="21">
        <v>521790.3</v>
      </c>
      <c r="E502" s="1">
        <f t="shared" si="29"/>
        <v>75.000043120795723</v>
      </c>
      <c r="F502" s="21">
        <v>603621</v>
      </c>
      <c r="G502" s="1">
        <f t="shared" si="28"/>
        <v>86.44336429647079</v>
      </c>
      <c r="H502" s="21">
        <v>695720</v>
      </c>
      <c r="I502" s="21">
        <v>521790.3</v>
      </c>
      <c r="J502" s="1">
        <f t="shared" si="30"/>
        <v>75.000043120795723</v>
      </c>
      <c r="K502" s="21">
        <v>603621</v>
      </c>
      <c r="L502" s="1">
        <f t="shared" si="31"/>
        <v>86.44336429647079</v>
      </c>
      <c r="M502" s="22">
        <v>57976.700000000012</v>
      </c>
    </row>
    <row r="503" spans="1:13" ht="26.25" x14ac:dyDescent="0.25">
      <c r="A503" s="20" t="s">
        <v>334</v>
      </c>
      <c r="B503" s="20" t="s">
        <v>207</v>
      </c>
      <c r="C503" s="21"/>
      <c r="D503" s="21">
        <v>118439.4</v>
      </c>
      <c r="E503" s="1" t="str">
        <f t="shared" si="29"/>
        <v xml:space="preserve"> </v>
      </c>
      <c r="F503" s="21">
        <v>124513.8</v>
      </c>
      <c r="G503" s="1">
        <f t="shared" si="28"/>
        <v>95.12150460430891</v>
      </c>
      <c r="H503" s="21"/>
      <c r="I503" s="21">
        <v>118439.4</v>
      </c>
      <c r="J503" s="1" t="str">
        <f t="shared" si="30"/>
        <v xml:space="preserve"> </v>
      </c>
      <c r="K503" s="21">
        <v>124513.8</v>
      </c>
      <c r="L503" s="1">
        <f t="shared" si="31"/>
        <v>95.12150460430891</v>
      </c>
      <c r="M503" s="22"/>
    </row>
    <row r="504" spans="1:13" x14ac:dyDescent="0.25">
      <c r="A504" s="20" t="s">
        <v>675</v>
      </c>
      <c r="B504" s="20" t="s">
        <v>300</v>
      </c>
      <c r="C504" s="21">
        <v>9176627.5354699995</v>
      </c>
      <c r="D504" s="21">
        <v>5858128.5787800001</v>
      </c>
      <c r="E504" s="1">
        <f t="shared" si="29"/>
        <v>63.837488839302267</v>
      </c>
      <c r="F504" s="21">
        <v>7381191.0262099998</v>
      </c>
      <c r="G504" s="1">
        <f t="shared" si="28"/>
        <v>79.365627552223884</v>
      </c>
      <c r="H504" s="21">
        <v>9175195</v>
      </c>
      <c r="I504" s="21">
        <v>5858128.5787800001</v>
      </c>
      <c r="J504" s="1">
        <f t="shared" si="30"/>
        <v>63.847455871837056</v>
      </c>
      <c r="K504" s="21">
        <v>7381191.0262099998</v>
      </c>
      <c r="L504" s="1">
        <f t="shared" si="31"/>
        <v>79.365627552223884</v>
      </c>
      <c r="M504" s="22">
        <v>521414.54157000035</v>
      </c>
    </row>
    <row r="505" spans="1:13" x14ac:dyDescent="0.25">
      <c r="A505" s="20" t="s">
        <v>110</v>
      </c>
      <c r="B505" s="20" t="s">
        <v>1624</v>
      </c>
      <c r="C505" s="21"/>
      <c r="D505" s="21"/>
      <c r="E505" s="1" t="str">
        <f t="shared" si="29"/>
        <v xml:space="preserve"> </v>
      </c>
      <c r="F505" s="21">
        <v>761526.79804999998</v>
      </c>
      <c r="G505" s="1" t="str">
        <f t="shared" si="28"/>
        <v/>
      </c>
      <c r="H505" s="21"/>
      <c r="I505" s="21"/>
      <c r="J505" s="1" t="str">
        <f t="shared" si="30"/>
        <v xml:space="preserve"> </v>
      </c>
      <c r="K505" s="21">
        <v>761526.79804999998</v>
      </c>
      <c r="L505" s="1" t="str">
        <f t="shared" si="31"/>
        <v/>
      </c>
      <c r="M505" s="22"/>
    </row>
    <row r="506" spans="1:13" ht="26.25" x14ac:dyDescent="0.25">
      <c r="A506" s="20" t="s">
        <v>488</v>
      </c>
      <c r="B506" s="20" t="s">
        <v>1013</v>
      </c>
      <c r="C506" s="21"/>
      <c r="D506" s="21"/>
      <c r="E506" s="1" t="str">
        <f t="shared" si="29"/>
        <v xml:space="preserve"> </v>
      </c>
      <c r="F506" s="21">
        <v>761526.79804999998</v>
      </c>
      <c r="G506" s="1" t="str">
        <f t="shared" si="28"/>
        <v/>
      </c>
      <c r="H506" s="21"/>
      <c r="I506" s="21"/>
      <c r="J506" s="1" t="str">
        <f t="shared" si="30"/>
        <v xml:space="preserve"> </v>
      </c>
      <c r="K506" s="21">
        <v>761526.79804999998</v>
      </c>
      <c r="L506" s="1" t="str">
        <f t="shared" si="31"/>
        <v/>
      </c>
      <c r="M506" s="22"/>
    </row>
    <row r="507" spans="1:13" x14ac:dyDescent="0.25">
      <c r="A507" s="20" t="s">
        <v>1025</v>
      </c>
      <c r="B507" s="20" t="s">
        <v>1139</v>
      </c>
      <c r="C507" s="21">
        <v>6731.8</v>
      </c>
      <c r="D507" s="21">
        <v>6369.7696999999998</v>
      </c>
      <c r="E507" s="1">
        <f t="shared" si="29"/>
        <v>94.622087703140309</v>
      </c>
      <c r="F507" s="21">
        <v>9150.8927899999999</v>
      </c>
      <c r="G507" s="1">
        <f t="shared" si="28"/>
        <v>69.608177542641712</v>
      </c>
      <c r="H507" s="21">
        <v>6731.8</v>
      </c>
      <c r="I507" s="21">
        <v>6369.7696999999998</v>
      </c>
      <c r="J507" s="1">
        <f t="shared" si="30"/>
        <v>94.622087703140309</v>
      </c>
      <c r="K507" s="21">
        <v>9150.8927899999999</v>
      </c>
      <c r="L507" s="1">
        <f t="shared" si="31"/>
        <v>69.608177542641712</v>
      </c>
      <c r="M507" s="22">
        <v>345.99719999999979</v>
      </c>
    </row>
    <row r="508" spans="1:13" ht="26.25" x14ac:dyDescent="0.25">
      <c r="A508" s="20" t="s">
        <v>1400</v>
      </c>
      <c r="B508" s="20" t="s">
        <v>1607</v>
      </c>
      <c r="C508" s="21">
        <v>6731.8</v>
      </c>
      <c r="D508" s="21">
        <v>6369.7696999999998</v>
      </c>
      <c r="E508" s="1">
        <f t="shared" si="29"/>
        <v>94.622087703140309</v>
      </c>
      <c r="F508" s="21">
        <v>9150.8927899999999</v>
      </c>
      <c r="G508" s="1">
        <f t="shared" si="28"/>
        <v>69.608177542641712</v>
      </c>
      <c r="H508" s="21">
        <v>6731.8</v>
      </c>
      <c r="I508" s="21">
        <v>6369.7696999999998</v>
      </c>
      <c r="J508" s="1">
        <f t="shared" si="30"/>
        <v>94.622087703140309</v>
      </c>
      <c r="K508" s="21">
        <v>9150.8927899999999</v>
      </c>
      <c r="L508" s="1">
        <f t="shared" si="31"/>
        <v>69.608177542641712</v>
      </c>
      <c r="M508" s="22">
        <v>345.99719999999979</v>
      </c>
    </row>
    <row r="509" spans="1:13" ht="26.25" x14ac:dyDescent="0.25">
      <c r="A509" s="20" t="s">
        <v>1483</v>
      </c>
      <c r="B509" s="20" t="s">
        <v>348</v>
      </c>
      <c r="C509" s="21"/>
      <c r="D509" s="21"/>
      <c r="E509" s="1" t="str">
        <f t="shared" si="29"/>
        <v xml:space="preserve"> </v>
      </c>
      <c r="F509" s="21">
        <v>130314.77542999999</v>
      </c>
      <c r="G509" s="1" t="str">
        <f t="shared" si="28"/>
        <v/>
      </c>
      <c r="H509" s="21"/>
      <c r="I509" s="21"/>
      <c r="J509" s="1" t="str">
        <f t="shared" si="30"/>
        <v xml:space="preserve"> </v>
      </c>
      <c r="K509" s="21">
        <v>130314.77542999999</v>
      </c>
      <c r="L509" s="1" t="str">
        <f t="shared" si="31"/>
        <v/>
      </c>
      <c r="M509" s="22"/>
    </row>
    <row r="510" spans="1:13" ht="26.25" x14ac:dyDescent="0.25">
      <c r="A510" s="20" t="s">
        <v>777</v>
      </c>
      <c r="B510" s="20" t="s">
        <v>739</v>
      </c>
      <c r="C510" s="21"/>
      <c r="D510" s="21"/>
      <c r="E510" s="1" t="str">
        <f t="shared" si="29"/>
        <v xml:space="preserve"> </v>
      </c>
      <c r="F510" s="21">
        <v>130314.77542999999</v>
      </c>
      <c r="G510" s="1" t="str">
        <f t="shared" si="28"/>
        <v/>
      </c>
      <c r="H510" s="21"/>
      <c r="I510" s="21"/>
      <c r="J510" s="1" t="str">
        <f t="shared" si="30"/>
        <v xml:space="preserve"> </v>
      </c>
      <c r="K510" s="21">
        <v>130314.77542999999</v>
      </c>
      <c r="L510" s="1" t="str">
        <f t="shared" si="31"/>
        <v/>
      </c>
      <c r="M510" s="22"/>
    </row>
    <row r="511" spans="1:13" ht="39" x14ac:dyDescent="0.25">
      <c r="A511" s="20" t="s">
        <v>410</v>
      </c>
      <c r="B511" s="20" t="s">
        <v>800</v>
      </c>
      <c r="C511" s="21"/>
      <c r="D511" s="21"/>
      <c r="E511" s="1" t="str">
        <f t="shared" si="29"/>
        <v xml:space="preserve"> </v>
      </c>
      <c r="F511" s="21"/>
      <c r="G511" s="1" t="str">
        <f t="shared" si="28"/>
        <v xml:space="preserve"> </v>
      </c>
      <c r="H511" s="21"/>
      <c r="I511" s="21"/>
      <c r="J511" s="1" t="str">
        <f t="shared" si="30"/>
        <v xml:space="preserve"> </v>
      </c>
      <c r="K511" s="21"/>
      <c r="L511" s="1" t="str">
        <f t="shared" si="31"/>
        <v xml:space="preserve"> </v>
      </c>
      <c r="M511" s="22"/>
    </row>
    <row r="512" spans="1:13" ht="39" x14ac:dyDescent="0.25">
      <c r="A512" s="20" t="s">
        <v>1546</v>
      </c>
      <c r="B512" s="20" t="s">
        <v>1155</v>
      </c>
      <c r="C512" s="21"/>
      <c r="D512" s="21"/>
      <c r="E512" s="1" t="str">
        <f t="shared" si="29"/>
        <v xml:space="preserve"> </v>
      </c>
      <c r="F512" s="21"/>
      <c r="G512" s="1" t="str">
        <f t="shared" si="28"/>
        <v xml:space="preserve"> </v>
      </c>
      <c r="H512" s="21"/>
      <c r="I512" s="21"/>
      <c r="J512" s="1" t="str">
        <f t="shared" si="30"/>
        <v xml:space="preserve"> </v>
      </c>
      <c r="K512" s="21"/>
      <c r="L512" s="1" t="str">
        <f t="shared" si="31"/>
        <v xml:space="preserve"> </v>
      </c>
      <c r="M512" s="22"/>
    </row>
    <row r="513" spans="1:13" ht="26.25" x14ac:dyDescent="0.25">
      <c r="A513" s="20" t="s">
        <v>1559</v>
      </c>
      <c r="B513" s="20" t="s">
        <v>1462</v>
      </c>
      <c r="C513" s="21">
        <v>110258.1</v>
      </c>
      <c r="D513" s="21">
        <v>73667.430519999994</v>
      </c>
      <c r="E513" s="1">
        <f t="shared" si="29"/>
        <v>66.813622327974073</v>
      </c>
      <c r="F513" s="21"/>
      <c r="G513" s="1" t="str">
        <f t="shared" si="28"/>
        <v xml:space="preserve"> </v>
      </c>
      <c r="H513" s="21">
        <v>110258.1</v>
      </c>
      <c r="I513" s="21">
        <v>73667.430519999994</v>
      </c>
      <c r="J513" s="1">
        <f t="shared" si="30"/>
        <v>66.813622327974073</v>
      </c>
      <c r="K513" s="21"/>
      <c r="L513" s="1" t="str">
        <f t="shared" si="31"/>
        <v xml:space="preserve"> </v>
      </c>
      <c r="M513" s="22"/>
    </row>
    <row r="514" spans="1:13" ht="26.25" x14ac:dyDescent="0.25">
      <c r="A514" s="20" t="s">
        <v>877</v>
      </c>
      <c r="B514" s="20" t="s">
        <v>1489</v>
      </c>
      <c r="C514" s="21">
        <v>110258.1</v>
      </c>
      <c r="D514" s="21">
        <v>73667.430519999994</v>
      </c>
      <c r="E514" s="1">
        <f t="shared" si="29"/>
        <v>66.813622327974073</v>
      </c>
      <c r="F514" s="21"/>
      <c r="G514" s="1" t="str">
        <f t="shared" si="28"/>
        <v xml:space="preserve"> </v>
      </c>
      <c r="H514" s="21">
        <v>110258.1</v>
      </c>
      <c r="I514" s="21">
        <v>73667.430519999994</v>
      </c>
      <c r="J514" s="1">
        <f t="shared" si="30"/>
        <v>66.813622327974073</v>
      </c>
      <c r="K514" s="21"/>
      <c r="L514" s="1" t="str">
        <f t="shared" si="31"/>
        <v xml:space="preserve"> </v>
      </c>
      <c r="M514" s="22"/>
    </row>
    <row r="515" spans="1:13" ht="26.25" x14ac:dyDescent="0.25">
      <c r="A515" s="20" t="s">
        <v>253</v>
      </c>
      <c r="B515" s="20" t="s">
        <v>567</v>
      </c>
      <c r="C515" s="21">
        <v>161</v>
      </c>
      <c r="D515" s="21">
        <v>138</v>
      </c>
      <c r="E515" s="1">
        <f t="shared" si="29"/>
        <v>85.714285714285708</v>
      </c>
      <c r="F515" s="21"/>
      <c r="G515" s="1" t="str">
        <f t="shared" si="28"/>
        <v xml:space="preserve"> </v>
      </c>
      <c r="H515" s="21">
        <v>161</v>
      </c>
      <c r="I515" s="21">
        <v>138</v>
      </c>
      <c r="J515" s="1">
        <f t="shared" si="30"/>
        <v>85.714285714285708</v>
      </c>
      <c r="K515" s="21"/>
      <c r="L515" s="1" t="str">
        <f t="shared" si="31"/>
        <v xml:space="preserve"> </v>
      </c>
      <c r="M515" s="22"/>
    </row>
    <row r="516" spans="1:13" ht="26.25" x14ac:dyDescent="0.25">
      <c r="A516" s="20" t="s">
        <v>1678</v>
      </c>
      <c r="B516" s="20" t="s">
        <v>1008</v>
      </c>
      <c r="C516" s="21">
        <v>4180.5</v>
      </c>
      <c r="D516" s="21">
        <v>4180.5</v>
      </c>
      <c r="E516" s="1">
        <f t="shared" si="29"/>
        <v>100</v>
      </c>
      <c r="F516" s="21">
        <v>3796</v>
      </c>
      <c r="G516" s="1">
        <f t="shared" si="28"/>
        <v>110.1290832455216</v>
      </c>
      <c r="H516" s="21">
        <v>4180.5</v>
      </c>
      <c r="I516" s="21">
        <v>4180.5</v>
      </c>
      <c r="J516" s="1">
        <f t="shared" si="30"/>
        <v>100</v>
      </c>
      <c r="K516" s="21">
        <v>3796</v>
      </c>
      <c r="L516" s="1">
        <f t="shared" si="31"/>
        <v>110.1290832455216</v>
      </c>
      <c r="M516" s="22">
        <v>65.632849999999962</v>
      </c>
    </row>
    <row r="517" spans="1:13" ht="26.25" x14ac:dyDescent="0.25">
      <c r="A517" s="20" t="s">
        <v>997</v>
      </c>
      <c r="B517" s="20" t="s">
        <v>665</v>
      </c>
      <c r="C517" s="21">
        <v>4180.5</v>
      </c>
      <c r="D517" s="21">
        <v>4180.5</v>
      </c>
      <c r="E517" s="1">
        <f t="shared" si="29"/>
        <v>100</v>
      </c>
      <c r="F517" s="21">
        <v>3796</v>
      </c>
      <c r="G517" s="1">
        <f t="shared" si="28"/>
        <v>110.1290832455216</v>
      </c>
      <c r="H517" s="21">
        <v>4180.5</v>
      </c>
      <c r="I517" s="21">
        <v>4180.5</v>
      </c>
      <c r="J517" s="1">
        <f t="shared" si="30"/>
        <v>100</v>
      </c>
      <c r="K517" s="21">
        <v>3796</v>
      </c>
      <c r="L517" s="1">
        <f t="shared" si="31"/>
        <v>110.1290832455216</v>
      </c>
      <c r="M517" s="22">
        <v>65.632849999999962</v>
      </c>
    </row>
    <row r="518" spans="1:13" ht="39" x14ac:dyDescent="0.25">
      <c r="A518" s="20" t="s">
        <v>30</v>
      </c>
      <c r="B518" s="20" t="s">
        <v>852</v>
      </c>
      <c r="C518" s="21">
        <v>79265.399999999994</v>
      </c>
      <c r="D518" s="21">
        <v>79265.399999999994</v>
      </c>
      <c r="E518" s="1">
        <f t="shared" si="29"/>
        <v>100</v>
      </c>
      <c r="F518" s="21">
        <v>70709.7</v>
      </c>
      <c r="G518" s="1">
        <f t="shared" ref="G518:G581" si="32">IF(F518=0," ",IF(D518/F518*100&gt;200,"свыше 200",IF(D518/F518&gt;0,D518/F518*100,"")))</f>
        <v>112.09975434770618</v>
      </c>
      <c r="H518" s="21">
        <v>79265.399999999994</v>
      </c>
      <c r="I518" s="21">
        <v>79265.399999999994</v>
      </c>
      <c r="J518" s="1">
        <f t="shared" si="30"/>
        <v>100</v>
      </c>
      <c r="K518" s="21">
        <v>70709.7</v>
      </c>
      <c r="L518" s="1">
        <f t="shared" si="31"/>
        <v>112.09975434770618</v>
      </c>
      <c r="M518" s="22"/>
    </row>
    <row r="519" spans="1:13" ht="39" x14ac:dyDescent="0.25">
      <c r="A519" s="20" t="s">
        <v>0</v>
      </c>
      <c r="B519" s="20" t="s">
        <v>514</v>
      </c>
      <c r="C519" s="21">
        <v>52329.4</v>
      </c>
      <c r="D519" s="21">
        <v>29508.04609</v>
      </c>
      <c r="E519" s="1">
        <f t="shared" ref="E519:E582" si="33">IF(C519=0," ",IF(D519/C519*100&gt;200,"свыше 200",IF(D519/C519&gt;0,D519/C519*100,"")))</f>
        <v>56.389039602976531</v>
      </c>
      <c r="F519" s="21">
        <v>96286.821660000001</v>
      </c>
      <c r="G519" s="1">
        <f t="shared" si="32"/>
        <v>30.645986212107356</v>
      </c>
      <c r="H519" s="21">
        <v>52329.4</v>
      </c>
      <c r="I519" s="21">
        <v>29508.04609</v>
      </c>
      <c r="J519" s="1">
        <f t="shared" ref="J519:J582" si="34">IF(H519=0," ",IF(I519/H519*100&gt;200,"свыше 200",IF(I519/H519&gt;0,I519/H519*100,"")))</f>
        <v>56.389039602976531</v>
      </c>
      <c r="K519" s="21">
        <v>96286.821660000001</v>
      </c>
      <c r="L519" s="1">
        <f t="shared" ref="L519:L582" si="35">IF(K519=0," ",IF(I519/K519*100&gt;200,"свыше 200",IF(I519/K519&gt;0,I519/K519*100,"")))</f>
        <v>30.645986212107356</v>
      </c>
      <c r="M519" s="22">
        <v>1218.011849999999</v>
      </c>
    </row>
    <row r="520" spans="1:13" ht="39" x14ac:dyDescent="0.25">
      <c r="A520" s="20" t="s">
        <v>687</v>
      </c>
      <c r="B520" s="20" t="s">
        <v>489</v>
      </c>
      <c r="C520" s="21">
        <v>1906.5</v>
      </c>
      <c r="D520" s="21">
        <v>781.2</v>
      </c>
      <c r="E520" s="1">
        <f t="shared" si="33"/>
        <v>40.975609756097562</v>
      </c>
      <c r="F520" s="21">
        <v>1007.748</v>
      </c>
      <c r="G520" s="1">
        <f t="shared" si="32"/>
        <v>77.51937984496125</v>
      </c>
      <c r="H520" s="21">
        <v>1906.5</v>
      </c>
      <c r="I520" s="21">
        <v>781.2</v>
      </c>
      <c r="J520" s="1">
        <f t="shared" si="34"/>
        <v>40.975609756097562</v>
      </c>
      <c r="K520" s="21">
        <v>1007.748</v>
      </c>
      <c r="L520" s="1">
        <f t="shared" si="35"/>
        <v>77.51937984496125</v>
      </c>
      <c r="M520" s="22">
        <v>74.400000000000091</v>
      </c>
    </row>
    <row r="521" spans="1:13" ht="51.75" x14ac:dyDescent="0.25">
      <c r="A521" s="20" t="s">
        <v>1793</v>
      </c>
      <c r="B521" s="20" t="s">
        <v>1301</v>
      </c>
      <c r="C521" s="21">
        <v>1906.5</v>
      </c>
      <c r="D521" s="21">
        <v>781.2</v>
      </c>
      <c r="E521" s="1">
        <f t="shared" si="33"/>
        <v>40.975609756097562</v>
      </c>
      <c r="F521" s="21">
        <v>1007.748</v>
      </c>
      <c r="G521" s="1">
        <f t="shared" si="32"/>
        <v>77.51937984496125</v>
      </c>
      <c r="H521" s="21">
        <v>1906.5</v>
      </c>
      <c r="I521" s="21">
        <v>781.2</v>
      </c>
      <c r="J521" s="1">
        <f t="shared" si="34"/>
        <v>40.975609756097562</v>
      </c>
      <c r="K521" s="21">
        <v>1007.748</v>
      </c>
      <c r="L521" s="1">
        <f t="shared" si="35"/>
        <v>77.51937984496125</v>
      </c>
      <c r="M521" s="22">
        <v>74.400000000000091</v>
      </c>
    </row>
    <row r="522" spans="1:13" ht="39" x14ac:dyDescent="0.25">
      <c r="A522" s="20" t="s">
        <v>111</v>
      </c>
      <c r="B522" s="20" t="s">
        <v>518</v>
      </c>
      <c r="C522" s="21"/>
      <c r="D522" s="21"/>
      <c r="E522" s="1" t="str">
        <f t="shared" si="33"/>
        <v xml:space="preserve"> </v>
      </c>
      <c r="F522" s="21">
        <v>19129.381519999999</v>
      </c>
      <c r="G522" s="1" t="str">
        <f t="shared" si="32"/>
        <v/>
      </c>
      <c r="H522" s="21"/>
      <c r="I522" s="21"/>
      <c r="J522" s="1" t="str">
        <f t="shared" si="34"/>
        <v xml:space="preserve"> </v>
      </c>
      <c r="K522" s="21">
        <v>19129.381519999999</v>
      </c>
      <c r="L522" s="1" t="str">
        <f t="shared" si="35"/>
        <v/>
      </c>
      <c r="M522" s="22"/>
    </row>
    <row r="523" spans="1:13" ht="39" x14ac:dyDescent="0.25">
      <c r="A523" s="20" t="s">
        <v>1260</v>
      </c>
      <c r="B523" s="20" t="s">
        <v>1006</v>
      </c>
      <c r="C523" s="21"/>
      <c r="D523" s="21"/>
      <c r="E523" s="1" t="str">
        <f t="shared" si="33"/>
        <v xml:space="preserve"> </v>
      </c>
      <c r="F523" s="21">
        <v>19129.381519999999</v>
      </c>
      <c r="G523" s="1" t="str">
        <f t="shared" si="32"/>
        <v/>
      </c>
      <c r="H523" s="21"/>
      <c r="I523" s="21"/>
      <c r="J523" s="1" t="str">
        <f t="shared" si="34"/>
        <v xml:space="preserve"> </v>
      </c>
      <c r="K523" s="21">
        <v>19129.381519999999</v>
      </c>
      <c r="L523" s="1" t="str">
        <f t="shared" si="35"/>
        <v/>
      </c>
      <c r="M523" s="22"/>
    </row>
    <row r="524" spans="1:13" ht="39" x14ac:dyDescent="0.25">
      <c r="A524" s="20" t="s">
        <v>1009</v>
      </c>
      <c r="B524" s="20" t="s">
        <v>1384</v>
      </c>
      <c r="C524" s="21"/>
      <c r="D524" s="21"/>
      <c r="E524" s="1" t="str">
        <f t="shared" si="33"/>
        <v xml:space="preserve"> </v>
      </c>
      <c r="F524" s="21">
        <v>450.12</v>
      </c>
      <c r="G524" s="1" t="str">
        <f t="shared" si="32"/>
        <v/>
      </c>
      <c r="H524" s="21"/>
      <c r="I524" s="21"/>
      <c r="J524" s="1" t="str">
        <f t="shared" si="34"/>
        <v xml:space="preserve"> </v>
      </c>
      <c r="K524" s="21">
        <v>450.12</v>
      </c>
      <c r="L524" s="1" t="str">
        <f t="shared" si="35"/>
        <v/>
      </c>
      <c r="M524" s="22"/>
    </row>
    <row r="525" spans="1:13" ht="51.75" x14ac:dyDescent="0.25">
      <c r="A525" s="20" t="s">
        <v>283</v>
      </c>
      <c r="B525" s="20" t="s">
        <v>824</v>
      </c>
      <c r="C525" s="21"/>
      <c r="D525" s="21"/>
      <c r="E525" s="1" t="str">
        <f t="shared" si="33"/>
        <v xml:space="preserve"> </v>
      </c>
      <c r="F525" s="21">
        <v>450.12</v>
      </c>
      <c r="G525" s="1" t="str">
        <f t="shared" si="32"/>
        <v/>
      </c>
      <c r="H525" s="21"/>
      <c r="I525" s="21"/>
      <c r="J525" s="1" t="str">
        <f t="shared" si="34"/>
        <v xml:space="preserve"> </v>
      </c>
      <c r="K525" s="21">
        <v>450.12</v>
      </c>
      <c r="L525" s="1" t="str">
        <f t="shared" si="35"/>
        <v/>
      </c>
      <c r="M525" s="22"/>
    </row>
    <row r="526" spans="1:13" ht="39" x14ac:dyDescent="0.25">
      <c r="A526" s="20" t="s">
        <v>41</v>
      </c>
      <c r="B526" s="20" t="s">
        <v>756</v>
      </c>
      <c r="C526" s="21"/>
      <c r="D526" s="21"/>
      <c r="E526" s="1" t="str">
        <f t="shared" si="33"/>
        <v xml:space="preserve"> </v>
      </c>
      <c r="F526" s="21">
        <v>11231.956</v>
      </c>
      <c r="G526" s="1" t="str">
        <f t="shared" si="32"/>
        <v/>
      </c>
      <c r="H526" s="21"/>
      <c r="I526" s="21"/>
      <c r="J526" s="1" t="str">
        <f t="shared" si="34"/>
        <v xml:space="preserve"> </v>
      </c>
      <c r="K526" s="21">
        <v>11231.956</v>
      </c>
      <c r="L526" s="1" t="str">
        <f t="shared" si="35"/>
        <v/>
      </c>
      <c r="M526" s="22"/>
    </row>
    <row r="527" spans="1:13" ht="26.25" x14ac:dyDescent="0.25">
      <c r="A527" s="20" t="s">
        <v>41</v>
      </c>
      <c r="B527" s="20" t="s">
        <v>262</v>
      </c>
      <c r="C527" s="21">
        <v>38262</v>
      </c>
      <c r="D527" s="21">
        <v>38254.765509999997</v>
      </c>
      <c r="E527" s="1">
        <f t="shared" si="33"/>
        <v>99.981092232502206</v>
      </c>
      <c r="F527" s="21"/>
      <c r="G527" s="1" t="str">
        <f t="shared" si="32"/>
        <v xml:space="preserve"> </v>
      </c>
      <c r="H527" s="21">
        <v>38262</v>
      </c>
      <c r="I527" s="21">
        <v>38254.765509999997</v>
      </c>
      <c r="J527" s="1">
        <f t="shared" si="34"/>
        <v>99.981092232502206</v>
      </c>
      <c r="K527" s="21"/>
      <c r="L527" s="1" t="str">
        <f t="shared" si="35"/>
        <v xml:space="preserve"> </v>
      </c>
      <c r="M527" s="22"/>
    </row>
    <row r="528" spans="1:13" ht="51.75" x14ac:dyDescent="0.25">
      <c r="A528" s="20" t="s">
        <v>1186</v>
      </c>
      <c r="B528" s="20" t="s">
        <v>1309</v>
      </c>
      <c r="C528" s="21"/>
      <c r="D528" s="21"/>
      <c r="E528" s="1" t="str">
        <f t="shared" si="33"/>
        <v xml:space="preserve"> </v>
      </c>
      <c r="F528" s="21">
        <v>11231.956</v>
      </c>
      <c r="G528" s="1" t="str">
        <f t="shared" si="32"/>
        <v/>
      </c>
      <c r="H528" s="21"/>
      <c r="I528" s="21"/>
      <c r="J528" s="1" t="str">
        <f t="shared" si="34"/>
        <v xml:space="preserve"> </v>
      </c>
      <c r="K528" s="21">
        <v>11231.956</v>
      </c>
      <c r="L528" s="1" t="str">
        <f t="shared" si="35"/>
        <v/>
      </c>
      <c r="M528" s="22"/>
    </row>
    <row r="529" spans="1:13" ht="26.25" x14ac:dyDescent="0.25">
      <c r="A529" s="20" t="s">
        <v>1186</v>
      </c>
      <c r="B529" s="20" t="s">
        <v>422</v>
      </c>
      <c r="C529" s="21">
        <v>38262</v>
      </c>
      <c r="D529" s="21">
        <v>38254.765509999997</v>
      </c>
      <c r="E529" s="1">
        <f t="shared" si="33"/>
        <v>99.981092232502206</v>
      </c>
      <c r="F529" s="21"/>
      <c r="G529" s="1" t="str">
        <f t="shared" si="32"/>
        <v xml:space="preserve"> </v>
      </c>
      <c r="H529" s="21">
        <v>38262</v>
      </c>
      <c r="I529" s="21">
        <v>38254.765509999997</v>
      </c>
      <c r="J529" s="1">
        <f t="shared" si="34"/>
        <v>99.981092232502206</v>
      </c>
      <c r="K529" s="21"/>
      <c r="L529" s="1" t="str">
        <f t="shared" si="35"/>
        <v xml:space="preserve"> </v>
      </c>
      <c r="M529" s="22"/>
    </row>
    <row r="530" spans="1:13" ht="39" x14ac:dyDescent="0.25">
      <c r="A530" s="20" t="s">
        <v>1281</v>
      </c>
      <c r="B530" s="20" t="s">
        <v>1339</v>
      </c>
      <c r="C530" s="21"/>
      <c r="D530" s="21">
        <v>9823.7000000000007</v>
      </c>
      <c r="E530" s="1" t="str">
        <f t="shared" si="33"/>
        <v xml:space="preserve"> </v>
      </c>
      <c r="F530" s="21">
        <v>22116.597839999999</v>
      </c>
      <c r="G530" s="1">
        <f t="shared" si="32"/>
        <v>44.417771987664814</v>
      </c>
      <c r="H530" s="21"/>
      <c r="I530" s="21">
        <v>9823.7000000000007</v>
      </c>
      <c r="J530" s="1" t="str">
        <f t="shared" si="34"/>
        <v xml:space="preserve"> </v>
      </c>
      <c r="K530" s="21">
        <v>22116.597839999999</v>
      </c>
      <c r="L530" s="1">
        <f t="shared" si="35"/>
        <v>44.417771987664814</v>
      </c>
      <c r="M530" s="22"/>
    </row>
    <row r="531" spans="1:13" ht="39" x14ac:dyDescent="0.25">
      <c r="A531" s="20" t="s">
        <v>1640</v>
      </c>
      <c r="B531" s="20" t="s">
        <v>610</v>
      </c>
      <c r="C531" s="21"/>
      <c r="D531" s="21">
        <v>9823.7000000000007</v>
      </c>
      <c r="E531" s="1" t="str">
        <f t="shared" si="33"/>
        <v xml:space="preserve"> </v>
      </c>
      <c r="F531" s="21">
        <v>22116.597839999999</v>
      </c>
      <c r="G531" s="1">
        <f t="shared" si="32"/>
        <v>44.417771987664814</v>
      </c>
      <c r="H531" s="21"/>
      <c r="I531" s="21">
        <v>9823.7000000000007</v>
      </c>
      <c r="J531" s="1" t="str">
        <f t="shared" si="34"/>
        <v xml:space="preserve"> </v>
      </c>
      <c r="K531" s="21">
        <v>22116.597839999999</v>
      </c>
      <c r="L531" s="1">
        <f t="shared" si="35"/>
        <v>44.417771987664814</v>
      </c>
      <c r="M531" s="22"/>
    </row>
    <row r="532" spans="1:13" ht="77.25" x14ac:dyDescent="0.25">
      <c r="A532" s="20" t="s">
        <v>150</v>
      </c>
      <c r="B532" s="20" t="s">
        <v>861</v>
      </c>
      <c r="C532" s="21">
        <v>47430</v>
      </c>
      <c r="D532" s="21">
        <v>44872.5</v>
      </c>
      <c r="E532" s="1">
        <f t="shared" si="33"/>
        <v>94.607843137254903</v>
      </c>
      <c r="F532" s="21">
        <v>38595</v>
      </c>
      <c r="G532" s="1">
        <f t="shared" si="32"/>
        <v>116.26506024096386</v>
      </c>
      <c r="H532" s="21">
        <v>47430</v>
      </c>
      <c r="I532" s="21">
        <v>44872.5</v>
      </c>
      <c r="J532" s="1">
        <f t="shared" si="34"/>
        <v>94.607843137254903</v>
      </c>
      <c r="K532" s="21">
        <v>38595</v>
      </c>
      <c r="L532" s="1">
        <f t="shared" si="35"/>
        <v>116.26506024096386</v>
      </c>
      <c r="M532" s="22"/>
    </row>
    <row r="533" spans="1:13" ht="77.25" x14ac:dyDescent="0.25">
      <c r="A533" s="20" t="s">
        <v>1294</v>
      </c>
      <c r="B533" s="20" t="s">
        <v>1809</v>
      </c>
      <c r="C533" s="21">
        <v>47430</v>
      </c>
      <c r="D533" s="21">
        <v>44872.5</v>
      </c>
      <c r="E533" s="1">
        <f t="shared" si="33"/>
        <v>94.607843137254903</v>
      </c>
      <c r="F533" s="21">
        <v>38595</v>
      </c>
      <c r="G533" s="1">
        <f t="shared" si="32"/>
        <v>116.26506024096386</v>
      </c>
      <c r="H533" s="21">
        <v>47430</v>
      </c>
      <c r="I533" s="21">
        <v>44872.5</v>
      </c>
      <c r="J533" s="1">
        <f t="shared" si="34"/>
        <v>94.607843137254903</v>
      </c>
      <c r="K533" s="21">
        <v>38595</v>
      </c>
      <c r="L533" s="1">
        <f t="shared" si="35"/>
        <v>116.26506024096386</v>
      </c>
      <c r="M533" s="22"/>
    </row>
    <row r="534" spans="1:13" ht="26.25" x14ac:dyDescent="0.25">
      <c r="A534" s="20" t="s">
        <v>1802</v>
      </c>
      <c r="B534" s="20" t="s">
        <v>403</v>
      </c>
      <c r="C534" s="21">
        <v>12616.8</v>
      </c>
      <c r="D534" s="21">
        <v>12612.25308</v>
      </c>
      <c r="E534" s="1">
        <f t="shared" si="33"/>
        <v>99.963961384820237</v>
      </c>
      <c r="F534" s="21"/>
      <c r="G534" s="1" t="str">
        <f t="shared" si="32"/>
        <v xml:space="preserve"> </v>
      </c>
      <c r="H534" s="21">
        <v>12616.8</v>
      </c>
      <c r="I534" s="21">
        <v>12612.25308</v>
      </c>
      <c r="J534" s="1">
        <f t="shared" si="34"/>
        <v>99.963961384820237</v>
      </c>
      <c r="K534" s="21"/>
      <c r="L534" s="1" t="str">
        <f t="shared" si="35"/>
        <v xml:space="preserve"> </v>
      </c>
      <c r="M534" s="22"/>
    </row>
    <row r="535" spans="1:13" ht="26.25" x14ac:dyDescent="0.25">
      <c r="A535" s="20" t="s">
        <v>1113</v>
      </c>
      <c r="B535" s="20" t="s">
        <v>248</v>
      </c>
      <c r="C535" s="21">
        <v>12616.8</v>
      </c>
      <c r="D535" s="21">
        <v>12612.25308</v>
      </c>
      <c r="E535" s="1">
        <f t="shared" si="33"/>
        <v>99.963961384820237</v>
      </c>
      <c r="F535" s="21"/>
      <c r="G535" s="1" t="str">
        <f t="shared" si="32"/>
        <v xml:space="preserve"> </v>
      </c>
      <c r="H535" s="21">
        <v>12616.8</v>
      </c>
      <c r="I535" s="21">
        <v>12612.25308</v>
      </c>
      <c r="J535" s="1">
        <f t="shared" si="34"/>
        <v>99.963961384820237</v>
      </c>
      <c r="K535" s="21"/>
      <c r="L535" s="1" t="str">
        <f t="shared" si="35"/>
        <v xml:space="preserve"> </v>
      </c>
      <c r="M535" s="22"/>
    </row>
    <row r="536" spans="1:13" ht="39" x14ac:dyDescent="0.25">
      <c r="A536" s="20" t="s">
        <v>897</v>
      </c>
      <c r="B536" s="20" t="s">
        <v>303</v>
      </c>
      <c r="C536" s="21">
        <v>6065</v>
      </c>
      <c r="D536" s="21"/>
      <c r="E536" s="1" t="str">
        <f t="shared" si="33"/>
        <v/>
      </c>
      <c r="F536" s="21"/>
      <c r="G536" s="1" t="str">
        <f t="shared" si="32"/>
        <v xml:space="preserve"> </v>
      </c>
      <c r="H536" s="21">
        <v>6065</v>
      </c>
      <c r="I536" s="21"/>
      <c r="J536" s="1" t="str">
        <f t="shared" si="34"/>
        <v/>
      </c>
      <c r="K536" s="21"/>
      <c r="L536" s="1" t="str">
        <f t="shared" si="35"/>
        <v xml:space="preserve"> </v>
      </c>
      <c r="M536" s="22"/>
    </row>
    <row r="537" spans="1:13" ht="51.75" x14ac:dyDescent="0.25">
      <c r="A537" s="20" t="s">
        <v>187</v>
      </c>
      <c r="B537" s="20" t="s">
        <v>979</v>
      </c>
      <c r="C537" s="21">
        <v>6065</v>
      </c>
      <c r="D537" s="21"/>
      <c r="E537" s="1" t="str">
        <f t="shared" si="33"/>
        <v/>
      </c>
      <c r="F537" s="21"/>
      <c r="G537" s="1" t="str">
        <f t="shared" si="32"/>
        <v xml:space="preserve"> </v>
      </c>
      <c r="H537" s="21">
        <v>6065</v>
      </c>
      <c r="I537" s="21"/>
      <c r="J537" s="1" t="str">
        <f t="shared" si="34"/>
        <v/>
      </c>
      <c r="K537" s="21"/>
      <c r="L537" s="1" t="str">
        <f t="shared" si="35"/>
        <v xml:space="preserve"> </v>
      </c>
      <c r="M537" s="22"/>
    </row>
    <row r="538" spans="1:13" x14ac:dyDescent="0.25">
      <c r="A538" s="20" t="s">
        <v>1762</v>
      </c>
      <c r="B538" s="20" t="s">
        <v>1130</v>
      </c>
      <c r="C538" s="21">
        <v>304805.5</v>
      </c>
      <c r="D538" s="21">
        <v>29698.32547</v>
      </c>
      <c r="E538" s="1">
        <f t="shared" si="33"/>
        <v>9.7433692863153709</v>
      </c>
      <c r="F538" s="21"/>
      <c r="G538" s="1" t="str">
        <f t="shared" si="32"/>
        <v xml:space="preserve"> </v>
      </c>
      <c r="H538" s="21">
        <v>304805.5</v>
      </c>
      <c r="I538" s="21">
        <v>29698.32547</v>
      </c>
      <c r="J538" s="1">
        <f t="shared" si="34"/>
        <v>9.7433692863153709</v>
      </c>
      <c r="K538" s="21"/>
      <c r="L538" s="1" t="str">
        <f t="shared" si="35"/>
        <v xml:space="preserve"> </v>
      </c>
      <c r="M538" s="22">
        <v>2676.9731199999987</v>
      </c>
    </row>
    <row r="539" spans="1:13" ht="26.25" x14ac:dyDescent="0.25">
      <c r="A539" s="20" t="s">
        <v>1068</v>
      </c>
      <c r="B539" s="20" t="s">
        <v>51</v>
      </c>
      <c r="C539" s="21">
        <v>304805.5</v>
      </c>
      <c r="D539" s="21">
        <v>29698.32547</v>
      </c>
      <c r="E539" s="1">
        <f t="shared" si="33"/>
        <v>9.7433692863153709</v>
      </c>
      <c r="F539" s="21"/>
      <c r="G539" s="1" t="str">
        <f t="shared" si="32"/>
        <v xml:space="preserve"> </v>
      </c>
      <c r="H539" s="21">
        <v>304805.5</v>
      </c>
      <c r="I539" s="21">
        <v>29698.32547</v>
      </c>
      <c r="J539" s="1">
        <f t="shared" si="34"/>
        <v>9.7433692863153709</v>
      </c>
      <c r="K539" s="21"/>
      <c r="L539" s="1" t="str">
        <f t="shared" si="35"/>
        <v xml:space="preserve"> </v>
      </c>
      <c r="M539" s="22">
        <v>2676.9731199999987</v>
      </c>
    </row>
    <row r="540" spans="1:13" ht="26.25" x14ac:dyDescent="0.25">
      <c r="A540" s="20" t="s">
        <v>188</v>
      </c>
      <c r="B540" s="20" t="s">
        <v>371</v>
      </c>
      <c r="C540" s="21"/>
      <c r="D540" s="21"/>
      <c r="E540" s="1" t="str">
        <f t="shared" si="33"/>
        <v xml:space="preserve"> </v>
      </c>
      <c r="F540" s="21"/>
      <c r="G540" s="1" t="str">
        <f t="shared" si="32"/>
        <v xml:space="preserve"> </v>
      </c>
      <c r="H540" s="21"/>
      <c r="I540" s="21"/>
      <c r="J540" s="1" t="str">
        <f t="shared" si="34"/>
        <v xml:space="preserve"> </v>
      </c>
      <c r="K540" s="21"/>
      <c r="L540" s="1" t="str">
        <f t="shared" si="35"/>
        <v xml:space="preserve"> </v>
      </c>
      <c r="M540" s="22"/>
    </row>
    <row r="541" spans="1:13" ht="26.25" x14ac:dyDescent="0.25">
      <c r="A541" s="20" t="s">
        <v>1695</v>
      </c>
      <c r="B541" s="20" t="s">
        <v>1200</v>
      </c>
      <c r="C541" s="21">
        <v>10076.6</v>
      </c>
      <c r="D541" s="21">
        <v>10074.24</v>
      </c>
      <c r="E541" s="1">
        <f t="shared" si="33"/>
        <v>99.976579401782345</v>
      </c>
      <c r="F541" s="21"/>
      <c r="G541" s="1" t="str">
        <f t="shared" si="32"/>
        <v xml:space="preserve"> </v>
      </c>
      <c r="H541" s="21">
        <v>10076.6</v>
      </c>
      <c r="I541" s="21">
        <v>10074.24</v>
      </c>
      <c r="J541" s="1">
        <f t="shared" si="34"/>
        <v>99.976579401782345</v>
      </c>
      <c r="K541" s="21"/>
      <c r="L541" s="1" t="str">
        <f t="shared" si="35"/>
        <v xml:space="preserve"> </v>
      </c>
      <c r="M541" s="22">
        <v>216.80999999999949</v>
      </c>
    </row>
    <row r="542" spans="1:13" ht="39" x14ac:dyDescent="0.25">
      <c r="A542" s="20" t="s">
        <v>244</v>
      </c>
      <c r="B542" s="20" t="s">
        <v>1605</v>
      </c>
      <c r="C542" s="21">
        <v>10076.6</v>
      </c>
      <c r="D542" s="21">
        <v>10074.24</v>
      </c>
      <c r="E542" s="1">
        <f t="shared" si="33"/>
        <v>99.976579401782345</v>
      </c>
      <c r="F542" s="21"/>
      <c r="G542" s="1" t="str">
        <f t="shared" si="32"/>
        <v xml:space="preserve"> </v>
      </c>
      <c r="H542" s="21">
        <v>10076.6</v>
      </c>
      <c r="I542" s="21">
        <v>10074.24</v>
      </c>
      <c r="J542" s="1">
        <f t="shared" si="34"/>
        <v>99.976579401782345</v>
      </c>
      <c r="K542" s="21"/>
      <c r="L542" s="1" t="str">
        <f t="shared" si="35"/>
        <v xml:space="preserve"> </v>
      </c>
      <c r="M542" s="22">
        <v>216.80999999999949</v>
      </c>
    </row>
    <row r="543" spans="1:13" ht="26.25" x14ac:dyDescent="0.25">
      <c r="A543" s="20" t="s">
        <v>345</v>
      </c>
      <c r="B543" s="20" t="s">
        <v>1451</v>
      </c>
      <c r="C543" s="21">
        <v>118743.6</v>
      </c>
      <c r="D543" s="21">
        <v>87304.58395</v>
      </c>
      <c r="E543" s="1">
        <f t="shared" si="33"/>
        <v>73.523612177835261</v>
      </c>
      <c r="F543" s="21">
        <v>66764.13596</v>
      </c>
      <c r="G543" s="1">
        <f t="shared" si="32"/>
        <v>130.76569133210424</v>
      </c>
      <c r="H543" s="21">
        <v>118743.6</v>
      </c>
      <c r="I543" s="21">
        <v>87304.58395</v>
      </c>
      <c r="J543" s="1">
        <f t="shared" si="34"/>
        <v>73.523612177835261</v>
      </c>
      <c r="K543" s="21">
        <v>66764.13596</v>
      </c>
      <c r="L543" s="1">
        <f t="shared" si="35"/>
        <v>130.76569133210424</v>
      </c>
      <c r="M543" s="22">
        <v>9814.0991199999989</v>
      </c>
    </row>
    <row r="544" spans="1:13" ht="26.25" x14ac:dyDescent="0.25">
      <c r="A544" s="20" t="s">
        <v>1497</v>
      </c>
      <c r="B544" s="20" t="s">
        <v>933</v>
      </c>
      <c r="C544" s="21">
        <v>118743.6</v>
      </c>
      <c r="D544" s="21">
        <v>87304.58395</v>
      </c>
      <c r="E544" s="1">
        <f t="shared" si="33"/>
        <v>73.523612177835261</v>
      </c>
      <c r="F544" s="21">
        <v>66764.13596</v>
      </c>
      <c r="G544" s="1">
        <f t="shared" si="32"/>
        <v>130.76569133210424</v>
      </c>
      <c r="H544" s="21">
        <v>118743.6</v>
      </c>
      <c r="I544" s="21">
        <v>87304.58395</v>
      </c>
      <c r="J544" s="1">
        <f t="shared" si="34"/>
        <v>73.523612177835261</v>
      </c>
      <c r="K544" s="21">
        <v>66764.13596</v>
      </c>
      <c r="L544" s="1">
        <f t="shared" si="35"/>
        <v>130.76569133210424</v>
      </c>
      <c r="M544" s="22">
        <v>9814.0991199999989</v>
      </c>
    </row>
    <row r="545" spans="1:13" ht="51.75" x14ac:dyDescent="0.25">
      <c r="A545" s="20" t="s">
        <v>639</v>
      </c>
      <c r="B545" s="20" t="s">
        <v>104</v>
      </c>
      <c r="C545" s="21"/>
      <c r="D545" s="21"/>
      <c r="E545" s="1" t="str">
        <f t="shared" si="33"/>
        <v xml:space="preserve"> </v>
      </c>
      <c r="F545" s="21">
        <v>3740.39311</v>
      </c>
      <c r="G545" s="1" t="str">
        <f t="shared" si="32"/>
        <v/>
      </c>
      <c r="H545" s="21"/>
      <c r="I545" s="21"/>
      <c r="J545" s="1" t="str">
        <f t="shared" si="34"/>
        <v xml:space="preserve"> </v>
      </c>
      <c r="K545" s="21">
        <v>3740.39311</v>
      </c>
      <c r="L545" s="1" t="str">
        <f t="shared" si="35"/>
        <v/>
      </c>
      <c r="M545" s="22"/>
    </row>
    <row r="546" spans="1:13" ht="51.75" x14ac:dyDescent="0.25">
      <c r="A546" s="20" t="s">
        <v>1751</v>
      </c>
      <c r="B546" s="20" t="s">
        <v>368</v>
      </c>
      <c r="C546" s="21"/>
      <c r="D546" s="21"/>
      <c r="E546" s="1" t="str">
        <f t="shared" si="33"/>
        <v xml:space="preserve"> </v>
      </c>
      <c r="F546" s="21">
        <v>3740.39311</v>
      </c>
      <c r="G546" s="1" t="str">
        <f t="shared" si="32"/>
        <v/>
      </c>
      <c r="H546" s="21"/>
      <c r="I546" s="21"/>
      <c r="J546" s="1" t="str">
        <f t="shared" si="34"/>
        <v xml:space="preserve"> </v>
      </c>
      <c r="K546" s="21">
        <v>3740.39311</v>
      </c>
      <c r="L546" s="1" t="str">
        <f t="shared" si="35"/>
        <v/>
      </c>
      <c r="M546" s="22"/>
    </row>
    <row r="547" spans="1:13" ht="51.75" x14ac:dyDescent="0.25">
      <c r="A547" s="20" t="s">
        <v>1528</v>
      </c>
      <c r="B547" s="20" t="s">
        <v>634</v>
      </c>
      <c r="C547" s="21"/>
      <c r="D547" s="21"/>
      <c r="E547" s="1" t="str">
        <f t="shared" si="33"/>
        <v xml:space="preserve"> </v>
      </c>
      <c r="F547" s="21">
        <v>92752.010859999995</v>
      </c>
      <c r="G547" s="1" t="str">
        <f t="shared" si="32"/>
        <v/>
      </c>
      <c r="H547" s="21"/>
      <c r="I547" s="21"/>
      <c r="J547" s="1" t="str">
        <f t="shared" si="34"/>
        <v xml:space="preserve"> </v>
      </c>
      <c r="K547" s="21">
        <v>92752.010859999995</v>
      </c>
      <c r="L547" s="1" t="str">
        <f t="shared" si="35"/>
        <v/>
      </c>
      <c r="M547" s="22"/>
    </row>
    <row r="548" spans="1:13" ht="51.75" x14ac:dyDescent="0.25">
      <c r="A548" s="20" t="s">
        <v>58</v>
      </c>
      <c r="B548" s="20" t="s">
        <v>1769</v>
      </c>
      <c r="C548" s="21"/>
      <c r="D548" s="21"/>
      <c r="E548" s="1" t="str">
        <f t="shared" si="33"/>
        <v xml:space="preserve"> </v>
      </c>
      <c r="F548" s="21">
        <v>92752.010859999995</v>
      </c>
      <c r="G548" s="1" t="str">
        <f t="shared" si="32"/>
        <v/>
      </c>
      <c r="H548" s="21"/>
      <c r="I548" s="21"/>
      <c r="J548" s="1" t="str">
        <f t="shared" si="34"/>
        <v xml:space="preserve"> </v>
      </c>
      <c r="K548" s="21">
        <v>92752.010859999995</v>
      </c>
      <c r="L548" s="1" t="str">
        <f t="shared" si="35"/>
        <v/>
      </c>
      <c r="M548" s="22"/>
    </row>
    <row r="549" spans="1:13" ht="39" x14ac:dyDescent="0.25">
      <c r="A549" s="20" t="s">
        <v>1557</v>
      </c>
      <c r="B549" s="20" t="s">
        <v>603</v>
      </c>
      <c r="C549" s="21">
        <v>51009.9</v>
      </c>
      <c r="D549" s="21">
        <v>37962.019050000003</v>
      </c>
      <c r="E549" s="1">
        <f t="shared" si="33"/>
        <v>74.420885063487674</v>
      </c>
      <c r="F549" s="21">
        <v>35589.91676</v>
      </c>
      <c r="G549" s="1">
        <f t="shared" si="32"/>
        <v>106.66509648223183</v>
      </c>
      <c r="H549" s="21">
        <v>51009.9</v>
      </c>
      <c r="I549" s="21">
        <v>37962.019050000003</v>
      </c>
      <c r="J549" s="1">
        <f t="shared" si="34"/>
        <v>74.420885063487674</v>
      </c>
      <c r="K549" s="21">
        <v>35589.91676</v>
      </c>
      <c r="L549" s="1">
        <f t="shared" si="35"/>
        <v>106.66509648223183</v>
      </c>
      <c r="M549" s="22">
        <v>4127.7253400000045</v>
      </c>
    </row>
    <row r="550" spans="1:13" ht="39" x14ac:dyDescent="0.25">
      <c r="A550" s="20" t="s">
        <v>870</v>
      </c>
      <c r="B550" s="20" t="s">
        <v>735</v>
      </c>
      <c r="C550" s="21">
        <v>51009.9</v>
      </c>
      <c r="D550" s="21">
        <v>37962.019050000003</v>
      </c>
      <c r="E550" s="1">
        <f t="shared" si="33"/>
        <v>74.420885063487674</v>
      </c>
      <c r="F550" s="21">
        <v>35589.91676</v>
      </c>
      <c r="G550" s="1">
        <f t="shared" si="32"/>
        <v>106.66509648223183</v>
      </c>
      <c r="H550" s="21">
        <v>51009.9</v>
      </c>
      <c r="I550" s="21">
        <v>37962.019050000003</v>
      </c>
      <c r="J550" s="1">
        <f t="shared" si="34"/>
        <v>74.420885063487674</v>
      </c>
      <c r="K550" s="21">
        <v>35589.91676</v>
      </c>
      <c r="L550" s="1">
        <f t="shared" si="35"/>
        <v>106.66509648223183</v>
      </c>
      <c r="M550" s="22">
        <v>4127.7253400000045</v>
      </c>
    </row>
    <row r="551" spans="1:13" ht="26.25" x14ac:dyDescent="0.25">
      <c r="A551" s="20" t="s">
        <v>1657</v>
      </c>
      <c r="B551" s="20" t="s">
        <v>1252</v>
      </c>
      <c r="C551" s="21"/>
      <c r="D551" s="21"/>
      <c r="E551" s="1" t="str">
        <f t="shared" si="33"/>
        <v xml:space="preserve"> </v>
      </c>
      <c r="F551" s="21">
        <v>40832.902190000001</v>
      </c>
      <c r="G551" s="1" t="str">
        <f t="shared" si="32"/>
        <v/>
      </c>
      <c r="H551" s="21"/>
      <c r="I551" s="21"/>
      <c r="J551" s="1" t="str">
        <f t="shared" si="34"/>
        <v xml:space="preserve"> </v>
      </c>
      <c r="K551" s="21">
        <v>40832.902190000001</v>
      </c>
      <c r="L551" s="1" t="str">
        <f t="shared" si="35"/>
        <v/>
      </c>
      <c r="M551" s="22"/>
    </row>
    <row r="552" spans="1:13" ht="26.25" x14ac:dyDescent="0.25">
      <c r="A552" s="20" t="s">
        <v>1261</v>
      </c>
      <c r="B552" s="20" t="s">
        <v>1049</v>
      </c>
      <c r="C552" s="21"/>
      <c r="D552" s="21"/>
      <c r="E552" s="1" t="str">
        <f t="shared" si="33"/>
        <v xml:space="preserve"> </v>
      </c>
      <c r="F552" s="21">
        <v>89291.928</v>
      </c>
      <c r="G552" s="1" t="str">
        <f t="shared" si="32"/>
        <v/>
      </c>
      <c r="H552" s="21"/>
      <c r="I552" s="21"/>
      <c r="J552" s="1" t="str">
        <f t="shared" si="34"/>
        <v xml:space="preserve"> </v>
      </c>
      <c r="K552" s="21">
        <v>89291.928</v>
      </c>
      <c r="L552" s="1" t="str">
        <f t="shared" si="35"/>
        <v/>
      </c>
      <c r="M552" s="22"/>
    </row>
    <row r="553" spans="1:13" ht="26.25" x14ac:dyDescent="0.25">
      <c r="A553" s="20" t="s">
        <v>1610</v>
      </c>
      <c r="B553" s="20" t="s">
        <v>344</v>
      </c>
      <c r="C553" s="21"/>
      <c r="D553" s="21"/>
      <c r="E553" s="1" t="str">
        <f t="shared" si="33"/>
        <v xml:space="preserve"> </v>
      </c>
      <c r="F553" s="21">
        <v>89291.928</v>
      </c>
      <c r="G553" s="1" t="str">
        <f t="shared" si="32"/>
        <v/>
      </c>
      <c r="H553" s="21"/>
      <c r="I553" s="21"/>
      <c r="J553" s="1" t="str">
        <f t="shared" si="34"/>
        <v xml:space="preserve"> </v>
      </c>
      <c r="K553" s="21">
        <v>89291.928</v>
      </c>
      <c r="L553" s="1" t="str">
        <f t="shared" si="35"/>
        <v/>
      </c>
      <c r="M553" s="22"/>
    </row>
    <row r="554" spans="1:13" x14ac:dyDescent="0.25">
      <c r="A554" s="20" t="s">
        <v>426</v>
      </c>
      <c r="B554" s="20" t="s">
        <v>1098</v>
      </c>
      <c r="C554" s="21">
        <v>32967.199999999997</v>
      </c>
      <c r="D554" s="21">
        <v>25805.43317</v>
      </c>
      <c r="E554" s="1">
        <f t="shared" si="33"/>
        <v>78.276084016840983</v>
      </c>
      <c r="F554" s="21">
        <v>29481.085620000002</v>
      </c>
      <c r="G554" s="1">
        <f t="shared" si="32"/>
        <v>87.532167243168161</v>
      </c>
      <c r="H554" s="21">
        <v>32967.199999999997</v>
      </c>
      <c r="I554" s="21">
        <v>25805.43317</v>
      </c>
      <c r="J554" s="1">
        <f t="shared" si="34"/>
        <v>78.276084016840983</v>
      </c>
      <c r="K554" s="21">
        <v>29481.085620000002</v>
      </c>
      <c r="L554" s="1">
        <f t="shared" si="35"/>
        <v>87.532167243168161</v>
      </c>
      <c r="M554" s="22">
        <v>2467.9817399999993</v>
      </c>
    </row>
    <row r="555" spans="1:13" ht="26.25" x14ac:dyDescent="0.25">
      <c r="A555" s="20" t="s">
        <v>1563</v>
      </c>
      <c r="B555" s="20" t="s">
        <v>475</v>
      </c>
      <c r="C555" s="21">
        <v>32967.199999999997</v>
      </c>
      <c r="D555" s="21">
        <v>25805.43317</v>
      </c>
      <c r="E555" s="1">
        <f t="shared" si="33"/>
        <v>78.276084016840983</v>
      </c>
      <c r="F555" s="21">
        <v>29481.085620000002</v>
      </c>
      <c r="G555" s="1">
        <f t="shared" si="32"/>
        <v>87.532167243168161</v>
      </c>
      <c r="H555" s="21">
        <v>32967.199999999997</v>
      </c>
      <c r="I555" s="21">
        <v>25805.43317</v>
      </c>
      <c r="J555" s="1">
        <f t="shared" si="34"/>
        <v>78.276084016840983</v>
      </c>
      <c r="K555" s="21">
        <v>29481.085620000002</v>
      </c>
      <c r="L555" s="1">
        <f t="shared" si="35"/>
        <v>87.532167243168161</v>
      </c>
      <c r="M555" s="22">
        <v>2467.9817399999993</v>
      </c>
    </row>
    <row r="556" spans="1:13" ht="26.25" x14ac:dyDescent="0.25">
      <c r="A556" s="20" t="s">
        <v>1344</v>
      </c>
      <c r="B556" s="20" t="s">
        <v>1468</v>
      </c>
      <c r="C556" s="21">
        <v>18035</v>
      </c>
      <c r="D556" s="21">
        <v>16719.166000000001</v>
      </c>
      <c r="E556" s="1">
        <f t="shared" si="33"/>
        <v>92.703997782090383</v>
      </c>
      <c r="F556" s="21">
        <v>18277.792000000001</v>
      </c>
      <c r="G556" s="1">
        <f t="shared" si="32"/>
        <v>91.47256955325895</v>
      </c>
      <c r="H556" s="21">
        <v>18035</v>
      </c>
      <c r="I556" s="21">
        <v>16719.166000000001</v>
      </c>
      <c r="J556" s="1">
        <f t="shared" si="34"/>
        <v>92.703997782090383</v>
      </c>
      <c r="K556" s="21">
        <v>18277.792000000001</v>
      </c>
      <c r="L556" s="1">
        <f t="shared" si="35"/>
        <v>91.47256955325895</v>
      </c>
      <c r="M556" s="22"/>
    </row>
    <row r="557" spans="1:13" ht="26.25" x14ac:dyDescent="0.25">
      <c r="A557" s="20" t="s">
        <v>626</v>
      </c>
      <c r="B557" s="20" t="s">
        <v>526</v>
      </c>
      <c r="C557" s="21">
        <v>18035</v>
      </c>
      <c r="D557" s="21">
        <v>16719.166000000001</v>
      </c>
      <c r="E557" s="1">
        <f t="shared" si="33"/>
        <v>92.703997782090383</v>
      </c>
      <c r="F557" s="21">
        <v>18277.792000000001</v>
      </c>
      <c r="G557" s="1">
        <f t="shared" si="32"/>
        <v>91.47256955325895</v>
      </c>
      <c r="H557" s="21">
        <v>18035</v>
      </c>
      <c r="I557" s="21">
        <v>16719.166000000001</v>
      </c>
      <c r="J557" s="1">
        <f t="shared" si="34"/>
        <v>92.703997782090383</v>
      </c>
      <c r="K557" s="21">
        <v>18277.792000000001</v>
      </c>
      <c r="L557" s="1">
        <f t="shared" si="35"/>
        <v>91.47256955325895</v>
      </c>
      <c r="M557" s="22"/>
    </row>
    <row r="558" spans="1:13" ht="26.25" x14ac:dyDescent="0.25">
      <c r="A558" s="20" t="s">
        <v>1699</v>
      </c>
      <c r="B558" s="20" t="s">
        <v>1782</v>
      </c>
      <c r="C558" s="21"/>
      <c r="D558" s="21"/>
      <c r="E558" s="1" t="str">
        <f t="shared" si="33"/>
        <v xml:space="preserve"> </v>
      </c>
      <c r="F558" s="21">
        <v>134308.33056999999</v>
      </c>
      <c r="G558" s="1" t="str">
        <f t="shared" si="32"/>
        <v/>
      </c>
      <c r="H558" s="21"/>
      <c r="I558" s="21"/>
      <c r="J558" s="1" t="str">
        <f t="shared" si="34"/>
        <v xml:space="preserve"> </v>
      </c>
      <c r="K558" s="21">
        <v>134308.33056999999</v>
      </c>
      <c r="L558" s="1" t="str">
        <f t="shared" si="35"/>
        <v/>
      </c>
      <c r="M558" s="22"/>
    </row>
    <row r="559" spans="1:13" ht="39" x14ac:dyDescent="0.25">
      <c r="A559" s="20" t="s">
        <v>1014</v>
      </c>
      <c r="B559" s="20" t="s">
        <v>726</v>
      </c>
      <c r="C559" s="21"/>
      <c r="D559" s="21"/>
      <c r="E559" s="1" t="str">
        <f t="shared" si="33"/>
        <v xml:space="preserve"> </v>
      </c>
      <c r="F559" s="21">
        <v>134308.33056999999</v>
      </c>
      <c r="G559" s="1" t="str">
        <f t="shared" si="32"/>
        <v/>
      </c>
      <c r="H559" s="21"/>
      <c r="I559" s="21"/>
      <c r="J559" s="1" t="str">
        <f t="shared" si="34"/>
        <v xml:space="preserve"> </v>
      </c>
      <c r="K559" s="21">
        <v>134308.33056999999</v>
      </c>
      <c r="L559" s="1" t="str">
        <f t="shared" si="35"/>
        <v/>
      </c>
      <c r="M559" s="22"/>
    </row>
    <row r="560" spans="1:13" ht="51.75" x14ac:dyDescent="0.25">
      <c r="A560" s="20" t="s">
        <v>783</v>
      </c>
      <c r="B560" s="20" t="s">
        <v>1321</v>
      </c>
      <c r="C560" s="21">
        <v>33864</v>
      </c>
      <c r="D560" s="21">
        <v>32537.773700000002</v>
      </c>
      <c r="E560" s="1">
        <f t="shared" si="33"/>
        <v>96.083669088117176</v>
      </c>
      <c r="F560" s="21"/>
      <c r="G560" s="1" t="str">
        <f t="shared" si="32"/>
        <v xml:space="preserve"> </v>
      </c>
      <c r="H560" s="21">
        <v>33864</v>
      </c>
      <c r="I560" s="21">
        <v>32537.773700000002</v>
      </c>
      <c r="J560" s="1">
        <f t="shared" si="34"/>
        <v>96.083669088117176</v>
      </c>
      <c r="K560" s="21"/>
      <c r="L560" s="1" t="str">
        <f t="shared" si="35"/>
        <v xml:space="preserve"> </v>
      </c>
      <c r="M560" s="22"/>
    </row>
    <row r="561" spans="1:13" ht="51.75" x14ac:dyDescent="0.25">
      <c r="A561" s="20" t="s">
        <v>50</v>
      </c>
      <c r="B561" s="20" t="s">
        <v>1491</v>
      </c>
      <c r="C561" s="21">
        <v>33864</v>
      </c>
      <c r="D561" s="21">
        <v>32537.773700000002</v>
      </c>
      <c r="E561" s="1">
        <f t="shared" si="33"/>
        <v>96.083669088117176</v>
      </c>
      <c r="F561" s="21"/>
      <c r="G561" s="1" t="str">
        <f t="shared" si="32"/>
        <v xml:space="preserve"> </v>
      </c>
      <c r="H561" s="21">
        <v>33864</v>
      </c>
      <c r="I561" s="21">
        <v>32537.773700000002</v>
      </c>
      <c r="J561" s="1">
        <f t="shared" si="34"/>
        <v>96.083669088117176</v>
      </c>
      <c r="K561" s="21"/>
      <c r="L561" s="1" t="str">
        <f t="shared" si="35"/>
        <v xml:space="preserve"> </v>
      </c>
      <c r="M561" s="22"/>
    </row>
    <row r="562" spans="1:13" ht="102.75" x14ac:dyDescent="0.25">
      <c r="A562" s="20" t="s">
        <v>745</v>
      </c>
      <c r="B562" s="20" t="s">
        <v>1104</v>
      </c>
      <c r="C562" s="21">
        <v>4714.8999999999996</v>
      </c>
      <c r="D562" s="21">
        <v>2228.2800000000002</v>
      </c>
      <c r="E562" s="1">
        <f t="shared" si="33"/>
        <v>47.26038728286921</v>
      </c>
      <c r="F562" s="21"/>
      <c r="G562" s="1" t="str">
        <f t="shared" si="32"/>
        <v xml:space="preserve"> </v>
      </c>
      <c r="H562" s="21">
        <v>4714.8999999999996</v>
      </c>
      <c r="I562" s="21">
        <v>2228.2800000000002</v>
      </c>
      <c r="J562" s="1">
        <f t="shared" si="34"/>
        <v>47.26038728286921</v>
      </c>
      <c r="K562" s="21"/>
      <c r="L562" s="1" t="str">
        <f t="shared" si="35"/>
        <v xml:space="preserve"> </v>
      </c>
      <c r="M562" s="22">
        <v>278.53500000000031</v>
      </c>
    </row>
    <row r="563" spans="1:13" ht="102.75" x14ac:dyDescent="0.25">
      <c r="A563" s="20" t="s">
        <v>11</v>
      </c>
      <c r="B563" s="20" t="s">
        <v>1645</v>
      </c>
      <c r="C563" s="21">
        <v>4714.8999999999996</v>
      </c>
      <c r="D563" s="21">
        <v>2228.2800000000002</v>
      </c>
      <c r="E563" s="1">
        <f t="shared" si="33"/>
        <v>47.26038728286921</v>
      </c>
      <c r="F563" s="21"/>
      <c r="G563" s="1" t="str">
        <f t="shared" si="32"/>
        <v xml:space="preserve"> </v>
      </c>
      <c r="H563" s="21">
        <v>4714.8999999999996</v>
      </c>
      <c r="I563" s="21">
        <v>2228.2800000000002</v>
      </c>
      <c r="J563" s="1">
        <f t="shared" si="34"/>
        <v>47.26038728286921</v>
      </c>
      <c r="K563" s="21"/>
      <c r="L563" s="1" t="str">
        <f t="shared" si="35"/>
        <v xml:space="preserve"> </v>
      </c>
      <c r="M563" s="22">
        <v>278.53500000000031</v>
      </c>
    </row>
    <row r="564" spans="1:13" ht="26.25" x14ac:dyDescent="0.25">
      <c r="A564" s="20" t="s">
        <v>180</v>
      </c>
      <c r="B564" s="20" t="s">
        <v>481</v>
      </c>
      <c r="C564" s="21">
        <v>13622.6</v>
      </c>
      <c r="D564" s="21">
        <v>13622.59996</v>
      </c>
      <c r="E564" s="1">
        <f t="shared" si="33"/>
        <v>99.999999706370289</v>
      </c>
      <c r="F564" s="21"/>
      <c r="G564" s="1" t="str">
        <f t="shared" si="32"/>
        <v xml:space="preserve"> </v>
      </c>
      <c r="H564" s="21">
        <v>13622.6</v>
      </c>
      <c r="I564" s="21">
        <v>13622.59996</v>
      </c>
      <c r="J564" s="1">
        <f t="shared" si="34"/>
        <v>99.999999706370289</v>
      </c>
      <c r="K564" s="21"/>
      <c r="L564" s="1" t="str">
        <f t="shared" si="35"/>
        <v xml:space="preserve"> </v>
      </c>
      <c r="M564" s="22"/>
    </row>
    <row r="565" spans="1:13" ht="26.25" x14ac:dyDescent="0.25">
      <c r="A565" s="20" t="s">
        <v>1308</v>
      </c>
      <c r="B565" s="20" t="s">
        <v>1539</v>
      </c>
      <c r="C565" s="21">
        <v>13622.6</v>
      </c>
      <c r="D565" s="21">
        <v>13622.59996</v>
      </c>
      <c r="E565" s="1">
        <f t="shared" si="33"/>
        <v>99.999999706370289</v>
      </c>
      <c r="F565" s="21"/>
      <c r="G565" s="1" t="str">
        <f t="shared" si="32"/>
        <v xml:space="preserve"> </v>
      </c>
      <c r="H565" s="21">
        <v>13622.6</v>
      </c>
      <c r="I565" s="21">
        <v>13622.59996</v>
      </c>
      <c r="J565" s="1">
        <f t="shared" si="34"/>
        <v>99.999999706370289</v>
      </c>
      <c r="K565" s="21"/>
      <c r="L565" s="1" t="str">
        <f t="shared" si="35"/>
        <v xml:space="preserve"> </v>
      </c>
      <c r="M565" s="22"/>
    </row>
    <row r="566" spans="1:13" ht="51.75" x14ac:dyDescent="0.25">
      <c r="A566" s="20" t="s">
        <v>1062</v>
      </c>
      <c r="B566" s="20" t="s">
        <v>1818</v>
      </c>
      <c r="C566" s="21">
        <v>1690.6</v>
      </c>
      <c r="D566" s="21">
        <v>1690.6</v>
      </c>
      <c r="E566" s="1">
        <f t="shared" si="33"/>
        <v>100</v>
      </c>
      <c r="F566" s="21">
        <v>1584.8999899999999</v>
      </c>
      <c r="G566" s="1">
        <f t="shared" si="32"/>
        <v>106.66919115823832</v>
      </c>
      <c r="H566" s="21">
        <v>1690.6</v>
      </c>
      <c r="I566" s="21">
        <v>1690.6</v>
      </c>
      <c r="J566" s="1">
        <f t="shared" si="34"/>
        <v>100</v>
      </c>
      <c r="K566" s="21">
        <v>1584.8999899999999</v>
      </c>
      <c r="L566" s="1">
        <f t="shared" si="35"/>
        <v>106.66919115823832</v>
      </c>
      <c r="M566" s="22"/>
    </row>
    <row r="567" spans="1:13" ht="51.75" x14ac:dyDescent="0.25">
      <c r="A567" s="20" t="s">
        <v>352</v>
      </c>
      <c r="B567" s="20" t="s">
        <v>589</v>
      </c>
      <c r="C567" s="21">
        <v>1690.6</v>
      </c>
      <c r="D567" s="21">
        <v>1690.6</v>
      </c>
      <c r="E567" s="1">
        <f t="shared" si="33"/>
        <v>100</v>
      </c>
      <c r="F567" s="21"/>
      <c r="G567" s="1" t="str">
        <f t="shared" si="32"/>
        <v xml:space="preserve"> </v>
      </c>
      <c r="H567" s="21">
        <v>1690.6</v>
      </c>
      <c r="I567" s="21">
        <v>1690.6</v>
      </c>
      <c r="J567" s="1">
        <f t="shared" si="34"/>
        <v>100</v>
      </c>
      <c r="K567" s="21"/>
      <c r="L567" s="1" t="str">
        <f t="shared" si="35"/>
        <v xml:space="preserve"> </v>
      </c>
      <c r="M567" s="22"/>
    </row>
    <row r="568" spans="1:13" ht="51.75" x14ac:dyDescent="0.25">
      <c r="A568" s="20" t="s">
        <v>352</v>
      </c>
      <c r="B568" s="20" t="s">
        <v>1636</v>
      </c>
      <c r="C568" s="21"/>
      <c r="D568" s="21"/>
      <c r="E568" s="1" t="str">
        <f t="shared" si="33"/>
        <v xml:space="preserve"> </v>
      </c>
      <c r="F568" s="21">
        <v>1584.8999899999999</v>
      </c>
      <c r="G568" s="1" t="str">
        <f t="shared" si="32"/>
        <v/>
      </c>
      <c r="H568" s="21"/>
      <c r="I568" s="21"/>
      <c r="J568" s="1" t="str">
        <f t="shared" si="34"/>
        <v xml:space="preserve"> </v>
      </c>
      <c r="K568" s="21">
        <v>1584.8999899999999</v>
      </c>
      <c r="L568" s="1" t="str">
        <f t="shared" si="35"/>
        <v/>
      </c>
      <c r="M568" s="22"/>
    </row>
    <row r="569" spans="1:13" ht="26.25" x14ac:dyDescent="0.25">
      <c r="A569" s="20" t="s">
        <v>772</v>
      </c>
      <c r="B569" s="20" t="s">
        <v>181</v>
      </c>
      <c r="C569" s="21"/>
      <c r="D569" s="21"/>
      <c r="E569" s="1" t="str">
        <f t="shared" si="33"/>
        <v xml:space="preserve"> </v>
      </c>
      <c r="F569" s="21">
        <v>172958.38093000001</v>
      </c>
      <c r="G569" s="1" t="str">
        <f t="shared" si="32"/>
        <v/>
      </c>
      <c r="H569" s="21"/>
      <c r="I569" s="21"/>
      <c r="J569" s="1" t="str">
        <f t="shared" si="34"/>
        <v xml:space="preserve"> </v>
      </c>
      <c r="K569" s="21">
        <v>172958.38093000001</v>
      </c>
      <c r="L569" s="1" t="str">
        <f t="shared" si="35"/>
        <v/>
      </c>
      <c r="M569" s="22"/>
    </row>
    <row r="570" spans="1:13" ht="26.25" x14ac:dyDescent="0.25">
      <c r="A570" s="20" t="s">
        <v>1135</v>
      </c>
      <c r="B570" s="20" t="s">
        <v>1456</v>
      </c>
      <c r="C570" s="21"/>
      <c r="D570" s="21"/>
      <c r="E570" s="1" t="str">
        <f t="shared" si="33"/>
        <v xml:space="preserve"> </v>
      </c>
      <c r="F570" s="21">
        <v>172958.38093000001</v>
      </c>
      <c r="G570" s="1" t="str">
        <f t="shared" si="32"/>
        <v/>
      </c>
      <c r="H570" s="21"/>
      <c r="I570" s="21"/>
      <c r="J570" s="1" t="str">
        <f t="shared" si="34"/>
        <v xml:space="preserve"> </v>
      </c>
      <c r="K570" s="21">
        <v>172958.38093000001</v>
      </c>
      <c r="L570" s="1" t="str">
        <f t="shared" si="35"/>
        <v/>
      </c>
      <c r="M570" s="22"/>
    </row>
    <row r="571" spans="1:13" ht="26.25" x14ac:dyDescent="0.25">
      <c r="A571" s="20" t="s">
        <v>914</v>
      </c>
      <c r="B571" s="20" t="s">
        <v>802</v>
      </c>
      <c r="C571" s="21"/>
      <c r="D571" s="21"/>
      <c r="E571" s="1" t="str">
        <f t="shared" si="33"/>
        <v xml:space="preserve"> </v>
      </c>
      <c r="F571" s="21"/>
      <c r="G571" s="1" t="str">
        <f t="shared" si="32"/>
        <v xml:space="preserve"> </v>
      </c>
      <c r="H571" s="21"/>
      <c r="I571" s="21"/>
      <c r="J571" s="1" t="str">
        <f t="shared" si="34"/>
        <v xml:space="preserve"> </v>
      </c>
      <c r="K571" s="21"/>
      <c r="L571" s="1" t="str">
        <f t="shared" si="35"/>
        <v xml:space="preserve"> </v>
      </c>
      <c r="M571" s="22"/>
    </row>
    <row r="572" spans="1:13" ht="26.25" x14ac:dyDescent="0.25">
      <c r="A572" s="20" t="s">
        <v>208</v>
      </c>
      <c r="B572" s="20" t="s">
        <v>1650</v>
      </c>
      <c r="C572" s="21"/>
      <c r="D572" s="21"/>
      <c r="E572" s="1" t="str">
        <f t="shared" si="33"/>
        <v xml:space="preserve"> </v>
      </c>
      <c r="F572" s="21"/>
      <c r="G572" s="1" t="str">
        <f t="shared" si="32"/>
        <v xml:space="preserve"> </v>
      </c>
      <c r="H572" s="21"/>
      <c r="I572" s="21"/>
      <c r="J572" s="1" t="str">
        <f t="shared" si="34"/>
        <v xml:space="preserve"> </v>
      </c>
      <c r="K572" s="21"/>
      <c r="L572" s="1" t="str">
        <f t="shared" si="35"/>
        <v xml:space="preserve"> </v>
      </c>
      <c r="M572" s="22"/>
    </row>
    <row r="573" spans="1:13" ht="51.75" x14ac:dyDescent="0.25">
      <c r="A573" s="20" t="s">
        <v>165</v>
      </c>
      <c r="B573" s="20" t="s">
        <v>1081</v>
      </c>
      <c r="C573" s="21">
        <v>6510</v>
      </c>
      <c r="D573" s="21">
        <v>3720</v>
      </c>
      <c r="E573" s="1">
        <f t="shared" si="33"/>
        <v>57.142857142857139</v>
      </c>
      <c r="F573" s="21"/>
      <c r="G573" s="1" t="str">
        <f t="shared" si="32"/>
        <v xml:space="preserve"> </v>
      </c>
      <c r="H573" s="21">
        <v>6510</v>
      </c>
      <c r="I573" s="21">
        <v>3720</v>
      </c>
      <c r="J573" s="1">
        <f t="shared" si="34"/>
        <v>57.142857142857139</v>
      </c>
      <c r="K573" s="21"/>
      <c r="L573" s="1" t="str">
        <f t="shared" si="35"/>
        <v xml:space="preserve"> </v>
      </c>
      <c r="M573" s="22">
        <v>3720</v>
      </c>
    </row>
    <row r="574" spans="1:13" ht="51.75" x14ac:dyDescent="0.25">
      <c r="A574" s="20" t="s">
        <v>529</v>
      </c>
      <c r="B574" s="20" t="s">
        <v>681</v>
      </c>
      <c r="C574" s="21">
        <v>6510</v>
      </c>
      <c r="D574" s="21">
        <v>3720</v>
      </c>
      <c r="E574" s="1">
        <f t="shared" si="33"/>
        <v>57.142857142857139</v>
      </c>
      <c r="F574" s="21"/>
      <c r="G574" s="1" t="str">
        <f t="shared" si="32"/>
        <v xml:space="preserve"> </v>
      </c>
      <c r="H574" s="21">
        <v>6510</v>
      </c>
      <c r="I574" s="21">
        <v>3720</v>
      </c>
      <c r="J574" s="1">
        <f t="shared" si="34"/>
        <v>57.142857142857139</v>
      </c>
      <c r="K574" s="21"/>
      <c r="L574" s="1" t="str">
        <f t="shared" si="35"/>
        <v xml:space="preserve"> </v>
      </c>
      <c r="M574" s="22">
        <v>3720</v>
      </c>
    </row>
    <row r="575" spans="1:13" x14ac:dyDescent="0.25">
      <c r="A575" s="20" t="s">
        <v>1674</v>
      </c>
      <c r="B575" s="20" t="s">
        <v>846</v>
      </c>
      <c r="C575" s="21">
        <v>243469.3</v>
      </c>
      <c r="D575" s="21">
        <v>49586.824520000002</v>
      </c>
      <c r="E575" s="1">
        <f t="shared" si="33"/>
        <v>20.36676678332751</v>
      </c>
      <c r="F575" s="21"/>
      <c r="G575" s="1" t="str">
        <f t="shared" si="32"/>
        <v xml:space="preserve"> </v>
      </c>
      <c r="H575" s="21">
        <v>243469.3</v>
      </c>
      <c r="I575" s="21">
        <v>49586.824520000002</v>
      </c>
      <c r="J575" s="1">
        <f t="shared" si="34"/>
        <v>20.36676678332751</v>
      </c>
      <c r="K575" s="21"/>
      <c r="L575" s="1" t="str">
        <f t="shared" si="35"/>
        <v xml:space="preserve"> </v>
      </c>
      <c r="M575" s="22">
        <v>10777.792730000001</v>
      </c>
    </row>
    <row r="576" spans="1:13" ht="26.25" x14ac:dyDescent="0.25">
      <c r="A576" s="20" t="s">
        <v>990</v>
      </c>
      <c r="B576" s="20" t="s">
        <v>975</v>
      </c>
      <c r="C576" s="21">
        <v>243469.3</v>
      </c>
      <c r="D576" s="21">
        <v>49586.824520000002</v>
      </c>
      <c r="E576" s="1">
        <f t="shared" si="33"/>
        <v>20.36676678332751</v>
      </c>
      <c r="F576" s="21"/>
      <c r="G576" s="1" t="str">
        <f t="shared" si="32"/>
        <v xml:space="preserve"> </v>
      </c>
      <c r="H576" s="21">
        <v>243469.3</v>
      </c>
      <c r="I576" s="21">
        <v>49586.824520000002</v>
      </c>
      <c r="J576" s="1">
        <f t="shared" si="34"/>
        <v>20.36676678332751</v>
      </c>
      <c r="K576" s="21"/>
      <c r="L576" s="1" t="str">
        <f t="shared" si="35"/>
        <v xml:space="preserve"> </v>
      </c>
      <c r="M576" s="22">
        <v>10777.792730000001</v>
      </c>
    </row>
    <row r="577" spans="1:13" ht="64.5" x14ac:dyDescent="0.25">
      <c r="A577" s="20" t="s">
        <v>755</v>
      </c>
      <c r="B577" s="20" t="s">
        <v>179</v>
      </c>
      <c r="C577" s="21"/>
      <c r="D577" s="21"/>
      <c r="E577" s="1" t="str">
        <f t="shared" si="33"/>
        <v xml:space="preserve"> </v>
      </c>
      <c r="F577" s="21">
        <v>2946.7350000000001</v>
      </c>
      <c r="G577" s="1" t="str">
        <f t="shared" si="32"/>
        <v/>
      </c>
      <c r="H577" s="21"/>
      <c r="I577" s="21"/>
      <c r="J577" s="1" t="str">
        <f t="shared" si="34"/>
        <v xml:space="preserve"> </v>
      </c>
      <c r="K577" s="21">
        <v>2946.7350000000001</v>
      </c>
      <c r="L577" s="1" t="str">
        <f t="shared" si="35"/>
        <v/>
      </c>
      <c r="M577" s="22"/>
    </row>
    <row r="578" spans="1:13" ht="64.5" x14ac:dyDescent="0.25">
      <c r="A578" s="20" t="s">
        <v>21</v>
      </c>
      <c r="B578" s="20" t="s">
        <v>259</v>
      </c>
      <c r="C578" s="21"/>
      <c r="D578" s="21"/>
      <c r="E578" s="1" t="str">
        <f t="shared" si="33"/>
        <v xml:space="preserve"> </v>
      </c>
      <c r="F578" s="21">
        <v>2946.7350000000001</v>
      </c>
      <c r="G578" s="1" t="str">
        <f t="shared" si="32"/>
        <v/>
      </c>
      <c r="H578" s="21"/>
      <c r="I578" s="21"/>
      <c r="J578" s="1" t="str">
        <f t="shared" si="34"/>
        <v xml:space="preserve"> </v>
      </c>
      <c r="K578" s="21">
        <v>2946.7350000000001</v>
      </c>
      <c r="L578" s="1" t="str">
        <f t="shared" si="35"/>
        <v/>
      </c>
      <c r="M578" s="22"/>
    </row>
    <row r="579" spans="1:13" ht="39" x14ac:dyDescent="0.25">
      <c r="A579" s="20" t="s">
        <v>1525</v>
      </c>
      <c r="B579" s="20" t="s">
        <v>1060</v>
      </c>
      <c r="C579" s="21"/>
      <c r="D579" s="21"/>
      <c r="E579" s="1" t="str">
        <f t="shared" si="33"/>
        <v xml:space="preserve"> </v>
      </c>
      <c r="F579" s="21">
        <v>3363.9075800000001</v>
      </c>
      <c r="G579" s="1" t="str">
        <f t="shared" si="32"/>
        <v/>
      </c>
      <c r="H579" s="21"/>
      <c r="I579" s="21"/>
      <c r="J579" s="1" t="str">
        <f t="shared" si="34"/>
        <v xml:space="preserve"> </v>
      </c>
      <c r="K579" s="21">
        <v>3363.9075800000001</v>
      </c>
      <c r="L579" s="1" t="str">
        <f t="shared" si="35"/>
        <v/>
      </c>
      <c r="M579" s="22"/>
    </row>
    <row r="580" spans="1:13" ht="39" x14ac:dyDescent="0.25">
      <c r="A580" s="20" t="s">
        <v>52</v>
      </c>
      <c r="B580" s="20" t="s">
        <v>458</v>
      </c>
      <c r="C580" s="21"/>
      <c r="D580" s="21"/>
      <c r="E580" s="1" t="str">
        <f t="shared" si="33"/>
        <v xml:space="preserve"> </v>
      </c>
      <c r="F580" s="21">
        <v>3363.9075800000001</v>
      </c>
      <c r="G580" s="1" t="str">
        <f t="shared" si="32"/>
        <v/>
      </c>
      <c r="H580" s="21"/>
      <c r="I580" s="21"/>
      <c r="J580" s="1" t="str">
        <f t="shared" si="34"/>
        <v xml:space="preserve"> </v>
      </c>
      <c r="K580" s="21">
        <v>3363.9075800000001</v>
      </c>
      <c r="L580" s="1" t="str">
        <f t="shared" si="35"/>
        <v/>
      </c>
      <c r="M580" s="22"/>
    </row>
    <row r="581" spans="1:13" ht="26.25" x14ac:dyDescent="0.25">
      <c r="A581" s="20" t="s">
        <v>1548</v>
      </c>
      <c r="B581" s="20" t="s">
        <v>1387</v>
      </c>
      <c r="C581" s="21">
        <v>517165.3</v>
      </c>
      <c r="D581" s="21">
        <v>283678.28826</v>
      </c>
      <c r="E581" s="1">
        <f t="shared" si="33"/>
        <v>54.852537140446202</v>
      </c>
      <c r="F581" s="21">
        <v>308412.34114999999</v>
      </c>
      <c r="G581" s="1">
        <f t="shared" si="32"/>
        <v>91.980200014768442</v>
      </c>
      <c r="H581" s="21">
        <v>517165.3</v>
      </c>
      <c r="I581" s="21">
        <v>283678.28826</v>
      </c>
      <c r="J581" s="1">
        <f t="shared" si="34"/>
        <v>54.852537140446202</v>
      </c>
      <c r="K581" s="21">
        <v>308412.34114999999</v>
      </c>
      <c r="L581" s="1">
        <f t="shared" si="35"/>
        <v>91.980200014768442</v>
      </c>
      <c r="M581" s="22">
        <v>31222.584850000014</v>
      </c>
    </row>
    <row r="582" spans="1:13" ht="39" x14ac:dyDescent="0.25">
      <c r="A582" s="20" t="s">
        <v>74</v>
      </c>
      <c r="B582" s="20" t="s">
        <v>621</v>
      </c>
      <c r="C582" s="21">
        <v>517165.3</v>
      </c>
      <c r="D582" s="21">
        <v>283678.28826</v>
      </c>
      <c r="E582" s="1">
        <f t="shared" si="33"/>
        <v>54.852537140446202</v>
      </c>
      <c r="F582" s="21">
        <v>308412.34114999999</v>
      </c>
      <c r="G582" s="1">
        <f t="shared" ref="G582:G645" si="36">IF(F582=0," ",IF(D582/F582*100&gt;200,"свыше 200",IF(D582/F582&gt;0,D582/F582*100,"")))</f>
        <v>91.980200014768442</v>
      </c>
      <c r="H582" s="21">
        <v>517165.3</v>
      </c>
      <c r="I582" s="21">
        <v>283678.28826</v>
      </c>
      <c r="J582" s="1">
        <f t="shared" si="34"/>
        <v>54.852537140446202</v>
      </c>
      <c r="K582" s="21">
        <v>308412.34114999999</v>
      </c>
      <c r="L582" s="1">
        <f t="shared" si="35"/>
        <v>91.980200014768442</v>
      </c>
      <c r="M582" s="22">
        <v>31222.584850000014</v>
      </c>
    </row>
    <row r="583" spans="1:13" ht="39" x14ac:dyDescent="0.25">
      <c r="A583" s="20" t="s">
        <v>125</v>
      </c>
      <c r="B583" s="20" t="s">
        <v>1270</v>
      </c>
      <c r="C583" s="21">
        <v>219525.5</v>
      </c>
      <c r="D583" s="21">
        <v>100007.12527999999</v>
      </c>
      <c r="E583" s="1">
        <f t="shared" ref="E583:E646" si="37">IF(C583=0," ",IF(D583/C583*100&gt;200,"свыше 200",IF(D583/C583&gt;0,D583/C583*100,"")))</f>
        <v>45.556040314223175</v>
      </c>
      <c r="F583" s="21"/>
      <c r="G583" s="1" t="str">
        <f t="shared" si="36"/>
        <v xml:space="preserve"> </v>
      </c>
      <c r="H583" s="21">
        <v>219525.5</v>
      </c>
      <c r="I583" s="21">
        <v>100007.12527999999</v>
      </c>
      <c r="J583" s="1">
        <f t="shared" ref="J583:J646" si="38">IF(H583=0," ",IF(I583/H583*100&gt;200,"свыше 200",IF(I583/H583&gt;0,I583/H583*100,"")))</f>
        <v>45.556040314223175</v>
      </c>
      <c r="K583" s="21"/>
      <c r="L583" s="1" t="str">
        <f t="shared" ref="L583:L646" si="39">IF(K583=0," ",IF(I583/K583*100&gt;200,"свыше 200",IF(I583/K583&gt;0,I583/K583*100,"")))</f>
        <v xml:space="preserve"> </v>
      </c>
      <c r="M583" s="22">
        <v>13363.505399999995</v>
      </c>
    </row>
    <row r="584" spans="1:13" ht="39" x14ac:dyDescent="0.25">
      <c r="A584" s="20" t="s">
        <v>1273</v>
      </c>
      <c r="B584" s="20" t="s">
        <v>592</v>
      </c>
      <c r="C584" s="21">
        <v>219525.5</v>
      </c>
      <c r="D584" s="21">
        <v>100007.12527999999</v>
      </c>
      <c r="E584" s="1">
        <f t="shared" si="37"/>
        <v>45.556040314223175</v>
      </c>
      <c r="F584" s="21"/>
      <c r="G584" s="1" t="str">
        <f t="shared" si="36"/>
        <v xml:space="preserve"> </v>
      </c>
      <c r="H584" s="21">
        <v>219525.5</v>
      </c>
      <c r="I584" s="21">
        <v>100007.12527999999</v>
      </c>
      <c r="J584" s="1">
        <f t="shared" si="38"/>
        <v>45.556040314223175</v>
      </c>
      <c r="K584" s="21"/>
      <c r="L584" s="1" t="str">
        <f t="shared" si="39"/>
        <v xml:space="preserve"> </v>
      </c>
      <c r="M584" s="22">
        <v>13363.505399999995</v>
      </c>
    </row>
    <row r="585" spans="1:13" ht="39" x14ac:dyDescent="0.25">
      <c r="A585" s="20" t="s">
        <v>1030</v>
      </c>
      <c r="B585" s="20" t="s">
        <v>1027</v>
      </c>
      <c r="C585" s="21">
        <v>48476.7</v>
      </c>
      <c r="D585" s="21">
        <v>22174.155289999999</v>
      </c>
      <c r="E585" s="1">
        <f t="shared" si="37"/>
        <v>45.741882780799848</v>
      </c>
      <c r="F585" s="21"/>
      <c r="G585" s="1" t="str">
        <f t="shared" si="36"/>
        <v xml:space="preserve"> </v>
      </c>
      <c r="H585" s="21">
        <v>48476.7</v>
      </c>
      <c r="I585" s="21">
        <v>22174.155289999999</v>
      </c>
      <c r="J585" s="1">
        <f t="shared" si="38"/>
        <v>45.741882780799848</v>
      </c>
      <c r="K585" s="21"/>
      <c r="L585" s="1" t="str">
        <f t="shared" si="39"/>
        <v xml:space="preserve"> </v>
      </c>
      <c r="M585" s="22">
        <v>2728.0802899999981</v>
      </c>
    </row>
    <row r="586" spans="1:13" ht="39" x14ac:dyDescent="0.25">
      <c r="A586" s="20" t="s">
        <v>316</v>
      </c>
      <c r="B586" s="20" t="s">
        <v>414</v>
      </c>
      <c r="C586" s="21">
        <v>48476.7</v>
      </c>
      <c r="D586" s="21">
        <v>22174.155289999999</v>
      </c>
      <c r="E586" s="1">
        <f t="shared" si="37"/>
        <v>45.741882780799848</v>
      </c>
      <c r="F586" s="21"/>
      <c r="G586" s="1" t="str">
        <f t="shared" si="36"/>
        <v xml:space="preserve"> </v>
      </c>
      <c r="H586" s="21">
        <v>48476.7</v>
      </c>
      <c r="I586" s="21">
        <v>22174.155289999999</v>
      </c>
      <c r="J586" s="1">
        <f t="shared" si="38"/>
        <v>45.741882780799848</v>
      </c>
      <c r="K586" s="21"/>
      <c r="L586" s="1" t="str">
        <f t="shared" si="39"/>
        <v xml:space="preserve"> </v>
      </c>
      <c r="M586" s="22">
        <v>2728.0802899999981</v>
      </c>
    </row>
    <row r="587" spans="1:13" ht="39" x14ac:dyDescent="0.25">
      <c r="A587" s="20" t="s">
        <v>78</v>
      </c>
      <c r="B587" s="20" t="s">
        <v>1642</v>
      </c>
      <c r="C587" s="21">
        <v>71468</v>
      </c>
      <c r="D587" s="21">
        <v>30308.345789999999</v>
      </c>
      <c r="E587" s="1">
        <f t="shared" si="37"/>
        <v>42.408274738344431</v>
      </c>
      <c r="F587" s="21"/>
      <c r="G587" s="1" t="str">
        <f t="shared" si="36"/>
        <v xml:space="preserve"> </v>
      </c>
      <c r="H587" s="21">
        <v>71468</v>
      </c>
      <c r="I587" s="21">
        <v>30308.345789999999</v>
      </c>
      <c r="J587" s="1">
        <f t="shared" si="38"/>
        <v>42.408274738344431</v>
      </c>
      <c r="K587" s="21"/>
      <c r="L587" s="1" t="str">
        <f t="shared" si="39"/>
        <v xml:space="preserve"> </v>
      </c>
      <c r="M587" s="22">
        <v>3251.32978</v>
      </c>
    </row>
    <row r="588" spans="1:13" ht="39" x14ac:dyDescent="0.25">
      <c r="A588" s="20" t="s">
        <v>1226</v>
      </c>
      <c r="B588" s="20" t="s">
        <v>633</v>
      </c>
      <c r="C588" s="21">
        <v>71468</v>
      </c>
      <c r="D588" s="21">
        <v>30308.345789999999</v>
      </c>
      <c r="E588" s="1">
        <f t="shared" si="37"/>
        <v>42.408274738344431</v>
      </c>
      <c r="F588" s="21"/>
      <c r="G588" s="1" t="str">
        <f t="shared" si="36"/>
        <v xml:space="preserve"> </v>
      </c>
      <c r="H588" s="21">
        <v>71468</v>
      </c>
      <c r="I588" s="21">
        <v>30308.345789999999</v>
      </c>
      <c r="J588" s="1">
        <f t="shared" si="38"/>
        <v>42.408274738344431</v>
      </c>
      <c r="K588" s="21"/>
      <c r="L588" s="1" t="str">
        <f t="shared" si="39"/>
        <v xml:space="preserve"> </v>
      </c>
      <c r="M588" s="22">
        <v>3251.32978</v>
      </c>
    </row>
    <row r="589" spans="1:13" ht="26.25" x14ac:dyDescent="0.25">
      <c r="A589" s="20" t="s">
        <v>998</v>
      </c>
      <c r="B589" s="20" t="s">
        <v>219</v>
      </c>
      <c r="C589" s="21">
        <v>106817.9</v>
      </c>
      <c r="D589" s="21">
        <v>106817.9</v>
      </c>
      <c r="E589" s="1">
        <f t="shared" si="37"/>
        <v>100</v>
      </c>
      <c r="F589" s="21"/>
      <c r="G589" s="1" t="str">
        <f t="shared" si="36"/>
        <v xml:space="preserve"> </v>
      </c>
      <c r="H589" s="21">
        <v>106817.9</v>
      </c>
      <c r="I589" s="21">
        <v>106817.9</v>
      </c>
      <c r="J589" s="1">
        <f t="shared" si="38"/>
        <v>100</v>
      </c>
      <c r="K589" s="21"/>
      <c r="L589" s="1" t="str">
        <f t="shared" si="39"/>
        <v xml:space="preserve"> </v>
      </c>
      <c r="M589" s="22">
        <v>26703.634999999995</v>
      </c>
    </row>
    <row r="590" spans="1:13" ht="39" x14ac:dyDescent="0.25">
      <c r="A590" s="20" t="s">
        <v>274</v>
      </c>
      <c r="B590" s="20" t="s">
        <v>460</v>
      </c>
      <c r="C590" s="21">
        <v>106817.9</v>
      </c>
      <c r="D590" s="21">
        <v>106817.9</v>
      </c>
      <c r="E590" s="1">
        <f t="shared" si="37"/>
        <v>100</v>
      </c>
      <c r="F590" s="21"/>
      <c r="G590" s="1" t="str">
        <f t="shared" si="36"/>
        <v xml:space="preserve"> </v>
      </c>
      <c r="H590" s="21">
        <v>106817.9</v>
      </c>
      <c r="I590" s="21">
        <v>106817.9</v>
      </c>
      <c r="J590" s="1">
        <f t="shared" si="38"/>
        <v>100</v>
      </c>
      <c r="K590" s="21"/>
      <c r="L590" s="1" t="str">
        <f t="shared" si="39"/>
        <v xml:space="preserve"> </v>
      </c>
      <c r="M590" s="22">
        <v>26703.634999999995</v>
      </c>
    </row>
    <row r="591" spans="1:13" x14ac:dyDescent="0.25">
      <c r="A591" s="20" t="s">
        <v>1193</v>
      </c>
      <c r="B591" s="20" t="s">
        <v>954</v>
      </c>
      <c r="C591" s="21">
        <v>9300</v>
      </c>
      <c r="D591" s="21">
        <v>9300</v>
      </c>
      <c r="E591" s="1">
        <f t="shared" si="37"/>
        <v>100</v>
      </c>
      <c r="F591" s="21">
        <v>9300</v>
      </c>
      <c r="G591" s="1">
        <f t="shared" si="36"/>
        <v>100</v>
      </c>
      <c r="H591" s="21">
        <v>9300</v>
      </c>
      <c r="I591" s="21">
        <v>9300</v>
      </c>
      <c r="J591" s="1">
        <f t="shared" si="38"/>
        <v>100</v>
      </c>
      <c r="K591" s="21">
        <v>9300</v>
      </c>
      <c r="L591" s="1">
        <f t="shared" si="39"/>
        <v>100</v>
      </c>
      <c r="M591" s="22"/>
    </row>
    <row r="592" spans="1:13" x14ac:dyDescent="0.25">
      <c r="A592" s="20" t="s">
        <v>493</v>
      </c>
      <c r="B592" s="20" t="s">
        <v>1351</v>
      </c>
      <c r="C592" s="21">
        <v>9300</v>
      </c>
      <c r="D592" s="21">
        <v>9300</v>
      </c>
      <c r="E592" s="1">
        <f t="shared" si="37"/>
        <v>100</v>
      </c>
      <c r="F592" s="21">
        <v>9300</v>
      </c>
      <c r="G592" s="1">
        <f t="shared" si="36"/>
        <v>100</v>
      </c>
      <c r="H592" s="21">
        <v>9300</v>
      </c>
      <c r="I592" s="21">
        <v>9300</v>
      </c>
      <c r="J592" s="1">
        <f t="shared" si="38"/>
        <v>100</v>
      </c>
      <c r="K592" s="21">
        <v>9300</v>
      </c>
      <c r="L592" s="1">
        <f t="shared" si="39"/>
        <v>100</v>
      </c>
      <c r="M592" s="22"/>
    </row>
    <row r="593" spans="1:13" x14ac:dyDescent="0.25">
      <c r="A593" s="20" t="s">
        <v>140</v>
      </c>
      <c r="B593" s="20" t="s">
        <v>1706</v>
      </c>
      <c r="C593" s="21">
        <v>13000</v>
      </c>
      <c r="D593" s="21">
        <v>5707.98722</v>
      </c>
      <c r="E593" s="1">
        <f t="shared" si="37"/>
        <v>43.907594000000003</v>
      </c>
      <c r="F593" s="21"/>
      <c r="G593" s="1" t="str">
        <f t="shared" si="36"/>
        <v xml:space="preserve"> </v>
      </c>
      <c r="H593" s="21">
        <v>13000</v>
      </c>
      <c r="I593" s="21">
        <v>5707.98722</v>
      </c>
      <c r="J593" s="1">
        <f t="shared" si="38"/>
        <v>43.907594000000003</v>
      </c>
      <c r="K593" s="21"/>
      <c r="L593" s="1" t="str">
        <f t="shared" si="39"/>
        <v xml:space="preserve"> </v>
      </c>
      <c r="M593" s="22"/>
    </row>
    <row r="594" spans="1:13" ht="26.25" x14ac:dyDescent="0.25">
      <c r="A594" s="20" t="s">
        <v>1284</v>
      </c>
      <c r="B594" s="20" t="s">
        <v>864</v>
      </c>
      <c r="C594" s="21">
        <v>13000</v>
      </c>
      <c r="D594" s="21">
        <v>5707.98722</v>
      </c>
      <c r="E594" s="1">
        <f t="shared" si="37"/>
        <v>43.907594000000003</v>
      </c>
      <c r="F594" s="21"/>
      <c r="G594" s="1" t="str">
        <f t="shared" si="36"/>
        <v xml:space="preserve"> </v>
      </c>
      <c r="H594" s="21">
        <v>13000</v>
      </c>
      <c r="I594" s="21">
        <v>5707.98722</v>
      </c>
      <c r="J594" s="1">
        <f t="shared" si="38"/>
        <v>43.907594000000003</v>
      </c>
      <c r="K594" s="21"/>
      <c r="L594" s="1" t="str">
        <f t="shared" si="39"/>
        <v xml:space="preserve"> </v>
      </c>
      <c r="M594" s="22"/>
    </row>
    <row r="595" spans="1:13" ht="26.25" x14ac:dyDescent="0.25">
      <c r="A595" s="20" t="s">
        <v>1471</v>
      </c>
      <c r="B595" s="20" t="s">
        <v>1066</v>
      </c>
      <c r="C595" s="21">
        <v>7966.2</v>
      </c>
      <c r="D595" s="21">
        <v>7966.2</v>
      </c>
      <c r="E595" s="1">
        <f t="shared" si="37"/>
        <v>100</v>
      </c>
      <c r="F595" s="21">
        <v>7863.2</v>
      </c>
      <c r="G595" s="1">
        <f t="shared" si="36"/>
        <v>101.30989927764777</v>
      </c>
      <c r="H595" s="21">
        <v>7966.2</v>
      </c>
      <c r="I595" s="21">
        <v>7966.2</v>
      </c>
      <c r="J595" s="1">
        <f t="shared" si="38"/>
        <v>100</v>
      </c>
      <c r="K595" s="21">
        <v>7863.2</v>
      </c>
      <c r="L595" s="1">
        <f t="shared" si="39"/>
        <v>101.30989927764777</v>
      </c>
      <c r="M595" s="22"/>
    </row>
    <row r="596" spans="1:13" ht="26.25" x14ac:dyDescent="0.25">
      <c r="A596" s="20" t="s">
        <v>760</v>
      </c>
      <c r="B596" s="20" t="s">
        <v>1409</v>
      </c>
      <c r="C596" s="21">
        <v>7966.2</v>
      </c>
      <c r="D596" s="21">
        <v>7966.2</v>
      </c>
      <c r="E596" s="1">
        <f t="shared" si="37"/>
        <v>100</v>
      </c>
      <c r="F596" s="21">
        <v>7863.2</v>
      </c>
      <c r="G596" s="1">
        <f t="shared" si="36"/>
        <v>101.30989927764777</v>
      </c>
      <c r="H596" s="21">
        <v>7966.2</v>
      </c>
      <c r="I596" s="21">
        <v>7966.2</v>
      </c>
      <c r="J596" s="1">
        <f t="shared" si="38"/>
        <v>100</v>
      </c>
      <c r="K596" s="21">
        <v>7863.2</v>
      </c>
      <c r="L596" s="1">
        <f t="shared" si="39"/>
        <v>101.30989927764777</v>
      </c>
      <c r="M596" s="22"/>
    </row>
    <row r="597" spans="1:13" ht="26.25" x14ac:dyDescent="0.25">
      <c r="A597" s="20" t="s">
        <v>849</v>
      </c>
      <c r="B597" s="20" t="s">
        <v>510</v>
      </c>
      <c r="C597" s="21">
        <v>1165754.8999999999</v>
      </c>
      <c r="D597" s="21">
        <v>1065644.3468200001</v>
      </c>
      <c r="E597" s="1">
        <f t="shared" si="37"/>
        <v>91.412384097206044</v>
      </c>
      <c r="F597" s="21">
        <v>636455.88199000002</v>
      </c>
      <c r="G597" s="1">
        <f t="shared" si="36"/>
        <v>167.43412653962139</v>
      </c>
      <c r="H597" s="21">
        <v>1165754.8999999999</v>
      </c>
      <c r="I597" s="21">
        <v>1065644.3468200001</v>
      </c>
      <c r="J597" s="1">
        <f t="shared" si="38"/>
        <v>91.412384097206044</v>
      </c>
      <c r="K597" s="21">
        <v>636455.88199000002</v>
      </c>
      <c r="L597" s="1">
        <f t="shared" si="39"/>
        <v>167.43412653962139</v>
      </c>
      <c r="M597" s="22"/>
    </row>
    <row r="598" spans="1:13" ht="26.25" x14ac:dyDescent="0.25">
      <c r="A598" s="20" t="s">
        <v>1207</v>
      </c>
      <c r="B598" s="20" t="s">
        <v>1717</v>
      </c>
      <c r="C598" s="21">
        <v>1165754.8999999999</v>
      </c>
      <c r="D598" s="21">
        <v>1065644.3468200001</v>
      </c>
      <c r="E598" s="1">
        <f t="shared" si="37"/>
        <v>91.412384097206044</v>
      </c>
      <c r="F598" s="21">
        <v>636455.88199000002</v>
      </c>
      <c r="G598" s="1">
        <f t="shared" si="36"/>
        <v>167.43412653962139</v>
      </c>
      <c r="H598" s="21">
        <v>1165754.8999999999</v>
      </c>
      <c r="I598" s="21">
        <v>1065644.3468200001</v>
      </c>
      <c r="J598" s="1">
        <f t="shared" si="38"/>
        <v>91.412384097206044</v>
      </c>
      <c r="K598" s="21">
        <v>636455.88199000002</v>
      </c>
      <c r="L598" s="1">
        <f t="shared" si="39"/>
        <v>167.43412653962139</v>
      </c>
      <c r="M598" s="22"/>
    </row>
    <row r="599" spans="1:13" x14ac:dyDescent="0.25">
      <c r="A599" s="20" t="s">
        <v>1295</v>
      </c>
      <c r="B599" s="20" t="s">
        <v>245</v>
      </c>
      <c r="C599" s="21">
        <v>176527.8</v>
      </c>
      <c r="D599" s="21">
        <v>74880.729359999998</v>
      </c>
      <c r="E599" s="1">
        <f t="shared" si="37"/>
        <v>42.418661174047372</v>
      </c>
      <c r="F599" s="21"/>
      <c r="G599" s="1" t="str">
        <f t="shared" si="36"/>
        <v xml:space="preserve"> </v>
      </c>
      <c r="H599" s="21">
        <v>176527.8</v>
      </c>
      <c r="I599" s="21">
        <v>74880.729359999998</v>
      </c>
      <c r="J599" s="1">
        <f t="shared" si="38"/>
        <v>42.418661174047372</v>
      </c>
      <c r="K599" s="21"/>
      <c r="L599" s="1" t="str">
        <f t="shared" si="39"/>
        <v xml:space="preserve"> </v>
      </c>
      <c r="M599" s="22">
        <v>24772.933199999999</v>
      </c>
    </row>
    <row r="600" spans="1:13" ht="26.25" x14ac:dyDescent="0.25">
      <c r="A600" s="20" t="s">
        <v>581</v>
      </c>
      <c r="B600" s="20" t="s">
        <v>689</v>
      </c>
      <c r="C600" s="21">
        <v>176527.8</v>
      </c>
      <c r="D600" s="21">
        <v>74880.729359999998</v>
      </c>
      <c r="E600" s="1">
        <f t="shared" si="37"/>
        <v>42.418661174047372</v>
      </c>
      <c r="F600" s="21"/>
      <c r="G600" s="1" t="str">
        <f t="shared" si="36"/>
        <v xml:space="preserve"> </v>
      </c>
      <c r="H600" s="21">
        <v>176527.8</v>
      </c>
      <c r="I600" s="21">
        <v>74880.729359999998</v>
      </c>
      <c r="J600" s="1">
        <f t="shared" si="38"/>
        <v>42.418661174047372</v>
      </c>
      <c r="K600" s="21"/>
      <c r="L600" s="1" t="str">
        <f t="shared" si="39"/>
        <v xml:space="preserve"> </v>
      </c>
      <c r="M600" s="22">
        <v>24772.933199999999</v>
      </c>
    </row>
    <row r="601" spans="1:13" ht="51.75" x14ac:dyDescent="0.25">
      <c r="A601" s="20" t="s">
        <v>550</v>
      </c>
      <c r="B601" s="20" t="s">
        <v>441</v>
      </c>
      <c r="C601" s="21">
        <v>14694.3</v>
      </c>
      <c r="D601" s="21">
        <v>17446.548900000002</v>
      </c>
      <c r="E601" s="1">
        <f t="shared" si="37"/>
        <v>118.73004430289298</v>
      </c>
      <c r="F601" s="21">
        <v>14746.5915</v>
      </c>
      <c r="G601" s="1">
        <f t="shared" si="36"/>
        <v>118.30902686902259</v>
      </c>
      <c r="H601" s="21">
        <v>14694.3</v>
      </c>
      <c r="I601" s="21">
        <v>17446.548900000002</v>
      </c>
      <c r="J601" s="1">
        <f t="shared" si="38"/>
        <v>118.73004430289298</v>
      </c>
      <c r="K601" s="21">
        <v>14746.5915</v>
      </c>
      <c r="L601" s="1">
        <f t="shared" si="39"/>
        <v>118.30902686902259</v>
      </c>
      <c r="M601" s="22">
        <v>2784.4944000000014</v>
      </c>
    </row>
    <row r="602" spans="1:13" ht="51.75" x14ac:dyDescent="0.25">
      <c r="A602" s="20" t="s">
        <v>943</v>
      </c>
      <c r="B602" s="20" t="s">
        <v>1196</v>
      </c>
      <c r="C602" s="21">
        <v>14694.3</v>
      </c>
      <c r="D602" s="21">
        <v>17446.548900000002</v>
      </c>
      <c r="E602" s="1">
        <f t="shared" si="37"/>
        <v>118.73004430289298</v>
      </c>
      <c r="F602" s="21">
        <v>14746.5915</v>
      </c>
      <c r="G602" s="1">
        <f t="shared" si="36"/>
        <v>118.30902686902259</v>
      </c>
      <c r="H602" s="21">
        <v>14694.3</v>
      </c>
      <c r="I602" s="21">
        <v>17446.548900000002</v>
      </c>
      <c r="J602" s="1">
        <f t="shared" si="38"/>
        <v>118.73004430289298</v>
      </c>
      <c r="K602" s="21">
        <v>14746.5915</v>
      </c>
      <c r="L602" s="1">
        <f t="shared" si="39"/>
        <v>118.30902686902259</v>
      </c>
      <c r="M602" s="22">
        <v>2784.4944000000014</v>
      </c>
    </row>
    <row r="603" spans="1:13" ht="26.25" x14ac:dyDescent="0.25">
      <c r="A603" s="20" t="s">
        <v>976</v>
      </c>
      <c r="B603" s="20" t="s">
        <v>1567</v>
      </c>
      <c r="C603" s="21"/>
      <c r="D603" s="21"/>
      <c r="E603" s="1" t="str">
        <f t="shared" si="37"/>
        <v xml:space="preserve"> </v>
      </c>
      <c r="F603" s="21">
        <v>2394268.3436699999</v>
      </c>
      <c r="G603" s="1" t="str">
        <f t="shared" si="36"/>
        <v/>
      </c>
      <c r="H603" s="21"/>
      <c r="I603" s="21"/>
      <c r="J603" s="1" t="str">
        <f t="shared" si="38"/>
        <v xml:space="preserve"> </v>
      </c>
      <c r="K603" s="21">
        <v>2394268.3436699999</v>
      </c>
      <c r="L603" s="1" t="str">
        <f t="shared" si="39"/>
        <v/>
      </c>
      <c r="M603" s="22"/>
    </row>
    <row r="604" spans="1:13" ht="26.25" x14ac:dyDescent="0.25">
      <c r="A604" s="20" t="s">
        <v>255</v>
      </c>
      <c r="B604" s="20" t="s">
        <v>1082</v>
      </c>
      <c r="C604" s="21"/>
      <c r="D604" s="21"/>
      <c r="E604" s="1" t="str">
        <f t="shared" si="37"/>
        <v xml:space="preserve"> </v>
      </c>
      <c r="F604" s="21">
        <v>2394268.3436699999</v>
      </c>
      <c r="G604" s="1" t="str">
        <f t="shared" si="36"/>
        <v/>
      </c>
      <c r="H604" s="21"/>
      <c r="I604" s="21"/>
      <c r="J604" s="1" t="str">
        <f t="shared" si="38"/>
        <v xml:space="preserve"> </v>
      </c>
      <c r="K604" s="21">
        <v>2394268.3436699999</v>
      </c>
      <c r="L604" s="1" t="str">
        <f t="shared" si="39"/>
        <v/>
      </c>
      <c r="M604" s="22"/>
    </row>
    <row r="605" spans="1:13" ht="39" x14ac:dyDescent="0.25">
      <c r="A605" s="20" t="s">
        <v>369</v>
      </c>
      <c r="B605" s="20" t="s">
        <v>311</v>
      </c>
      <c r="C605" s="21">
        <v>48176.2</v>
      </c>
      <c r="D605" s="21">
        <v>39274.943789999998</v>
      </c>
      <c r="E605" s="1">
        <f t="shared" si="37"/>
        <v>81.523540233559316</v>
      </c>
      <c r="F605" s="21">
        <v>15981.24028</v>
      </c>
      <c r="G605" s="1" t="str">
        <f t="shared" si="36"/>
        <v>свыше 200</v>
      </c>
      <c r="H605" s="21">
        <v>48176.2</v>
      </c>
      <c r="I605" s="21">
        <v>39274.943789999998</v>
      </c>
      <c r="J605" s="1">
        <f t="shared" si="38"/>
        <v>81.523540233559316</v>
      </c>
      <c r="K605" s="21">
        <v>15981.24028</v>
      </c>
      <c r="L605" s="1" t="str">
        <f t="shared" si="39"/>
        <v>свыше 200</v>
      </c>
      <c r="M605" s="22">
        <v>5569.974629999997</v>
      </c>
    </row>
    <row r="606" spans="1:13" ht="39" x14ac:dyDescent="0.25">
      <c r="A606" s="20" t="s">
        <v>330</v>
      </c>
      <c r="B606" s="20" t="s">
        <v>1511</v>
      </c>
      <c r="C606" s="21">
        <v>164679.20000000001</v>
      </c>
      <c r="D606" s="21">
        <v>120317.50095</v>
      </c>
      <c r="E606" s="1">
        <f t="shared" si="37"/>
        <v>73.06174729413307</v>
      </c>
      <c r="F606" s="21">
        <v>99097.412930000006</v>
      </c>
      <c r="G606" s="1">
        <f t="shared" si="36"/>
        <v>121.41336225900201</v>
      </c>
      <c r="H606" s="21">
        <v>164679.20000000001</v>
      </c>
      <c r="I606" s="21">
        <v>120317.50095</v>
      </c>
      <c r="J606" s="1">
        <f t="shared" si="38"/>
        <v>73.06174729413307</v>
      </c>
      <c r="K606" s="21">
        <v>99097.412930000006</v>
      </c>
      <c r="L606" s="1">
        <f t="shared" si="39"/>
        <v>121.41336225900201</v>
      </c>
      <c r="M606" s="22">
        <v>13019.931639999995</v>
      </c>
    </row>
    <row r="607" spans="1:13" ht="39" x14ac:dyDescent="0.25">
      <c r="A607" s="20" t="s">
        <v>1333</v>
      </c>
      <c r="B607" s="20" t="s">
        <v>1052</v>
      </c>
      <c r="C607" s="21"/>
      <c r="D607" s="21"/>
      <c r="E607" s="1" t="str">
        <f t="shared" si="37"/>
        <v xml:space="preserve"> </v>
      </c>
      <c r="F607" s="21">
        <v>5994.7400699999998</v>
      </c>
      <c r="G607" s="1" t="str">
        <f t="shared" si="36"/>
        <v/>
      </c>
      <c r="H607" s="21"/>
      <c r="I607" s="21"/>
      <c r="J607" s="1" t="str">
        <f t="shared" si="38"/>
        <v xml:space="preserve"> </v>
      </c>
      <c r="K607" s="21">
        <v>5994.7400699999998</v>
      </c>
      <c r="L607" s="1" t="str">
        <f t="shared" si="39"/>
        <v/>
      </c>
      <c r="M607" s="22"/>
    </row>
    <row r="608" spans="1:13" ht="39" x14ac:dyDescent="0.25">
      <c r="A608" s="20" t="s">
        <v>612</v>
      </c>
      <c r="B608" s="20" t="s">
        <v>1047</v>
      </c>
      <c r="C608" s="21"/>
      <c r="D608" s="21"/>
      <c r="E608" s="1" t="str">
        <f t="shared" si="37"/>
        <v xml:space="preserve"> </v>
      </c>
      <c r="F608" s="21">
        <v>5994.7400699999998</v>
      </c>
      <c r="G608" s="1" t="str">
        <f t="shared" si="36"/>
        <v/>
      </c>
      <c r="H608" s="21"/>
      <c r="I608" s="21"/>
      <c r="J608" s="1" t="str">
        <f t="shared" si="38"/>
        <v xml:space="preserve"> </v>
      </c>
      <c r="K608" s="21">
        <v>5994.7400699999998</v>
      </c>
      <c r="L608" s="1" t="str">
        <f t="shared" si="39"/>
        <v/>
      </c>
      <c r="M608" s="22"/>
    </row>
    <row r="609" spans="1:13" ht="39" x14ac:dyDescent="0.25">
      <c r="A609" s="20" t="s">
        <v>1208</v>
      </c>
      <c r="B609" s="20" t="s">
        <v>868</v>
      </c>
      <c r="C609" s="21">
        <v>30119.3</v>
      </c>
      <c r="D609" s="21">
        <v>16117.23927</v>
      </c>
      <c r="E609" s="1">
        <f t="shared" si="37"/>
        <v>53.511334161152476</v>
      </c>
      <c r="F609" s="21"/>
      <c r="G609" s="1" t="str">
        <f t="shared" si="36"/>
        <v xml:space="preserve"> </v>
      </c>
      <c r="H609" s="21">
        <v>30119.3</v>
      </c>
      <c r="I609" s="21">
        <v>16117.23927</v>
      </c>
      <c r="J609" s="1">
        <f t="shared" si="38"/>
        <v>53.511334161152476</v>
      </c>
      <c r="K609" s="21"/>
      <c r="L609" s="1" t="str">
        <f t="shared" si="39"/>
        <v xml:space="preserve"> </v>
      </c>
      <c r="M609" s="22">
        <v>16117.23927</v>
      </c>
    </row>
    <row r="610" spans="1:13" ht="39" x14ac:dyDescent="0.25">
      <c r="A610" s="20" t="s">
        <v>1575</v>
      </c>
      <c r="B610" s="20" t="s">
        <v>1185</v>
      </c>
      <c r="C610" s="21">
        <v>30119.3</v>
      </c>
      <c r="D610" s="21">
        <v>16117.23927</v>
      </c>
      <c r="E610" s="1">
        <f t="shared" si="37"/>
        <v>53.511334161152476</v>
      </c>
      <c r="F610" s="21"/>
      <c r="G610" s="1" t="str">
        <f t="shared" si="36"/>
        <v xml:space="preserve"> </v>
      </c>
      <c r="H610" s="21">
        <v>30119.3</v>
      </c>
      <c r="I610" s="21">
        <v>16117.23927</v>
      </c>
      <c r="J610" s="1">
        <f t="shared" si="38"/>
        <v>53.511334161152476</v>
      </c>
      <c r="K610" s="21"/>
      <c r="L610" s="1" t="str">
        <f t="shared" si="39"/>
        <v xml:space="preserve"> </v>
      </c>
      <c r="M610" s="22">
        <v>16117.23927</v>
      </c>
    </row>
    <row r="611" spans="1:13" ht="39" x14ac:dyDescent="0.25">
      <c r="A611" s="20" t="s">
        <v>773</v>
      </c>
      <c r="B611" s="20" t="s">
        <v>1729</v>
      </c>
      <c r="C611" s="21">
        <v>206251.9</v>
      </c>
      <c r="D611" s="21">
        <v>143915.65818</v>
      </c>
      <c r="E611" s="1">
        <f t="shared" si="37"/>
        <v>69.776646023624508</v>
      </c>
      <c r="F611" s="21">
        <v>103613.53101000001</v>
      </c>
      <c r="G611" s="1">
        <f t="shared" si="36"/>
        <v>138.89658693912315</v>
      </c>
      <c r="H611" s="21">
        <v>206251.9</v>
      </c>
      <c r="I611" s="21">
        <v>143915.65818</v>
      </c>
      <c r="J611" s="1">
        <f t="shared" si="38"/>
        <v>69.776646023624508</v>
      </c>
      <c r="K611" s="21">
        <v>103613.53101000001</v>
      </c>
      <c r="L611" s="1">
        <f t="shared" si="39"/>
        <v>138.89658693912315</v>
      </c>
      <c r="M611" s="22">
        <v>50585.790070000003</v>
      </c>
    </row>
    <row r="612" spans="1:13" ht="39" x14ac:dyDescent="0.25">
      <c r="A612" s="20" t="s">
        <v>37</v>
      </c>
      <c r="B612" s="20" t="s">
        <v>196</v>
      </c>
      <c r="C612" s="21">
        <v>206251.9</v>
      </c>
      <c r="D612" s="21">
        <v>143915.65818</v>
      </c>
      <c r="E612" s="1">
        <f t="shared" si="37"/>
        <v>69.776646023624508</v>
      </c>
      <c r="F612" s="21">
        <v>103613.53101000001</v>
      </c>
      <c r="G612" s="1">
        <f t="shared" si="36"/>
        <v>138.89658693912315</v>
      </c>
      <c r="H612" s="21">
        <v>206251.9</v>
      </c>
      <c r="I612" s="21">
        <v>143915.65818</v>
      </c>
      <c r="J612" s="1">
        <f t="shared" si="38"/>
        <v>69.776646023624508</v>
      </c>
      <c r="K612" s="21">
        <v>103613.53101000001</v>
      </c>
      <c r="L612" s="1">
        <f t="shared" si="39"/>
        <v>138.89658693912315</v>
      </c>
      <c r="M612" s="22">
        <v>50585.790070000003</v>
      </c>
    </row>
    <row r="613" spans="1:13" ht="26.25" x14ac:dyDescent="0.25">
      <c r="A613" s="20" t="s">
        <v>214</v>
      </c>
      <c r="B613" s="20" t="s">
        <v>258</v>
      </c>
      <c r="C613" s="21">
        <v>1791.3</v>
      </c>
      <c r="D613" s="21">
        <v>2349</v>
      </c>
      <c r="E613" s="1">
        <f t="shared" si="37"/>
        <v>131.13381343158602</v>
      </c>
      <c r="F613" s="21">
        <v>3134.8454400000001</v>
      </c>
      <c r="G613" s="1">
        <f t="shared" si="36"/>
        <v>74.931923916478638</v>
      </c>
      <c r="H613" s="21">
        <v>1791.3</v>
      </c>
      <c r="I613" s="21">
        <v>2349</v>
      </c>
      <c r="J613" s="1">
        <f t="shared" si="38"/>
        <v>131.13381343158602</v>
      </c>
      <c r="K613" s="21">
        <v>3134.8454400000001</v>
      </c>
      <c r="L613" s="1">
        <f t="shared" si="39"/>
        <v>74.931923916478638</v>
      </c>
      <c r="M613" s="22"/>
    </row>
    <row r="614" spans="1:13" ht="26.25" x14ac:dyDescent="0.25">
      <c r="A614" s="20" t="s">
        <v>1346</v>
      </c>
      <c r="B614" s="20" t="s">
        <v>178</v>
      </c>
      <c r="C614" s="21">
        <v>1791.3</v>
      </c>
      <c r="D614" s="21">
        <v>2349</v>
      </c>
      <c r="E614" s="1">
        <f t="shared" si="37"/>
        <v>131.13381343158602</v>
      </c>
      <c r="F614" s="21">
        <v>3134.8454400000001</v>
      </c>
      <c r="G614" s="1">
        <f t="shared" si="36"/>
        <v>74.931923916478638</v>
      </c>
      <c r="H614" s="21">
        <v>1791.3</v>
      </c>
      <c r="I614" s="21">
        <v>2349</v>
      </c>
      <c r="J614" s="1">
        <f t="shared" si="38"/>
        <v>131.13381343158602</v>
      </c>
      <c r="K614" s="21">
        <v>3134.8454400000001</v>
      </c>
      <c r="L614" s="1">
        <f t="shared" si="39"/>
        <v>74.931923916478638</v>
      </c>
      <c r="M614" s="22"/>
    </row>
    <row r="615" spans="1:13" ht="39" x14ac:dyDescent="0.25">
      <c r="A615" s="20" t="s">
        <v>1352</v>
      </c>
      <c r="B615" s="20" t="s">
        <v>515</v>
      </c>
      <c r="C615" s="21">
        <v>1713478.1</v>
      </c>
      <c r="D615" s="21">
        <v>1397362.6143</v>
      </c>
      <c r="E615" s="1">
        <f t="shared" si="37"/>
        <v>81.55123863561488</v>
      </c>
      <c r="F615" s="21"/>
      <c r="G615" s="1" t="str">
        <f t="shared" si="36"/>
        <v xml:space="preserve"> </v>
      </c>
      <c r="H615" s="21">
        <v>1713478.1</v>
      </c>
      <c r="I615" s="21">
        <v>1397362.6143</v>
      </c>
      <c r="J615" s="1">
        <f t="shared" si="38"/>
        <v>81.55123863561488</v>
      </c>
      <c r="K615" s="21"/>
      <c r="L615" s="1" t="str">
        <f t="shared" si="39"/>
        <v xml:space="preserve"> </v>
      </c>
      <c r="M615" s="22">
        <v>54152.023869999917</v>
      </c>
    </row>
    <row r="616" spans="1:13" ht="39" x14ac:dyDescent="0.25">
      <c r="A616" s="20" t="s">
        <v>1704</v>
      </c>
      <c r="B616" s="20" t="s">
        <v>1490</v>
      </c>
      <c r="C616" s="21">
        <v>1713478.1</v>
      </c>
      <c r="D616" s="21">
        <v>1397362.6143</v>
      </c>
      <c r="E616" s="1">
        <f t="shared" si="37"/>
        <v>81.55123863561488</v>
      </c>
      <c r="F616" s="21"/>
      <c r="G616" s="1" t="str">
        <f t="shared" si="36"/>
        <v xml:space="preserve"> </v>
      </c>
      <c r="H616" s="21">
        <v>1713478.1</v>
      </c>
      <c r="I616" s="21">
        <v>1397362.6143</v>
      </c>
      <c r="J616" s="1">
        <f t="shared" si="38"/>
        <v>81.55123863561488</v>
      </c>
      <c r="K616" s="21"/>
      <c r="L616" s="1" t="str">
        <f t="shared" si="39"/>
        <v xml:space="preserve"> </v>
      </c>
      <c r="M616" s="22">
        <v>54152.023869999917</v>
      </c>
    </row>
    <row r="617" spans="1:13" x14ac:dyDescent="0.25">
      <c r="A617" s="20" t="s">
        <v>906</v>
      </c>
      <c r="B617" s="20" t="s">
        <v>853</v>
      </c>
      <c r="C617" s="21"/>
      <c r="D617" s="21"/>
      <c r="E617" s="1" t="str">
        <f t="shared" si="37"/>
        <v xml:space="preserve"> </v>
      </c>
      <c r="F617" s="21">
        <v>999.97294999999997</v>
      </c>
      <c r="G617" s="1" t="str">
        <f t="shared" si="36"/>
        <v/>
      </c>
      <c r="H617" s="21"/>
      <c r="I617" s="21"/>
      <c r="J617" s="1" t="str">
        <f t="shared" si="38"/>
        <v xml:space="preserve"> </v>
      </c>
      <c r="K617" s="21">
        <v>999.97294999999997</v>
      </c>
      <c r="L617" s="1" t="str">
        <f t="shared" si="39"/>
        <v/>
      </c>
      <c r="M617" s="22"/>
    </row>
    <row r="618" spans="1:13" x14ac:dyDescent="0.25">
      <c r="A618" s="20" t="s">
        <v>197</v>
      </c>
      <c r="B618" s="20" t="s">
        <v>1504</v>
      </c>
      <c r="C618" s="21"/>
      <c r="D618" s="21"/>
      <c r="E618" s="1" t="str">
        <f t="shared" si="37"/>
        <v xml:space="preserve"> </v>
      </c>
      <c r="F618" s="21">
        <v>999.97294999999997</v>
      </c>
      <c r="G618" s="1" t="str">
        <f t="shared" si="36"/>
        <v/>
      </c>
      <c r="H618" s="21"/>
      <c r="I618" s="21"/>
      <c r="J618" s="1" t="str">
        <f t="shared" si="38"/>
        <v xml:space="preserve"> </v>
      </c>
      <c r="K618" s="21">
        <v>999.97294999999997</v>
      </c>
      <c r="L618" s="1" t="str">
        <f t="shared" si="39"/>
        <v/>
      </c>
      <c r="M618" s="22"/>
    </row>
    <row r="619" spans="1:13" x14ac:dyDescent="0.25">
      <c r="A619" s="20" t="s">
        <v>1774</v>
      </c>
      <c r="B619" s="20" t="s">
        <v>1165</v>
      </c>
      <c r="C619" s="21">
        <v>22770</v>
      </c>
      <c r="D619" s="21">
        <v>19139.630420000001</v>
      </c>
      <c r="E619" s="1">
        <f t="shared" si="37"/>
        <v>84.05634791392184</v>
      </c>
      <c r="F619" s="21">
        <v>14850</v>
      </c>
      <c r="G619" s="1">
        <f t="shared" si="36"/>
        <v>128.88640013468014</v>
      </c>
      <c r="H619" s="21">
        <v>22770</v>
      </c>
      <c r="I619" s="21">
        <v>19139.630420000001</v>
      </c>
      <c r="J619" s="1">
        <f t="shared" si="38"/>
        <v>84.05634791392184</v>
      </c>
      <c r="K619" s="21">
        <v>14850</v>
      </c>
      <c r="L619" s="1">
        <f t="shared" si="39"/>
        <v>128.88640013468014</v>
      </c>
      <c r="M619" s="22">
        <v>7073.1503200000006</v>
      </c>
    </row>
    <row r="620" spans="1:13" ht="26.25" x14ac:dyDescent="0.25">
      <c r="A620" s="20" t="s">
        <v>1079</v>
      </c>
      <c r="B620" s="20" t="s">
        <v>265</v>
      </c>
      <c r="C620" s="21">
        <v>22770</v>
      </c>
      <c r="D620" s="21">
        <v>19139.630420000001</v>
      </c>
      <c r="E620" s="1">
        <f t="shared" si="37"/>
        <v>84.05634791392184</v>
      </c>
      <c r="F620" s="21">
        <v>14850</v>
      </c>
      <c r="G620" s="1">
        <f t="shared" si="36"/>
        <v>128.88640013468014</v>
      </c>
      <c r="H620" s="21">
        <v>22770</v>
      </c>
      <c r="I620" s="21">
        <v>19139.630420000001</v>
      </c>
      <c r="J620" s="1">
        <f t="shared" si="38"/>
        <v>84.05634791392184</v>
      </c>
      <c r="K620" s="21">
        <v>14850</v>
      </c>
      <c r="L620" s="1">
        <f t="shared" si="39"/>
        <v>128.88640013468014</v>
      </c>
      <c r="M620" s="22">
        <v>7073.1503200000006</v>
      </c>
    </row>
    <row r="621" spans="1:13" ht="26.25" x14ac:dyDescent="0.25">
      <c r="A621" s="20" t="s">
        <v>600</v>
      </c>
      <c r="B621" s="20" t="s">
        <v>1170</v>
      </c>
      <c r="C621" s="21">
        <v>3969.4</v>
      </c>
      <c r="D621" s="21">
        <v>2893.83682</v>
      </c>
      <c r="E621" s="1">
        <f t="shared" si="37"/>
        <v>72.903633294704491</v>
      </c>
      <c r="F621" s="21">
        <v>2940.2782900000002</v>
      </c>
      <c r="G621" s="1">
        <f t="shared" si="36"/>
        <v>98.420507672421707</v>
      </c>
      <c r="H621" s="21">
        <v>3969.4</v>
      </c>
      <c r="I621" s="21">
        <v>2893.83682</v>
      </c>
      <c r="J621" s="1">
        <f t="shared" si="38"/>
        <v>72.903633294704491</v>
      </c>
      <c r="K621" s="21">
        <v>2940.2782900000002</v>
      </c>
      <c r="L621" s="1">
        <f t="shared" si="39"/>
        <v>98.420507672421707</v>
      </c>
      <c r="M621" s="22">
        <v>317.06048999999985</v>
      </c>
    </row>
    <row r="622" spans="1:13" ht="26.25" x14ac:dyDescent="0.25">
      <c r="A622" s="20" t="s">
        <v>154</v>
      </c>
      <c r="B622" s="20" t="s">
        <v>1233</v>
      </c>
      <c r="C622" s="21">
        <v>7191.3</v>
      </c>
      <c r="D622" s="21">
        <v>7191.3</v>
      </c>
      <c r="E622" s="1">
        <f t="shared" si="37"/>
        <v>100</v>
      </c>
      <c r="F622" s="21">
        <v>13342.5</v>
      </c>
      <c r="G622" s="1">
        <f t="shared" si="36"/>
        <v>53.897695334457566</v>
      </c>
      <c r="H622" s="21">
        <v>7191.3</v>
      </c>
      <c r="I622" s="21">
        <v>7191.3</v>
      </c>
      <c r="J622" s="1">
        <f t="shared" si="38"/>
        <v>100</v>
      </c>
      <c r="K622" s="21">
        <v>13342.5</v>
      </c>
      <c r="L622" s="1">
        <f t="shared" si="39"/>
        <v>53.897695334457566</v>
      </c>
      <c r="M622" s="22"/>
    </row>
    <row r="623" spans="1:13" ht="39" x14ac:dyDescent="0.25">
      <c r="A623" s="20" t="s">
        <v>520</v>
      </c>
      <c r="B623" s="20" t="s">
        <v>1411</v>
      </c>
      <c r="C623" s="21">
        <v>7191.3</v>
      </c>
      <c r="D623" s="21">
        <v>7191.3</v>
      </c>
      <c r="E623" s="1">
        <f t="shared" si="37"/>
        <v>100</v>
      </c>
      <c r="F623" s="21">
        <v>13342.5</v>
      </c>
      <c r="G623" s="1">
        <f t="shared" si="36"/>
        <v>53.897695334457566</v>
      </c>
      <c r="H623" s="21">
        <v>7191.3</v>
      </c>
      <c r="I623" s="21">
        <v>7191.3</v>
      </c>
      <c r="J623" s="1">
        <f t="shared" si="38"/>
        <v>100</v>
      </c>
      <c r="K623" s="21">
        <v>13342.5</v>
      </c>
      <c r="L623" s="1">
        <f t="shared" si="39"/>
        <v>53.897695334457566</v>
      </c>
      <c r="M623" s="22"/>
    </row>
    <row r="624" spans="1:13" ht="26.25" x14ac:dyDescent="0.25">
      <c r="A624" s="20" t="s">
        <v>285</v>
      </c>
      <c r="B624" s="20" t="s">
        <v>1146</v>
      </c>
      <c r="C624" s="21">
        <v>11868.6</v>
      </c>
      <c r="D624" s="21">
        <v>10748.30732</v>
      </c>
      <c r="E624" s="1">
        <f t="shared" si="37"/>
        <v>90.560869184234022</v>
      </c>
      <c r="F624" s="21">
        <v>9679.0216799999998</v>
      </c>
      <c r="G624" s="1">
        <f t="shared" si="36"/>
        <v>111.04745577964239</v>
      </c>
      <c r="H624" s="21">
        <v>11868.6</v>
      </c>
      <c r="I624" s="21">
        <v>10748.30732</v>
      </c>
      <c r="J624" s="1">
        <f t="shared" si="38"/>
        <v>90.560869184234022</v>
      </c>
      <c r="K624" s="21">
        <v>9679.0216799999998</v>
      </c>
      <c r="L624" s="1">
        <f t="shared" si="39"/>
        <v>111.04745577964239</v>
      </c>
      <c r="M624" s="22">
        <v>482.69989999999962</v>
      </c>
    </row>
    <row r="625" spans="1:13" ht="39" x14ac:dyDescent="0.25">
      <c r="A625" s="20" t="s">
        <v>1439</v>
      </c>
      <c r="B625" s="20" t="s">
        <v>312</v>
      </c>
      <c r="C625" s="21">
        <v>11868.6</v>
      </c>
      <c r="D625" s="21">
        <v>10748.30732</v>
      </c>
      <c r="E625" s="1">
        <f t="shared" si="37"/>
        <v>90.560869184234022</v>
      </c>
      <c r="F625" s="21">
        <v>9679.0216799999998</v>
      </c>
      <c r="G625" s="1">
        <f t="shared" si="36"/>
        <v>111.04745577964239</v>
      </c>
      <c r="H625" s="21">
        <v>11868.6</v>
      </c>
      <c r="I625" s="21">
        <v>10748.30732</v>
      </c>
      <c r="J625" s="1">
        <f t="shared" si="38"/>
        <v>90.560869184234022</v>
      </c>
      <c r="K625" s="21">
        <v>9679.0216799999998</v>
      </c>
      <c r="L625" s="1">
        <f t="shared" si="39"/>
        <v>111.04745577964239</v>
      </c>
      <c r="M625" s="22">
        <v>482.69989999999962</v>
      </c>
    </row>
    <row r="626" spans="1:13" ht="26.25" x14ac:dyDescent="0.25">
      <c r="A626" s="20" t="s">
        <v>1189</v>
      </c>
      <c r="B626" s="20" t="s">
        <v>44</v>
      </c>
      <c r="C626" s="21">
        <v>256.5</v>
      </c>
      <c r="D626" s="21">
        <v>255.17508000000001</v>
      </c>
      <c r="E626" s="1">
        <f t="shared" si="37"/>
        <v>99.4834619883041</v>
      </c>
      <c r="F626" s="21"/>
      <c r="G626" s="1" t="str">
        <f t="shared" si="36"/>
        <v xml:space="preserve"> </v>
      </c>
      <c r="H626" s="21">
        <v>256.5</v>
      </c>
      <c r="I626" s="21">
        <v>255.17508000000001</v>
      </c>
      <c r="J626" s="1">
        <f t="shared" si="38"/>
        <v>99.4834619883041</v>
      </c>
      <c r="K626" s="21"/>
      <c r="L626" s="1" t="str">
        <f t="shared" si="39"/>
        <v xml:space="preserve"> </v>
      </c>
      <c r="M626" s="22"/>
    </row>
    <row r="627" spans="1:13" ht="39" x14ac:dyDescent="0.25">
      <c r="A627" s="20" t="s">
        <v>487</v>
      </c>
      <c r="B627" s="20" t="s">
        <v>1257</v>
      </c>
      <c r="C627" s="21">
        <v>256.5</v>
      </c>
      <c r="D627" s="21">
        <v>255.17508000000001</v>
      </c>
      <c r="E627" s="1">
        <f t="shared" si="37"/>
        <v>99.4834619883041</v>
      </c>
      <c r="F627" s="21"/>
      <c r="G627" s="1" t="str">
        <f t="shared" si="36"/>
        <v xml:space="preserve"> </v>
      </c>
      <c r="H627" s="21">
        <v>256.5</v>
      </c>
      <c r="I627" s="21">
        <v>255.17508000000001</v>
      </c>
      <c r="J627" s="1">
        <f t="shared" si="38"/>
        <v>99.4834619883041</v>
      </c>
      <c r="K627" s="21"/>
      <c r="L627" s="1" t="str">
        <f t="shared" si="39"/>
        <v xml:space="preserve"> </v>
      </c>
      <c r="M627" s="22"/>
    </row>
    <row r="628" spans="1:13" x14ac:dyDescent="0.25">
      <c r="A628" s="20" t="s">
        <v>1808</v>
      </c>
      <c r="B628" s="20" t="s">
        <v>1234</v>
      </c>
      <c r="C628" s="21">
        <v>104446</v>
      </c>
      <c r="D628" s="21">
        <v>97609.68578</v>
      </c>
      <c r="E628" s="1">
        <f t="shared" si="37"/>
        <v>93.454690251421795</v>
      </c>
      <c r="F628" s="21">
        <v>114634.86010000001</v>
      </c>
      <c r="G628" s="1">
        <f t="shared" si="36"/>
        <v>85.148344661346158</v>
      </c>
      <c r="H628" s="21">
        <v>104446</v>
      </c>
      <c r="I628" s="21">
        <v>97609.68578</v>
      </c>
      <c r="J628" s="1">
        <f t="shared" si="38"/>
        <v>93.454690251421795</v>
      </c>
      <c r="K628" s="21">
        <v>114634.86010000001</v>
      </c>
      <c r="L628" s="1">
        <f t="shared" si="39"/>
        <v>85.148344661346158</v>
      </c>
      <c r="M628" s="22"/>
    </row>
    <row r="629" spans="1:13" ht="26.25" x14ac:dyDescent="0.25">
      <c r="A629" s="20" t="s">
        <v>342</v>
      </c>
      <c r="B629" s="20" t="s">
        <v>172</v>
      </c>
      <c r="C629" s="21">
        <v>104446</v>
      </c>
      <c r="D629" s="21">
        <v>97609.68578</v>
      </c>
      <c r="E629" s="1">
        <f t="shared" si="37"/>
        <v>93.454690251421795</v>
      </c>
      <c r="F629" s="21">
        <v>114634.86010000001</v>
      </c>
      <c r="G629" s="1">
        <f t="shared" si="36"/>
        <v>85.148344661346158</v>
      </c>
      <c r="H629" s="21">
        <v>104446</v>
      </c>
      <c r="I629" s="21">
        <v>97609.68578</v>
      </c>
      <c r="J629" s="1">
        <f t="shared" si="38"/>
        <v>93.454690251421795</v>
      </c>
      <c r="K629" s="21">
        <v>114634.86010000001</v>
      </c>
      <c r="L629" s="1">
        <f t="shared" si="39"/>
        <v>85.148344661346158</v>
      </c>
      <c r="M629" s="22"/>
    </row>
    <row r="630" spans="1:13" x14ac:dyDescent="0.25">
      <c r="A630" s="20" t="s">
        <v>247</v>
      </c>
      <c r="B630" s="20" t="s">
        <v>680</v>
      </c>
      <c r="C630" s="21">
        <v>23209.159039999999</v>
      </c>
      <c r="D630" s="21">
        <v>21806.11954</v>
      </c>
      <c r="E630" s="1">
        <f t="shared" si="37"/>
        <v>93.954802508863338</v>
      </c>
      <c r="F630" s="21">
        <v>15066.18765</v>
      </c>
      <c r="G630" s="1">
        <f t="shared" si="36"/>
        <v>144.73548349837523</v>
      </c>
      <c r="H630" s="21">
        <v>22361.3</v>
      </c>
      <c r="I630" s="21">
        <v>21806.11954</v>
      </c>
      <c r="J630" s="1">
        <f t="shared" si="38"/>
        <v>97.517226368771048</v>
      </c>
      <c r="K630" s="21">
        <v>15066.18765</v>
      </c>
      <c r="L630" s="1">
        <f t="shared" si="39"/>
        <v>144.73548349837523</v>
      </c>
      <c r="M630" s="22">
        <v>1991.9887799999997</v>
      </c>
    </row>
    <row r="631" spans="1:13" ht="26.25" x14ac:dyDescent="0.25">
      <c r="A631" s="20" t="s">
        <v>616</v>
      </c>
      <c r="B631" s="20" t="s">
        <v>776</v>
      </c>
      <c r="C631" s="21">
        <v>22361.3</v>
      </c>
      <c r="D631" s="21">
        <v>21806.11954</v>
      </c>
      <c r="E631" s="1">
        <f t="shared" si="37"/>
        <v>97.517226368771048</v>
      </c>
      <c r="F631" s="21">
        <v>15066.18765</v>
      </c>
      <c r="G631" s="1">
        <f t="shared" si="36"/>
        <v>144.73548349837523</v>
      </c>
      <c r="H631" s="21">
        <v>22361.3</v>
      </c>
      <c r="I631" s="21">
        <v>21806.11954</v>
      </c>
      <c r="J631" s="1">
        <f t="shared" si="38"/>
        <v>97.517226368771048</v>
      </c>
      <c r="K631" s="21">
        <v>15066.18765</v>
      </c>
      <c r="L631" s="1">
        <f t="shared" si="39"/>
        <v>144.73548349837523</v>
      </c>
      <c r="M631" s="22">
        <v>1991.9887799999997</v>
      </c>
    </row>
    <row r="632" spans="1:13" ht="26.25" x14ac:dyDescent="0.25">
      <c r="A632" s="20" t="s">
        <v>482</v>
      </c>
      <c r="B632" s="20" t="s">
        <v>803</v>
      </c>
      <c r="C632" s="21">
        <v>847.85904000000005</v>
      </c>
      <c r="D632" s="21"/>
      <c r="E632" s="1" t="str">
        <f t="shared" si="37"/>
        <v/>
      </c>
      <c r="F632" s="21"/>
      <c r="G632" s="1" t="str">
        <f t="shared" si="36"/>
        <v xml:space="preserve"> </v>
      </c>
      <c r="H632" s="21"/>
      <c r="I632" s="21"/>
      <c r="J632" s="1" t="str">
        <f t="shared" si="38"/>
        <v xml:space="preserve"> </v>
      </c>
      <c r="K632" s="21"/>
      <c r="L632" s="1" t="str">
        <f t="shared" si="39"/>
        <v xml:space="preserve"> </v>
      </c>
      <c r="M632" s="22"/>
    </row>
    <row r="633" spans="1:13" ht="26.25" x14ac:dyDescent="0.25">
      <c r="A633" s="20" t="s">
        <v>297</v>
      </c>
      <c r="B633" s="20" t="s">
        <v>1553</v>
      </c>
      <c r="C633" s="21"/>
      <c r="D633" s="21"/>
      <c r="E633" s="1" t="str">
        <f t="shared" si="37"/>
        <v xml:space="preserve"> </v>
      </c>
      <c r="F633" s="21">
        <v>465244.99050000001</v>
      </c>
      <c r="G633" s="1" t="str">
        <f t="shared" si="36"/>
        <v/>
      </c>
      <c r="H633" s="21"/>
      <c r="I633" s="21"/>
      <c r="J633" s="1" t="str">
        <f t="shared" si="38"/>
        <v xml:space="preserve"> </v>
      </c>
      <c r="K633" s="21">
        <v>465244.99050000001</v>
      </c>
      <c r="L633" s="1" t="str">
        <f t="shared" si="39"/>
        <v/>
      </c>
      <c r="M633" s="22"/>
    </row>
    <row r="634" spans="1:13" ht="26.25" x14ac:dyDescent="0.25">
      <c r="A634" s="20" t="s">
        <v>685</v>
      </c>
      <c r="B634" s="20" t="s">
        <v>189</v>
      </c>
      <c r="C634" s="21"/>
      <c r="D634" s="21"/>
      <c r="E634" s="1" t="str">
        <f t="shared" si="37"/>
        <v xml:space="preserve"> </v>
      </c>
      <c r="F634" s="21">
        <v>465244.99050000001</v>
      </c>
      <c r="G634" s="1" t="str">
        <f t="shared" si="36"/>
        <v/>
      </c>
      <c r="H634" s="21"/>
      <c r="I634" s="21"/>
      <c r="J634" s="1" t="str">
        <f t="shared" si="38"/>
        <v xml:space="preserve"> </v>
      </c>
      <c r="K634" s="21">
        <v>465244.99050000001</v>
      </c>
      <c r="L634" s="1" t="str">
        <f t="shared" si="39"/>
        <v/>
      </c>
      <c r="M634" s="22"/>
    </row>
    <row r="635" spans="1:13" ht="26.25" x14ac:dyDescent="0.25">
      <c r="A635" s="20" t="s">
        <v>1202</v>
      </c>
      <c r="B635" s="20" t="s">
        <v>1092</v>
      </c>
      <c r="C635" s="21">
        <v>262598.8</v>
      </c>
      <c r="D635" s="21">
        <v>229710.66880000001</v>
      </c>
      <c r="E635" s="1">
        <f t="shared" si="37"/>
        <v>87.475901946238906</v>
      </c>
      <c r="F635" s="21">
        <v>257684.4901</v>
      </c>
      <c r="G635" s="1">
        <f t="shared" si="36"/>
        <v>89.144157923845498</v>
      </c>
      <c r="H635" s="21">
        <v>262598.8</v>
      </c>
      <c r="I635" s="21">
        <v>229710.66880000001</v>
      </c>
      <c r="J635" s="1">
        <f t="shared" si="38"/>
        <v>87.475901946238906</v>
      </c>
      <c r="K635" s="21">
        <v>257684.4901</v>
      </c>
      <c r="L635" s="1">
        <f t="shared" si="39"/>
        <v>89.144157923845498</v>
      </c>
      <c r="M635" s="22">
        <v>6111.4289300000237</v>
      </c>
    </row>
    <row r="636" spans="1:13" ht="26.25" x14ac:dyDescent="0.25">
      <c r="A636" s="20" t="s">
        <v>1573</v>
      </c>
      <c r="B636" s="20" t="s">
        <v>1262</v>
      </c>
      <c r="C636" s="21">
        <v>262598.8</v>
      </c>
      <c r="D636" s="21">
        <v>229710.66880000001</v>
      </c>
      <c r="E636" s="1">
        <f t="shared" si="37"/>
        <v>87.475901946238906</v>
      </c>
      <c r="F636" s="21">
        <v>257684.4901</v>
      </c>
      <c r="G636" s="1">
        <f t="shared" si="36"/>
        <v>89.144157923845498</v>
      </c>
      <c r="H636" s="21">
        <v>262598.8</v>
      </c>
      <c r="I636" s="21">
        <v>229710.66880000001</v>
      </c>
      <c r="J636" s="1">
        <f t="shared" si="38"/>
        <v>87.475901946238906</v>
      </c>
      <c r="K636" s="21">
        <v>257684.4901</v>
      </c>
      <c r="L636" s="1">
        <f t="shared" si="39"/>
        <v>89.144157923845498</v>
      </c>
      <c r="M636" s="22">
        <v>6111.4289300000237</v>
      </c>
    </row>
    <row r="637" spans="1:13" x14ac:dyDescent="0.25">
      <c r="A637" s="20" t="s">
        <v>647</v>
      </c>
      <c r="B637" s="20" t="s">
        <v>161</v>
      </c>
      <c r="C637" s="21">
        <v>14000</v>
      </c>
      <c r="D637" s="21">
        <v>8433.1323499999999</v>
      </c>
      <c r="E637" s="1">
        <f t="shared" si="37"/>
        <v>60.236659642857134</v>
      </c>
      <c r="F637" s="21">
        <v>51651.506679999999</v>
      </c>
      <c r="G637" s="1">
        <f t="shared" si="36"/>
        <v>16.326982293558913</v>
      </c>
      <c r="H637" s="21">
        <v>14000</v>
      </c>
      <c r="I637" s="21">
        <v>8433.1323499999999</v>
      </c>
      <c r="J637" s="1">
        <f t="shared" si="38"/>
        <v>60.236659642857134</v>
      </c>
      <c r="K637" s="21">
        <v>51651.506679999999</v>
      </c>
      <c r="L637" s="1">
        <f t="shared" si="39"/>
        <v>16.326982293558913</v>
      </c>
      <c r="M637" s="22"/>
    </row>
    <row r="638" spans="1:13" ht="26.25" x14ac:dyDescent="0.25">
      <c r="A638" s="20" t="s">
        <v>1023</v>
      </c>
      <c r="B638" s="20" t="s">
        <v>1422</v>
      </c>
      <c r="C638" s="21">
        <v>14000</v>
      </c>
      <c r="D638" s="21">
        <v>8433.1323499999999</v>
      </c>
      <c r="E638" s="1">
        <f t="shared" si="37"/>
        <v>60.236659642857134</v>
      </c>
      <c r="F638" s="21">
        <v>51651.506679999999</v>
      </c>
      <c r="G638" s="1">
        <f t="shared" si="36"/>
        <v>16.326982293558913</v>
      </c>
      <c r="H638" s="21">
        <v>14000</v>
      </c>
      <c r="I638" s="21">
        <v>8433.1323499999999</v>
      </c>
      <c r="J638" s="1">
        <f t="shared" si="38"/>
        <v>60.236659642857134</v>
      </c>
      <c r="K638" s="21">
        <v>51651.506679999999</v>
      </c>
      <c r="L638" s="1">
        <f t="shared" si="39"/>
        <v>16.326982293558913</v>
      </c>
      <c r="M638" s="22"/>
    </row>
    <row r="639" spans="1:13" ht="26.25" x14ac:dyDescent="0.25">
      <c r="A639" s="20" t="s">
        <v>1537</v>
      </c>
      <c r="B639" s="20" t="s">
        <v>1555</v>
      </c>
      <c r="C639" s="21">
        <v>14711.5</v>
      </c>
      <c r="D639" s="21">
        <v>14711.5</v>
      </c>
      <c r="E639" s="1">
        <f t="shared" si="37"/>
        <v>100</v>
      </c>
      <c r="F639" s="21"/>
      <c r="G639" s="1" t="str">
        <f t="shared" si="36"/>
        <v xml:space="preserve"> </v>
      </c>
      <c r="H639" s="21">
        <v>14711.5</v>
      </c>
      <c r="I639" s="21">
        <v>14711.5</v>
      </c>
      <c r="J639" s="1">
        <f t="shared" si="38"/>
        <v>100</v>
      </c>
      <c r="K639" s="21"/>
      <c r="L639" s="1" t="str">
        <f t="shared" si="39"/>
        <v xml:space="preserve"> </v>
      </c>
      <c r="M639" s="22"/>
    </row>
    <row r="640" spans="1:13" ht="26.25" x14ac:dyDescent="0.25">
      <c r="A640" s="20" t="s">
        <v>65</v>
      </c>
      <c r="B640" s="20" t="s">
        <v>1180</v>
      </c>
      <c r="C640" s="21">
        <v>14711.5</v>
      </c>
      <c r="D640" s="21">
        <v>14711.5</v>
      </c>
      <c r="E640" s="1">
        <f t="shared" si="37"/>
        <v>100</v>
      </c>
      <c r="F640" s="21"/>
      <c r="G640" s="1" t="str">
        <f t="shared" si="36"/>
        <v xml:space="preserve"> </v>
      </c>
      <c r="H640" s="21">
        <v>14711.5</v>
      </c>
      <c r="I640" s="21">
        <v>14711.5</v>
      </c>
      <c r="J640" s="1">
        <f t="shared" si="38"/>
        <v>100</v>
      </c>
      <c r="K640" s="21"/>
      <c r="L640" s="1" t="str">
        <f t="shared" si="39"/>
        <v xml:space="preserve"> </v>
      </c>
      <c r="M640" s="22"/>
    </row>
    <row r="641" spans="1:13" ht="26.25" x14ac:dyDescent="0.25">
      <c r="A641" s="20" t="s">
        <v>562</v>
      </c>
      <c r="B641" s="20" t="s">
        <v>57</v>
      </c>
      <c r="C641" s="21">
        <v>11655.2</v>
      </c>
      <c r="D641" s="21">
        <v>10137</v>
      </c>
      <c r="E641" s="1">
        <f t="shared" si="37"/>
        <v>86.974054499279291</v>
      </c>
      <c r="F641" s="21">
        <v>9486</v>
      </c>
      <c r="G641" s="1">
        <f t="shared" si="36"/>
        <v>106.86274509803921</v>
      </c>
      <c r="H641" s="21">
        <v>11655.2</v>
      </c>
      <c r="I641" s="21">
        <v>10137</v>
      </c>
      <c r="J641" s="1">
        <f t="shared" si="38"/>
        <v>86.974054499279291</v>
      </c>
      <c r="K641" s="21">
        <v>9486</v>
      </c>
      <c r="L641" s="1">
        <f t="shared" si="39"/>
        <v>106.86274509803921</v>
      </c>
      <c r="M641" s="22">
        <v>930</v>
      </c>
    </row>
    <row r="642" spans="1:13" ht="26.25" x14ac:dyDescent="0.25">
      <c r="A642" s="20" t="s">
        <v>950</v>
      </c>
      <c r="B642" s="20" t="s">
        <v>1123</v>
      </c>
      <c r="C642" s="21">
        <v>11655.2</v>
      </c>
      <c r="D642" s="21">
        <v>10137</v>
      </c>
      <c r="E642" s="1">
        <f t="shared" si="37"/>
        <v>86.974054499279291</v>
      </c>
      <c r="F642" s="21">
        <v>9486</v>
      </c>
      <c r="G642" s="1">
        <f t="shared" si="36"/>
        <v>106.86274509803921</v>
      </c>
      <c r="H642" s="21">
        <v>11655.2</v>
      </c>
      <c r="I642" s="21">
        <v>10137</v>
      </c>
      <c r="J642" s="1">
        <f t="shared" si="38"/>
        <v>86.974054499279291</v>
      </c>
      <c r="K642" s="21">
        <v>9486</v>
      </c>
      <c r="L642" s="1">
        <f t="shared" si="39"/>
        <v>106.86274509803921</v>
      </c>
      <c r="M642" s="22">
        <v>930</v>
      </c>
    </row>
    <row r="643" spans="1:13" x14ac:dyDescent="0.25">
      <c r="A643" s="20" t="s">
        <v>1597</v>
      </c>
      <c r="B643" s="20" t="s">
        <v>343</v>
      </c>
      <c r="C643" s="21">
        <v>15571.2</v>
      </c>
      <c r="D643" s="21">
        <v>15570.42856</v>
      </c>
      <c r="E643" s="1">
        <f t="shared" si="37"/>
        <v>99.995045725441827</v>
      </c>
      <c r="F643" s="21">
        <v>49089.931660000002</v>
      </c>
      <c r="G643" s="1">
        <f t="shared" si="36"/>
        <v>31.718171188018314</v>
      </c>
      <c r="H643" s="21">
        <v>15571.2</v>
      </c>
      <c r="I643" s="21">
        <v>15570.42856</v>
      </c>
      <c r="J643" s="1">
        <f t="shared" si="38"/>
        <v>99.995045725441827</v>
      </c>
      <c r="K643" s="21">
        <v>49089.931660000002</v>
      </c>
      <c r="L643" s="1">
        <f t="shared" si="39"/>
        <v>31.718171188018314</v>
      </c>
      <c r="M643" s="22"/>
    </row>
    <row r="644" spans="1:13" x14ac:dyDescent="0.25">
      <c r="A644" s="20" t="s">
        <v>912</v>
      </c>
      <c r="B644" s="20" t="s">
        <v>762</v>
      </c>
      <c r="C644" s="21">
        <v>15571.2</v>
      </c>
      <c r="D644" s="21">
        <v>15570.42856</v>
      </c>
      <c r="E644" s="1">
        <f t="shared" si="37"/>
        <v>99.995045725441827</v>
      </c>
      <c r="F644" s="21">
        <v>49089.931660000002</v>
      </c>
      <c r="G644" s="1">
        <f t="shared" si="36"/>
        <v>31.718171188018314</v>
      </c>
      <c r="H644" s="21">
        <v>15571.2</v>
      </c>
      <c r="I644" s="21">
        <v>15570.42856</v>
      </c>
      <c r="J644" s="1">
        <f t="shared" si="38"/>
        <v>99.995045725441827</v>
      </c>
      <c r="K644" s="21">
        <v>49089.931660000002</v>
      </c>
      <c r="L644" s="1">
        <f t="shared" si="39"/>
        <v>31.718171188018314</v>
      </c>
      <c r="M644" s="22"/>
    </row>
    <row r="645" spans="1:13" ht="26.25" x14ac:dyDescent="0.25">
      <c r="A645" s="20" t="s">
        <v>1053</v>
      </c>
      <c r="B645" s="20" t="s">
        <v>1446</v>
      </c>
      <c r="C645" s="21"/>
      <c r="D645" s="21"/>
      <c r="E645" s="1" t="str">
        <f t="shared" si="37"/>
        <v xml:space="preserve"> </v>
      </c>
      <c r="F645" s="21">
        <v>25820</v>
      </c>
      <c r="G645" s="1" t="str">
        <f t="shared" si="36"/>
        <v/>
      </c>
      <c r="H645" s="21"/>
      <c r="I645" s="21"/>
      <c r="J645" s="1" t="str">
        <f t="shared" si="38"/>
        <v xml:space="preserve"> </v>
      </c>
      <c r="K645" s="21">
        <v>25820</v>
      </c>
      <c r="L645" s="1" t="str">
        <f t="shared" si="39"/>
        <v/>
      </c>
      <c r="M645" s="22"/>
    </row>
    <row r="646" spans="1:13" ht="26.25" x14ac:dyDescent="0.25">
      <c r="A646" s="20" t="s">
        <v>336</v>
      </c>
      <c r="B646" s="20" t="s">
        <v>205</v>
      </c>
      <c r="C646" s="21"/>
      <c r="D646" s="21"/>
      <c r="E646" s="1" t="str">
        <f t="shared" si="37"/>
        <v xml:space="preserve"> </v>
      </c>
      <c r="F646" s="21">
        <v>25820</v>
      </c>
      <c r="G646" s="1" t="str">
        <f t="shared" ref="G646:G709" si="40">IF(F646=0," ",IF(D646/F646*100&gt;200,"свыше 200",IF(D646/F646&gt;0,D646/F646*100,"")))</f>
        <v/>
      </c>
      <c r="H646" s="21"/>
      <c r="I646" s="21"/>
      <c r="J646" s="1" t="str">
        <f t="shared" si="38"/>
        <v xml:space="preserve"> </v>
      </c>
      <c r="K646" s="21">
        <v>25820</v>
      </c>
      <c r="L646" s="1" t="str">
        <f t="shared" si="39"/>
        <v/>
      </c>
      <c r="M646" s="22"/>
    </row>
    <row r="647" spans="1:13" ht="39" x14ac:dyDescent="0.25">
      <c r="A647" s="20" t="s">
        <v>22</v>
      </c>
      <c r="B647" s="20" t="s">
        <v>1274</v>
      </c>
      <c r="C647" s="21"/>
      <c r="D647" s="21"/>
      <c r="E647" s="1" t="str">
        <f t="shared" ref="E647:E710" si="41">IF(C647=0," ",IF(D647/C647*100&gt;200,"свыше 200",IF(D647/C647&gt;0,D647/C647*100,"")))</f>
        <v xml:space="preserve"> </v>
      </c>
      <c r="F647" s="21">
        <v>110097.2</v>
      </c>
      <c r="G647" s="1" t="str">
        <f t="shared" si="40"/>
        <v/>
      </c>
      <c r="H647" s="21"/>
      <c r="I647" s="21"/>
      <c r="J647" s="1" t="str">
        <f t="shared" ref="J647:J710" si="42">IF(H647=0," ",IF(I647/H647*100&gt;200,"свыше 200",IF(I647/H647&gt;0,I647/H647*100,"")))</f>
        <v xml:space="preserve"> </v>
      </c>
      <c r="K647" s="21">
        <v>110097.2</v>
      </c>
      <c r="L647" s="1" t="str">
        <f t="shared" ref="L647:L710" si="43">IF(K647=0," ",IF(I647/K647*100&gt;200,"свыше 200",IF(I647/K647&gt;0,I647/K647*100,"")))</f>
        <v/>
      </c>
      <c r="M647" s="22"/>
    </row>
    <row r="648" spans="1:13" ht="39" x14ac:dyDescent="0.25">
      <c r="A648" s="20" t="s">
        <v>407</v>
      </c>
      <c r="B648" s="20" t="s">
        <v>718</v>
      </c>
      <c r="C648" s="21"/>
      <c r="D648" s="21"/>
      <c r="E648" s="1" t="str">
        <f t="shared" si="41"/>
        <v xml:space="preserve"> </v>
      </c>
      <c r="F648" s="21">
        <v>110097.2</v>
      </c>
      <c r="G648" s="1" t="str">
        <f t="shared" si="40"/>
        <v/>
      </c>
      <c r="H648" s="21"/>
      <c r="I648" s="21"/>
      <c r="J648" s="1" t="str">
        <f t="shared" si="42"/>
        <v xml:space="preserve"> </v>
      </c>
      <c r="K648" s="21">
        <v>110097.2</v>
      </c>
      <c r="L648" s="1" t="str">
        <f t="shared" si="43"/>
        <v/>
      </c>
      <c r="M648" s="22"/>
    </row>
    <row r="649" spans="1:13" ht="26.25" x14ac:dyDescent="0.25">
      <c r="A649" s="20" t="s">
        <v>1447</v>
      </c>
      <c r="B649" s="20" t="s">
        <v>116</v>
      </c>
      <c r="C649" s="21">
        <v>3752.7</v>
      </c>
      <c r="D649" s="21">
        <v>525.95980999999995</v>
      </c>
      <c r="E649" s="1">
        <f t="shared" si="41"/>
        <v>14.015503770618487</v>
      </c>
      <c r="F649" s="21"/>
      <c r="G649" s="1" t="str">
        <f t="shared" si="40"/>
        <v xml:space="preserve"> </v>
      </c>
      <c r="H649" s="21">
        <v>3752.7</v>
      </c>
      <c r="I649" s="21">
        <v>525.95980999999995</v>
      </c>
      <c r="J649" s="1">
        <f t="shared" si="42"/>
        <v>14.015503770618487</v>
      </c>
      <c r="K649" s="21"/>
      <c r="L649" s="1" t="str">
        <f t="shared" si="43"/>
        <v xml:space="preserve"> </v>
      </c>
      <c r="M649" s="22"/>
    </row>
    <row r="650" spans="1:13" ht="26.25" x14ac:dyDescent="0.25">
      <c r="A650" s="20" t="s">
        <v>740</v>
      </c>
      <c r="B650" s="20" t="s">
        <v>1686</v>
      </c>
      <c r="C650" s="21">
        <v>3752.7</v>
      </c>
      <c r="D650" s="21">
        <v>525.95980999999995</v>
      </c>
      <c r="E650" s="1">
        <f t="shared" si="41"/>
        <v>14.015503770618487</v>
      </c>
      <c r="F650" s="21"/>
      <c r="G650" s="1" t="str">
        <f t="shared" si="40"/>
        <v xml:space="preserve"> </v>
      </c>
      <c r="H650" s="21">
        <v>3752.7</v>
      </c>
      <c r="I650" s="21">
        <v>525.95980999999995</v>
      </c>
      <c r="J650" s="1">
        <f t="shared" si="42"/>
        <v>14.015503770618487</v>
      </c>
      <c r="K650" s="21"/>
      <c r="L650" s="1" t="str">
        <f t="shared" si="43"/>
        <v xml:space="preserve"> </v>
      </c>
      <c r="M650" s="22"/>
    </row>
    <row r="651" spans="1:13" ht="51.75" x14ac:dyDescent="0.25">
      <c r="A651" s="20" t="s">
        <v>717</v>
      </c>
      <c r="B651" s="20" t="s">
        <v>430</v>
      </c>
      <c r="C651" s="21">
        <v>5313.2</v>
      </c>
      <c r="D651" s="21">
        <v>2214.0901399999998</v>
      </c>
      <c r="E651" s="1">
        <f t="shared" si="41"/>
        <v>41.671500037642097</v>
      </c>
      <c r="F651" s="21"/>
      <c r="G651" s="1" t="str">
        <f t="shared" si="40"/>
        <v xml:space="preserve"> </v>
      </c>
      <c r="H651" s="21">
        <v>5313.2</v>
      </c>
      <c r="I651" s="21">
        <v>2214.0901399999998</v>
      </c>
      <c r="J651" s="1">
        <f t="shared" si="42"/>
        <v>41.671500037642097</v>
      </c>
      <c r="K651" s="21"/>
      <c r="L651" s="1" t="str">
        <f t="shared" si="43"/>
        <v xml:space="preserve"> </v>
      </c>
      <c r="M651" s="22"/>
    </row>
    <row r="652" spans="1:13" ht="64.5" x14ac:dyDescent="0.25">
      <c r="A652" s="20" t="s">
        <v>1061</v>
      </c>
      <c r="B652" s="20" t="s">
        <v>459</v>
      </c>
      <c r="C652" s="21">
        <v>5313.2</v>
      </c>
      <c r="D652" s="21">
        <v>2214.0901399999998</v>
      </c>
      <c r="E652" s="1">
        <f t="shared" si="41"/>
        <v>41.671500037642097</v>
      </c>
      <c r="F652" s="21"/>
      <c r="G652" s="1" t="str">
        <f t="shared" si="40"/>
        <v xml:space="preserve"> </v>
      </c>
      <c r="H652" s="21">
        <v>5313.2</v>
      </c>
      <c r="I652" s="21">
        <v>2214.0901399999998</v>
      </c>
      <c r="J652" s="1">
        <f t="shared" si="42"/>
        <v>41.671500037642097</v>
      </c>
      <c r="K652" s="21"/>
      <c r="L652" s="1" t="str">
        <f t="shared" si="43"/>
        <v xml:space="preserve"> </v>
      </c>
      <c r="M652" s="22"/>
    </row>
    <row r="653" spans="1:13" ht="26.25" x14ac:dyDescent="0.25">
      <c r="A653" s="20" t="s">
        <v>1156</v>
      </c>
      <c r="B653" s="20" t="s">
        <v>1299</v>
      </c>
      <c r="C653" s="21">
        <v>4650</v>
      </c>
      <c r="D653" s="21">
        <v>4650</v>
      </c>
      <c r="E653" s="1">
        <f t="shared" si="41"/>
        <v>100</v>
      </c>
      <c r="F653" s="21"/>
      <c r="G653" s="1" t="str">
        <f t="shared" si="40"/>
        <v xml:space="preserve"> </v>
      </c>
      <c r="H653" s="21">
        <v>4650</v>
      </c>
      <c r="I653" s="21">
        <v>4650</v>
      </c>
      <c r="J653" s="1">
        <f t="shared" si="42"/>
        <v>100</v>
      </c>
      <c r="K653" s="21"/>
      <c r="L653" s="1" t="str">
        <f t="shared" si="43"/>
        <v xml:space="preserve"> </v>
      </c>
      <c r="M653" s="22"/>
    </row>
    <row r="654" spans="1:13" ht="39" x14ac:dyDescent="0.25">
      <c r="A654" s="20" t="s">
        <v>439</v>
      </c>
      <c r="B654" s="20" t="s">
        <v>13</v>
      </c>
      <c r="C654" s="21">
        <v>4650</v>
      </c>
      <c r="D654" s="21">
        <v>4650</v>
      </c>
      <c r="E654" s="1">
        <f t="shared" si="41"/>
        <v>100</v>
      </c>
      <c r="F654" s="21"/>
      <c r="G654" s="1" t="str">
        <f t="shared" si="40"/>
        <v xml:space="preserve"> </v>
      </c>
      <c r="H654" s="21">
        <v>4650</v>
      </c>
      <c r="I654" s="21">
        <v>4650</v>
      </c>
      <c r="J654" s="1">
        <f t="shared" si="42"/>
        <v>100</v>
      </c>
      <c r="K654" s="21"/>
      <c r="L654" s="1" t="str">
        <f t="shared" si="43"/>
        <v xml:space="preserve"> </v>
      </c>
      <c r="M654" s="22"/>
    </row>
    <row r="655" spans="1:13" ht="26.25" x14ac:dyDescent="0.25">
      <c r="A655" s="20" t="s">
        <v>1360</v>
      </c>
      <c r="B655" s="20" t="s">
        <v>1484</v>
      </c>
      <c r="C655" s="21">
        <v>9678</v>
      </c>
      <c r="D655" s="21">
        <v>7038.5454399999999</v>
      </c>
      <c r="E655" s="1">
        <f t="shared" si="41"/>
        <v>72.72727257697872</v>
      </c>
      <c r="F655" s="21">
        <v>13123.595600000001</v>
      </c>
      <c r="G655" s="1">
        <f t="shared" si="40"/>
        <v>53.632751682778157</v>
      </c>
      <c r="H655" s="21">
        <v>9678</v>
      </c>
      <c r="I655" s="21">
        <v>7038.5454399999999</v>
      </c>
      <c r="J655" s="1">
        <f t="shared" si="42"/>
        <v>72.72727257697872</v>
      </c>
      <c r="K655" s="21">
        <v>13123.595600000001</v>
      </c>
      <c r="L655" s="1">
        <f t="shared" si="43"/>
        <v>53.632751682778157</v>
      </c>
      <c r="M655" s="22">
        <v>879.81818000000021</v>
      </c>
    </row>
    <row r="656" spans="1:13" x14ac:dyDescent="0.25">
      <c r="A656" s="20" t="s">
        <v>1112</v>
      </c>
      <c r="B656" s="20" t="s">
        <v>1824</v>
      </c>
      <c r="C656" s="21">
        <v>253952.9</v>
      </c>
      <c r="D656" s="21">
        <v>217724.92337</v>
      </c>
      <c r="E656" s="1">
        <f t="shared" si="41"/>
        <v>85.734371755549958</v>
      </c>
      <c r="F656" s="21">
        <v>120658.28019999999</v>
      </c>
      <c r="G656" s="1">
        <f t="shared" si="40"/>
        <v>180.44756067225961</v>
      </c>
      <c r="H656" s="21">
        <v>253952.9</v>
      </c>
      <c r="I656" s="21">
        <v>217724.92337</v>
      </c>
      <c r="J656" s="1">
        <f t="shared" si="42"/>
        <v>85.734371755549958</v>
      </c>
      <c r="K656" s="21">
        <v>120658.28019999999</v>
      </c>
      <c r="L656" s="1">
        <f t="shared" si="43"/>
        <v>180.44756067225961</v>
      </c>
      <c r="M656" s="22">
        <v>24795.881439999997</v>
      </c>
    </row>
    <row r="657" spans="1:13" ht="26.25" x14ac:dyDescent="0.25">
      <c r="A657" s="20" t="s">
        <v>398</v>
      </c>
      <c r="B657" s="20" t="s">
        <v>438</v>
      </c>
      <c r="C657" s="21">
        <v>253952.9</v>
      </c>
      <c r="D657" s="21">
        <v>217724.92337</v>
      </c>
      <c r="E657" s="1">
        <f t="shared" si="41"/>
        <v>85.734371755549958</v>
      </c>
      <c r="F657" s="21">
        <v>120658.28019999999</v>
      </c>
      <c r="G657" s="1">
        <f t="shared" si="40"/>
        <v>180.44756067225961</v>
      </c>
      <c r="H657" s="21">
        <v>253952.9</v>
      </c>
      <c r="I657" s="21">
        <v>217724.92337</v>
      </c>
      <c r="J657" s="1">
        <f t="shared" si="42"/>
        <v>85.734371755549958</v>
      </c>
      <c r="K657" s="21">
        <v>120658.28019999999</v>
      </c>
      <c r="L657" s="1">
        <f t="shared" si="43"/>
        <v>180.44756067225961</v>
      </c>
      <c r="M657" s="22">
        <v>24795.881439999997</v>
      </c>
    </row>
    <row r="658" spans="1:13" ht="26.25" x14ac:dyDescent="0.25">
      <c r="A658" s="20" t="s">
        <v>794</v>
      </c>
      <c r="B658" s="20" t="s">
        <v>45</v>
      </c>
      <c r="C658" s="21"/>
      <c r="D658" s="21"/>
      <c r="E658" s="1" t="str">
        <f t="shared" si="41"/>
        <v xml:space="preserve"> </v>
      </c>
      <c r="F658" s="21"/>
      <c r="G658" s="1" t="str">
        <f t="shared" si="40"/>
        <v xml:space="preserve"> </v>
      </c>
      <c r="H658" s="21"/>
      <c r="I658" s="21"/>
      <c r="J658" s="1" t="str">
        <f t="shared" si="42"/>
        <v xml:space="preserve"> </v>
      </c>
      <c r="K658" s="21"/>
      <c r="L658" s="1" t="str">
        <f t="shared" si="43"/>
        <v xml:space="preserve"> </v>
      </c>
      <c r="M658" s="22"/>
    </row>
    <row r="659" spans="1:13" ht="26.25" x14ac:dyDescent="0.25">
      <c r="A659" s="20" t="s">
        <v>1632</v>
      </c>
      <c r="B659" s="20" t="s">
        <v>1435</v>
      </c>
      <c r="C659" s="21"/>
      <c r="D659" s="21"/>
      <c r="E659" s="1" t="str">
        <f t="shared" si="41"/>
        <v xml:space="preserve"> </v>
      </c>
      <c r="F659" s="21"/>
      <c r="G659" s="1" t="str">
        <f t="shared" si="40"/>
        <v xml:space="preserve"> </v>
      </c>
      <c r="H659" s="21"/>
      <c r="I659" s="21"/>
      <c r="J659" s="1" t="str">
        <f t="shared" si="42"/>
        <v xml:space="preserve"> </v>
      </c>
      <c r="K659" s="21"/>
      <c r="L659" s="1" t="str">
        <f t="shared" si="43"/>
        <v xml:space="preserve"> </v>
      </c>
      <c r="M659" s="22"/>
    </row>
    <row r="660" spans="1:13" ht="26.25" x14ac:dyDescent="0.25">
      <c r="A660" s="20" t="s">
        <v>504</v>
      </c>
      <c r="B660" s="20" t="s">
        <v>8</v>
      </c>
      <c r="C660" s="21">
        <v>43648.4</v>
      </c>
      <c r="D660" s="21"/>
      <c r="E660" s="1" t="str">
        <f t="shared" si="41"/>
        <v/>
      </c>
      <c r="F660" s="21"/>
      <c r="G660" s="1" t="str">
        <f t="shared" si="40"/>
        <v xml:space="preserve"> </v>
      </c>
      <c r="H660" s="21">
        <v>43648.4</v>
      </c>
      <c r="I660" s="21"/>
      <c r="J660" s="1" t="str">
        <f t="shared" si="42"/>
        <v/>
      </c>
      <c r="K660" s="21"/>
      <c r="L660" s="1" t="str">
        <f t="shared" si="43"/>
        <v xml:space="preserve"> </v>
      </c>
      <c r="M660" s="22"/>
    </row>
    <row r="661" spans="1:13" ht="26.25" x14ac:dyDescent="0.25">
      <c r="A661" s="20" t="s">
        <v>1036</v>
      </c>
      <c r="B661" s="20" t="s">
        <v>338</v>
      </c>
      <c r="C661" s="21">
        <v>37191.599999999999</v>
      </c>
      <c r="D661" s="21">
        <v>30518.651150000002</v>
      </c>
      <c r="E661" s="1">
        <f t="shared" si="41"/>
        <v>82.057914018219179</v>
      </c>
      <c r="F661" s="21"/>
      <c r="G661" s="1" t="str">
        <f t="shared" si="40"/>
        <v xml:space="preserve"> </v>
      </c>
      <c r="H661" s="21">
        <v>37191.599999999999</v>
      </c>
      <c r="I661" s="21">
        <v>30518.651150000002</v>
      </c>
      <c r="J661" s="1">
        <f t="shared" si="42"/>
        <v>82.057914018219179</v>
      </c>
      <c r="K661" s="21"/>
      <c r="L661" s="1" t="str">
        <f t="shared" si="43"/>
        <v xml:space="preserve"> </v>
      </c>
      <c r="M661" s="22"/>
    </row>
    <row r="662" spans="1:13" ht="26.25" x14ac:dyDescent="0.25">
      <c r="A662" s="20" t="s">
        <v>1419</v>
      </c>
      <c r="B662" s="20" t="s">
        <v>1166</v>
      </c>
      <c r="C662" s="21">
        <v>37191.599999999999</v>
      </c>
      <c r="D662" s="21">
        <v>30518.651150000002</v>
      </c>
      <c r="E662" s="1">
        <f t="shared" si="41"/>
        <v>82.057914018219179</v>
      </c>
      <c r="F662" s="21"/>
      <c r="G662" s="1" t="str">
        <f t="shared" si="40"/>
        <v xml:space="preserve"> </v>
      </c>
      <c r="H662" s="21">
        <v>37191.599999999999</v>
      </c>
      <c r="I662" s="21">
        <v>30518.651150000002</v>
      </c>
      <c r="J662" s="1">
        <f t="shared" si="42"/>
        <v>82.057914018219179</v>
      </c>
      <c r="K662" s="21"/>
      <c r="L662" s="1" t="str">
        <f t="shared" si="43"/>
        <v xml:space="preserve"> </v>
      </c>
      <c r="M662" s="22"/>
    </row>
    <row r="663" spans="1:13" x14ac:dyDescent="0.25">
      <c r="A663" s="20" t="s">
        <v>1718</v>
      </c>
      <c r="B663" s="20" t="s">
        <v>737</v>
      </c>
      <c r="C663" s="21">
        <v>423128.41048999998</v>
      </c>
      <c r="D663" s="21">
        <v>112555.29269</v>
      </c>
      <c r="E663" s="1">
        <f t="shared" si="41"/>
        <v>26.600741027920193</v>
      </c>
      <c r="F663" s="21">
        <v>4016.9278100000001</v>
      </c>
      <c r="G663" s="1" t="str">
        <f t="shared" si="40"/>
        <v>свыше 200</v>
      </c>
      <c r="H663" s="21">
        <v>422886.6</v>
      </c>
      <c r="I663" s="21">
        <v>112555.29269</v>
      </c>
      <c r="J663" s="1">
        <f t="shared" si="42"/>
        <v>26.615951578981225</v>
      </c>
      <c r="K663" s="21">
        <v>4016.9278100000001</v>
      </c>
      <c r="L663" s="1" t="str">
        <f t="shared" si="43"/>
        <v>свыше 200</v>
      </c>
      <c r="M663" s="22">
        <v>19047.886920000004</v>
      </c>
    </row>
    <row r="664" spans="1:13" ht="26.25" x14ac:dyDescent="0.25">
      <c r="A664" s="20" t="s">
        <v>256</v>
      </c>
      <c r="B664" s="20" t="s">
        <v>1423</v>
      </c>
      <c r="C664" s="21">
        <v>422886.6</v>
      </c>
      <c r="D664" s="21">
        <v>112555.29269</v>
      </c>
      <c r="E664" s="1">
        <f t="shared" si="41"/>
        <v>26.615951578981225</v>
      </c>
      <c r="F664" s="21">
        <v>4016.9278100000001</v>
      </c>
      <c r="G664" s="1" t="str">
        <f t="shared" si="40"/>
        <v>свыше 200</v>
      </c>
      <c r="H664" s="21">
        <v>422886.6</v>
      </c>
      <c r="I664" s="21">
        <v>112555.29269</v>
      </c>
      <c r="J664" s="1">
        <f t="shared" si="42"/>
        <v>26.615951578981225</v>
      </c>
      <c r="K664" s="21">
        <v>4016.9278100000001</v>
      </c>
      <c r="L664" s="1" t="str">
        <f t="shared" si="43"/>
        <v>свыше 200</v>
      </c>
      <c r="M664" s="22">
        <v>19047.886920000004</v>
      </c>
    </row>
    <row r="665" spans="1:13" ht="26.25" x14ac:dyDescent="0.25">
      <c r="A665" s="20" t="s">
        <v>552</v>
      </c>
      <c r="B665" s="20" t="s">
        <v>653</v>
      </c>
      <c r="C665" s="21">
        <v>241.81048999999999</v>
      </c>
      <c r="D665" s="21"/>
      <c r="E665" s="1" t="str">
        <f t="shared" si="41"/>
        <v/>
      </c>
      <c r="F665" s="21"/>
      <c r="G665" s="1" t="str">
        <f t="shared" si="40"/>
        <v xml:space="preserve"> </v>
      </c>
      <c r="H665" s="21"/>
      <c r="I665" s="21"/>
      <c r="J665" s="1" t="str">
        <f t="shared" si="42"/>
        <v xml:space="preserve"> </v>
      </c>
      <c r="K665" s="21"/>
      <c r="L665" s="1" t="str">
        <f t="shared" si="43"/>
        <v xml:space="preserve"> </v>
      </c>
      <c r="M665" s="22"/>
    </row>
    <row r="666" spans="1:13" x14ac:dyDescent="0.25">
      <c r="A666" s="20" t="s">
        <v>1328</v>
      </c>
      <c r="B666" s="20" t="s">
        <v>123</v>
      </c>
      <c r="C666" s="21">
        <v>9100</v>
      </c>
      <c r="D666" s="21">
        <v>9100</v>
      </c>
      <c r="E666" s="1">
        <f t="shared" si="41"/>
        <v>100</v>
      </c>
      <c r="F666" s="21"/>
      <c r="G666" s="1" t="str">
        <f t="shared" si="40"/>
        <v xml:space="preserve"> </v>
      </c>
      <c r="H666" s="21">
        <v>9100</v>
      </c>
      <c r="I666" s="21">
        <v>9100</v>
      </c>
      <c r="J666" s="1">
        <f t="shared" si="42"/>
        <v>100</v>
      </c>
      <c r="K666" s="21"/>
      <c r="L666" s="1" t="str">
        <f t="shared" si="43"/>
        <v xml:space="preserve"> </v>
      </c>
      <c r="M666" s="22"/>
    </row>
    <row r="667" spans="1:13" ht="26.25" x14ac:dyDescent="0.25">
      <c r="A667" s="20" t="s">
        <v>608</v>
      </c>
      <c r="B667" s="20" t="s">
        <v>769</v>
      </c>
      <c r="C667" s="21">
        <v>9100</v>
      </c>
      <c r="D667" s="21">
        <v>9100</v>
      </c>
      <c r="E667" s="1">
        <f t="shared" si="41"/>
        <v>100</v>
      </c>
      <c r="F667" s="21"/>
      <c r="G667" s="1" t="str">
        <f t="shared" si="40"/>
        <v xml:space="preserve"> </v>
      </c>
      <c r="H667" s="21">
        <v>9100</v>
      </c>
      <c r="I667" s="21">
        <v>9100</v>
      </c>
      <c r="J667" s="1">
        <f t="shared" si="42"/>
        <v>100</v>
      </c>
      <c r="K667" s="21"/>
      <c r="L667" s="1" t="str">
        <f t="shared" si="43"/>
        <v xml:space="preserve"> </v>
      </c>
      <c r="M667" s="22"/>
    </row>
    <row r="668" spans="1:13" ht="26.25" x14ac:dyDescent="0.25">
      <c r="A668" s="20" t="s">
        <v>1253</v>
      </c>
      <c r="B668" s="20" t="s">
        <v>959</v>
      </c>
      <c r="C668" s="21"/>
      <c r="D668" s="21"/>
      <c r="E668" s="1" t="str">
        <f t="shared" si="41"/>
        <v xml:space="preserve"> </v>
      </c>
      <c r="F668" s="21">
        <v>13845.5</v>
      </c>
      <c r="G668" s="1" t="str">
        <f t="shared" si="40"/>
        <v/>
      </c>
      <c r="H668" s="21"/>
      <c r="I668" s="21"/>
      <c r="J668" s="1" t="str">
        <f t="shared" si="42"/>
        <v xml:space="preserve"> </v>
      </c>
      <c r="K668" s="21">
        <v>13845.5</v>
      </c>
      <c r="L668" s="1" t="str">
        <f t="shared" si="43"/>
        <v/>
      </c>
      <c r="M668" s="22"/>
    </row>
    <row r="669" spans="1:13" ht="26.25" x14ac:dyDescent="0.25">
      <c r="A669" s="20" t="s">
        <v>534</v>
      </c>
      <c r="B669" s="20" t="s">
        <v>1069</v>
      </c>
      <c r="C669" s="21"/>
      <c r="D669" s="21"/>
      <c r="E669" s="1" t="str">
        <f t="shared" si="41"/>
        <v xml:space="preserve"> </v>
      </c>
      <c r="F669" s="21">
        <v>13845.5</v>
      </c>
      <c r="G669" s="1" t="str">
        <f t="shared" si="40"/>
        <v/>
      </c>
      <c r="H669" s="21"/>
      <c r="I669" s="21"/>
      <c r="J669" s="1" t="str">
        <f t="shared" si="42"/>
        <v xml:space="preserve"> </v>
      </c>
      <c r="K669" s="21">
        <v>13845.5</v>
      </c>
      <c r="L669" s="1" t="str">
        <f t="shared" si="43"/>
        <v/>
      </c>
      <c r="M669" s="22"/>
    </row>
    <row r="670" spans="1:13" ht="39" x14ac:dyDescent="0.25">
      <c r="A670" s="20" t="s">
        <v>497</v>
      </c>
      <c r="B670" s="20" t="s">
        <v>364</v>
      </c>
      <c r="C670" s="21">
        <v>144491.9</v>
      </c>
      <c r="D670" s="21">
        <v>83759.599440000005</v>
      </c>
      <c r="E670" s="1">
        <f t="shared" si="41"/>
        <v>57.968370157773549</v>
      </c>
      <c r="F670" s="21">
        <v>104834.66722</v>
      </c>
      <c r="G670" s="1">
        <f t="shared" si="40"/>
        <v>79.896852502261424</v>
      </c>
      <c r="H670" s="21">
        <v>144491.9</v>
      </c>
      <c r="I670" s="21">
        <v>83759.599440000005</v>
      </c>
      <c r="J670" s="1">
        <f t="shared" si="42"/>
        <v>57.968370157773549</v>
      </c>
      <c r="K670" s="21">
        <v>104834.66722</v>
      </c>
      <c r="L670" s="1">
        <f t="shared" si="43"/>
        <v>79.896852502261424</v>
      </c>
      <c r="M670" s="22">
        <v>7969.599000000002</v>
      </c>
    </row>
    <row r="671" spans="1:13" x14ac:dyDescent="0.25">
      <c r="A671" s="20" t="s">
        <v>1556</v>
      </c>
      <c r="B671" s="20" t="s">
        <v>112</v>
      </c>
      <c r="C671" s="21">
        <v>14616.9</v>
      </c>
      <c r="D671" s="21">
        <v>14059</v>
      </c>
      <c r="E671" s="1">
        <f t="shared" si="41"/>
        <v>96.183185217111699</v>
      </c>
      <c r="F671" s="21">
        <v>18200</v>
      </c>
      <c r="G671" s="1">
        <f t="shared" si="40"/>
        <v>77.247252747252745</v>
      </c>
      <c r="H671" s="21">
        <v>14616.9</v>
      </c>
      <c r="I671" s="21">
        <v>14059</v>
      </c>
      <c r="J671" s="1">
        <f t="shared" si="42"/>
        <v>96.183185217111699</v>
      </c>
      <c r="K671" s="21">
        <v>18200</v>
      </c>
      <c r="L671" s="1">
        <f t="shared" si="43"/>
        <v>77.247252747252745</v>
      </c>
      <c r="M671" s="22"/>
    </row>
    <row r="672" spans="1:13" ht="26.25" x14ac:dyDescent="0.25">
      <c r="A672" s="20" t="s">
        <v>82</v>
      </c>
      <c r="B672" s="20" t="s">
        <v>596</v>
      </c>
      <c r="C672" s="21">
        <v>14616.9</v>
      </c>
      <c r="D672" s="21">
        <v>14059</v>
      </c>
      <c r="E672" s="1">
        <f t="shared" si="41"/>
        <v>96.183185217111699</v>
      </c>
      <c r="F672" s="21">
        <v>18200</v>
      </c>
      <c r="G672" s="1">
        <f t="shared" si="40"/>
        <v>77.247252747252745</v>
      </c>
      <c r="H672" s="21">
        <v>14616.9</v>
      </c>
      <c r="I672" s="21">
        <v>14059</v>
      </c>
      <c r="J672" s="1">
        <f t="shared" si="42"/>
        <v>96.183185217111699</v>
      </c>
      <c r="K672" s="21">
        <v>18200</v>
      </c>
      <c r="L672" s="1">
        <f t="shared" si="43"/>
        <v>77.247252747252745</v>
      </c>
      <c r="M672" s="22"/>
    </row>
    <row r="673" spans="1:13" ht="26.25" x14ac:dyDescent="0.25">
      <c r="A673" s="20" t="s">
        <v>617</v>
      </c>
      <c r="B673" s="20" t="s">
        <v>498</v>
      </c>
      <c r="C673" s="21">
        <v>18877.5</v>
      </c>
      <c r="D673" s="21">
        <v>18877.5</v>
      </c>
      <c r="E673" s="1">
        <f t="shared" si="41"/>
        <v>100</v>
      </c>
      <c r="F673" s="21">
        <v>18695.099999999999</v>
      </c>
      <c r="G673" s="1">
        <f t="shared" si="40"/>
        <v>100.97565672288462</v>
      </c>
      <c r="H673" s="21">
        <v>18877.5</v>
      </c>
      <c r="I673" s="21">
        <v>18877.5</v>
      </c>
      <c r="J673" s="1">
        <f t="shared" si="42"/>
        <v>100</v>
      </c>
      <c r="K673" s="21">
        <v>18695.099999999999</v>
      </c>
      <c r="L673" s="1">
        <f t="shared" si="43"/>
        <v>100.97565672288462</v>
      </c>
      <c r="M673" s="22"/>
    </row>
    <row r="674" spans="1:13" ht="39" x14ac:dyDescent="0.25">
      <c r="A674" s="20" t="s">
        <v>1002</v>
      </c>
      <c r="B674" s="20" t="s">
        <v>1816</v>
      </c>
      <c r="C674" s="21">
        <v>18877.5</v>
      </c>
      <c r="D674" s="21">
        <v>18877.5</v>
      </c>
      <c r="E674" s="1">
        <f t="shared" si="41"/>
        <v>100</v>
      </c>
      <c r="F674" s="21">
        <v>18695.099999999999</v>
      </c>
      <c r="G674" s="1">
        <f t="shared" si="40"/>
        <v>100.97565672288462</v>
      </c>
      <c r="H674" s="21">
        <v>18877.5</v>
      </c>
      <c r="I674" s="21">
        <v>18877.5</v>
      </c>
      <c r="J674" s="1">
        <f t="shared" si="42"/>
        <v>100</v>
      </c>
      <c r="K674" s="21">
        <v>18695.099999999999</v>
      </c>
      <c r="L674" s="1">
        <f t="shared" si="43"/>
        <v>100.97565672288462</v>
      </c>
      <c r="M674" s="22"/>
    </row>
    <row r="675" spans="1:13" x14ac:dyDescent="0.25">
      <c r="A675" s="20" t="s">
        <v>1576</v>
      </c>
      <c r="B675" s="20" t="s">
        <v>879</v>
      </c>
      <c r="C675" s="21">
        <v>13044.8</v>
      </c>
      <c r="D675" s="21">
        <v>12848.387699999999</v>
      </c>
      <c r="E675" s="1">
        <f t="shared" si="41"/>
        <v>98.494324941739237</v>
      </c>
      <c r="F675" s="21"/>
      <c r="G675" s="1" t="str">
        <f t="shared" si="40"/>
        <v xml:space="preserve"> </v>
      </c>
      <c r="H675" s="21">
        <v>13044.8</v>
      </c>
      <c r="I675" s="21">
        <v>12848.387699999999</v>
      </c>
      <c r="J675" s="1">
        <f t="shared" si="42"/>
        <v>98.494324941739237</v>
      </c>
      <c r="K675" s="21"/>
      <c r="L675" s="1" t="str">
        <f t="shared" si="43"/>
        <v xml:space="preserve"> </v>
      </c>
      <c r="M675" s="22">
        <v>5025.6460099999995</v>
      </c>
    </row>
    <row r="676" spans="1:13" ht="26.25" x14ac:dyDescent="0.25">
      <c r="A676" s="20" t="s">
        <v>1576</v>
      </c>
      <c r="B676" s="20" t="s">
        <v>192</v>
      </c>
      <c r="C676" s="21"/>
      <c r="D676" s="21"/>
      <c r="E676" s="1" t="str">
        <f t="shared" si="41"/>
        <v xml:space="preserve"> </v>
      </c>
      <c r="F676" s="21">
        <v>7129.2</v>
      </c>
      <c r="G676" s="1" t="str">
        <f t="shared" si="40"/>
        <v/>
      </c>
      <c r="H676" s="21"/>
      <c r="I676" s="21"/>
      <c r="J676" s="1" t="str">
        <f t="shared" si="42"/>
        <v xml:space="preserve"> </v>
      </c>
      <c r="K676" s="21">
        <v>7129.2</v>
      </c>
      <c r="L676" s="1" t="str">
        <f t="shared" si="43"/>
        <v/>
      </c>
      <c r="M676" s="22"/>
    </row>
    <row r="677" spans="1:13" ht="26.25" x14ac:dyDescent="0.25">
      <c r="A677" s="20" t="s">
        <v>888</v>
      </c>
      <c r="B677" s="20" t="s">
        <v>327</v>
      </c>
      <c r="C677" s="21">
        <v>13044.8</v>
      </c>
      <c r="D677" s="21">
        <v>12848.387699999999</v>
      </c>
      <c r="E677" s="1">
        <f t="shared" si="41"/>
        <v>98.494324941739237</v>
      </c>
      <c r="F677" s="21"/>
      <c r="G677" s="1" t="str">
        <f t="shared" si="40"/>
        <v xml:space="preserve"> </v>
      </c>
      <c r="H677" s="21">
        <v>13044.8</v>
      </c>
      <c r="I677" s="21">
        <v>12848.387699999999</v>
      </c>
      <c r="J677" s="1">
        <f t="shared" si="42"/>
        <v>98.494324941739237</v>
      </c>
      <c r="K677" s="21"/>
      <c r="L677" s="1" t="str">
        <f t="shared" si="43"/>
        <v xml:space="preserve"> </v>
      </c>
      <c r="M677" s="22">
        <v>5025.6460099999995</v>
      </c>
    </row>
    <row r="678" spans="1:13" ht="26.25" x14ac:dyDescent="0.25">
      <c r="A678" s="20" t="s">
        <v>888</v>
      </c>
      <c r="B678" s="20" t="s">
        <v>583</v>
      </c>
      <c r="C678" s="21"/>
      <c r="D678" s="21"/>
      <c r="E678" s="1" t="str">
        <f t="shared" si="41"/>
        <v xml:space="preserve"> </v>
      </c>
      <c r="F678" s="21">
        <v>7129.2</v>
      </c>
      <c r="G678" s="1" t="str">
        <f t="shared" si="40"/>
        <v/>
      </c>
      <c r="H678" s="21"/>
      <c r="I678" s="21"/>
      <c r="J678" s="1" t="str">
        <f t="shared" si="42"/>
        <v xml:space="preserve"> </v>
      </c>
      <c r="K678" s="21">
        <v>7129.2</v>
      </c>
      <c r="L678" s="1" t="str">
        <f t="shared" si="43"/>
        <v/>
      </c>
      <c r="M678" s="22"/>
    </row>
    <row r="679" spans="1:13" ht="39" x14ac:dyDescent="0.25">
      <c r="A679" s="20" t="s">
        <v>648</v>
      </c>
      <c r="B679" s="20" t="s">
        <v>1371</v>
      </c>
      <c r="C679" s="21"/>
      <c r="D679" s="21"/>
      <c r="E679" s="1" t="str">
        <f t="shared" si="41"/>
        <v xml:space="preserve"> </v>
      </c>
      <c r="F679" s="21">
        <v>19354.315910000001</v>
      </c>
      <c r="G679" s="1" t="str">
        <f t="shared" si="40"/>
        <v/>
      </c>
      <c r="H679" s="21"/>
      <c r="I679" s="21"/>
      <c r="J679" s="1" t="str">
        <f t="shared" si="42"/>
        <v xml:space="preserve"> </v>
      </c>
      <c r="K679" s="21">
        <v>19354.315910000001</v>
      </c>
      <c r="L679" s="1" t="str">
        <f t="shared" si="43"/>
        <v/>
      </c>
      <c r="M679" s="22"/>
    </row>
    <row r="680" spans="1:13" x14ac:dyDescent="0.25">
      <c r="A680" s="20" t="s">
        <v>648</v>
      </c>
      <c r="B680" s="20" t="s">
        <v>983</v>
      </c>
      <c r="C680" s="21">
        <v>199084</v>
      </c>
      <c r="D680" s="21">
        <v>32171.610700000001</v>
      </c>
      <c r="E680" s="1">
        <f t="shared" si="41"/>
        <v>16.159817313294891</v>
      </c>
      <c r="F680" s="21"/>
      <c r="G680" s="1" t="str">
        <f t="shared" si="40"/>
        <v xml:space="preserve"> </v>
      </c>
      <c r="H680" s="21">
        <v>199084</v>
      </c>
      <c r="I680" s="21">
        <v>32171.610700000001</v>
      </c>
      <c r="J680" s="1">
        <f t="shared" si="42"/>
        <v>16.159817313294891</v>
      </c>
      <c r="K680" s="21"/>
      <c r="L680" s="1" t="str">
        <f t="shared" si="43"/>
        <v xml:space="preserve"> </v>
      </c>
      <c r="M680" s="22"/>
    </row>
    <row r="681" spans="1:13" ht="39" x14ac:dyDescent="0.25">
      <c r="A681" s="20" t="s">
        <v>1761</v>
      </c>
      <c r="B681" s="20" t="s">
        <v>1593</v>
      </c>
      <c r="C681" s="21"/>
      <c r="D681" s="21"/>
      <c r="E681" s="1" t="str">
        <f t="shared" si="41"/>
        <v xml:space="preserve"> </v>
      </c>
      <c r="F681" s="21">
        <v>19354.315910000001</v>
      </c>
      <c r="G681" s="1" t="str">
        <f t="shared" si="40"/>
        <v/>
      </c>
      <c r="H681" s="21"/>
      <c r="I681" s="21"/>
      <c r="J681" s="1" t="str">
        <f t="shared" si="42"/>
        <v xml:space="preserve"> </v>
      </c>
      <c r="K681" s="21">
        <v>19354.315910000001</v>
      </c>
      <c r="L681" s="1" t="str">
        <f t="shared" si="43"/>
        <v/>
      </c>
      <c r="M681" s="22"/>
    </row>
    <row r="682" spans="1:13" x14ac:dyDescent="0.25">
      <c r="A682" s="20" t="s">
        <v>1761</v>
      </c>
      <c r="B682" s="20" t="s">
        <v>707</v>
      </c>
      <c r="C682" s="21">
        <v>199084</v>
      </c>
      <c r="D682" s="21">
        <v>32171.610700000001</v>
      </c>
      <c r="E682" s="1">
        <f t="shared" si="41"/>
        <v>16.159817313294891</v>
      </c>
      <c r="F682" s="21"/>
      <c r="G682" s="1" t="str">
        <f t="shared" si="40"/>
        <v xml:space="preserve"> </v>
      </c>
      <c r="H682" s="21">
        <v>199084</v>
      </c>
      <c r="I682" s="21">
        <v>32171.610700000001</v>
      </c>
      <c r="J682" s="1">
        <f t="shared" si="42"/>
        <v>16.159817313294891</v>
      </c>
      <c r="K682" s="21"/>
      <c r="L682" s="1" t="str">
        <f t="shared" si="43"/>
        <v xml:space="preserve"> </v>
      </c>
      <c r="M682" s="22"/>
    </row>
    <row r="683" spans="1:13" ht="26.25" x14ac:dyDescent="0.25">
      <c r="A683" s="20" t="s">
        <v>1538</v>
      </c>
      <c r="B683" s="20" t="s">
        <v>1608</v>
      </c>
      <c r="C683" s="21">
        <v>2384.5</v>
      </c>
      <c r="D683" s="21"/>
      <c r="E683" s="1" t="str">
        <f t="shared" si="41"/>
        <v/>
      </c>
      <c r="F683" s="21"/>
      <c r="G683" s="1" t="str">
        <f t="shared" si="40"/>
        <v xml:space="preserve"> </v>
      </c>
      <c r="H683" s="21">
        <v>2384.5</v>
      </c>
      <c r="I683" s="21"/>
      <c r="J683" s="1" t="str">
        <f t="shared" si="42"/>
        <v/>
      </c>
      <c r="K683" s="21"/>
      <c r="L683" s="1" t="str">
        <f t="shared" si="43"/>
        <v xml:space="preserve"> </v>
      </c>
      <c r="M683" s="22"/>
    </row>
    <row r="684" spans="1:13" ht="26.25" x14ac:dyDescent="0.25">
      <c r="A684" s="20" t="s">
        <v>854</v>
      </c>
      <c r="B684" s="20" t="s">
        <v>254</v>
      </c>
      <c r="C684" s="21">
        <v>2384.5</v>
      </c>
      <c r="D684" s="21"/>
      <c r="E684" s="1" t="str">
        <f t="shared" si="41"/>
        <v/>
      </c>
      <c r="F684" s="21"/>
      <c r="G684" s="1" t="str">
        <f t="shared" si="40"/>
        <v xml:space="preserve"> </v>
      </c>
      <c r="H684" s="21">
        <v>2384.5</v>
      </c>
      <c r="I684" s="21"/>
      <c r="J684" s="1" t="str">
        <f t="shared" si="42"/>
        <v/>
      </c>
      <c r="K684" s="21"/>
      <c r="L684" s="1" t="str">
        <f t="shared" si="43"/>
        <v xml:space="preserve"> </v>
      </c>
      <c r="M684" s="22"/>
    </row>
    <row r="685" spans="1:13" x14ac:dyDescent="0.25">
      <c r="A685" s="20" t="s">
        <v>816</v>
      </c>
      <c r="B685" s="20" t="s">
        <v>1004</v>
      </c>
      <c r="C685" s="21">
        <v>972319.2</v>
      </c>
      <c r="D685" s="21">
        <v>563078.28301000001</v>
      </c>
      <c r="E685" s="1">
        <f t="shared" si="41"/>
        <v>57.910846871068678</v>
      </c>
      <c r="F685" s="21">
        <v>241263.06924000001</v>
      </c>
      <c r="G685" s="1" t="str">
        <f t="shared" si="40"/>
        <v>свыше 200</v>
      </c>
      <c r="H685" s="21">
        <v>972319.2</v>
      </c>
      <c r="I685" s="21">
        <v>563078.28301000001</v>
      </c>
      <c r="J685" s="1">
        <f t="shared" si="42"/>
        <v>57.910846871068678</v>
      </c>
      <c r="K685" s="21">
        <v>241263.06924000001</v>
      </c>
      <c r="L685" s="1" t="str">
        <f t="shared" si="43"/>
        <v>свыше 200</v>
      </c>
      <c r="M685" s="22">
        <v>159676.44628999999</v>
      </c>
    </row>
    <row r="686" spans="1:13" ht="26.25" x14ac:dyDescent="0.25">
      <c r="A686" s="20" t="s">
        <v>88</v>
      </c>
      <c r="B686" s="20" t="s">
        <v>1748</v>
      </c>
      <c r="C686" s="21">
        <v>972319.2</v>
      </c>
      <c r="D686" s="21">
        <v>563078.28301000001</v>
      </c>
      <c r="E686" s="1">
        <f t="shared" si="41"/>
        <v>57.910846871068678</v>
      </c>
      <c r="F686" s="21">
        <v>241263.06924000001</v>
      </c>
      <c r="G686" s="1" t="str">
        <f t="shared" si="40"/>
        <v>свыше 200</v>
      </c>
      <c r="H686" s="21">
        <v>972319.2</v>
      </c>
      <c r="I686" s="21">
        <v>563078.28301000001</v>
      </c>
      <c r="J686" s="1">
        <f t="shared" si="42"/>
        <v>57.910846871068678</v>
      </c>
      <c r="K686" s="21">
        <v>241263.06924000001</v>
      </c>
      <c r="L686" s="1" t="str">
        <f t="shared" si="43"/>
        <v>свыше 200</v>
      </c>
      <c r="M686" s="22">
        <v>159676.44628999999</v>
      </c>
    </row>
    <row r="687" spans="1:13" ht="39" x14ac:dyDescent="0.25">
      <c r="A687" s="20" t="s">
        <v>778</v>
      </c>
      <c r="B687" s="20" t="s">
        <v>732</v>
      </c>
      <c r="C687" s="21">
        <v>50054.1</v>
      </c>
      <c r="D687" s="21">
        <v>50054.1</v>
      </c>
      <c r="E687" s="1">
        <f t="shared" si="41"/>
        <v>100</v>
      </c>
      <c r="F687" s="21">
        <v>67108.629140000005</v>
      </c>
      <c r="G687" s="1">
        <f t="shared" si="40"/>
        <v>74.586682281318303</v>
      </c>
      <c r="H687" s="21">
        <v>50054.1</v>
      </c>
      <c r="I687" s="21">
        <v>50054.1</v>
      </c>
      <c r="J687" s="1">
        <f t="shared" si="42"/>
        <v>100</v>
      </c>
      <c r="K687" s="21">
        <v>67108.629140000005</v>
      </c>
      <c r="L687" s="1">
        <f t="shared" si="43"/>
        <v>74.586682281318303</v>
      </c>
      <c r="M687" s="22"/>
    </row>
    <row r="688" spans="1:13" ht="39" x14ac:dyDescent="0.25">
      <c r="A688" s="20" t="s">
        <v>1143</v>
      </c>
      <c r="B688" s="20" t="s">
        <v>1402</v>
      </c>
      <c r="C688" s="21">
        <v>50054.1</v>
      </c>
      <c r="D688" s="21">
        <v>50054.1</v>
      </c>
      <c r="E688" s="1">
        <f t="shared" si="41"/>
        <v>100</v>
      </c>
      <c r="F688" s="21">
        <v>67108.629140000005</v>
      </c>
      <c r="G688" s="1">
        <f t="shared" si="40"/>
        <v>74.586682281318303</v>
      </c>
      <c r="H688" s="21">
        <v>50054.1</v>
      </c>
      <c r="I688" s="21">
        <v>50054.1</v>
      </c>
      <c r="J688" s="1">
        <f t="shared" si="42"/>
        <v>100</v>
      </c>
      <c r="K688" s="21">
        <v>67108.629140000005</v>
      </c>
      <c r="L688" s="1">
        <f t="shared" si="43"/>
        <v>74.586682281318303</v>
      </c>
      <c r="M688" s="22"/>
    </row>
    <row r="689" spans="1:13" ht="26.25" x14ac:dyDescent="0.25">
      <c r="A689" s="20" t="s">
        <v>1660</v>
      </c>
      <c r="B689" s="20" t="s">
        <v>891</v>
      </c>
      <c r="C689" s="21">
        <v>11160</v>
      </c>
      <c r="D689" s="21">
        <v>6640.1031899999998</v>
      </c>
      <c r="E689" s="1">
        <f t="shared" si="41"/>
        <v>59.499132526881716</v>
      </c>
      <c r="F689" s="21"/>
      <c r="G689" s="1" t="str">
        <f t="shared" si="40"/>
        <v xml:space="preserve"> </v>
      </c>
      <c r="H689" s="21">
        <v>11160</v>
      </c>
      <c r="I689" s="21">
        <v>6640.1031899999998</v>
      </c>
      <c r="J689" s="1">
        <f t="shared" si="42"/>
        <v>59.499132526881716</v>
      </c>
      <c r="K689" s="21"/>
      <c r="L689" s="1" t="str">
        <f t="shared" si="43"/>
        <v xml:space="preserve"> </v>
      </c>
      <c r="M689" s="22">
        <v>6640.1031899999998</v>
      </c>
    </row>
    <row r="690" spans="1:13" ht="26.25" x14ac:dyDescent="0.25">
      <c r="A690" s="20" t="s">
        <v>212</v>
      </c>
      <c r="B690" s="20" t="s">
        <v>958</v>
      </c>
      <c r="C690" s="21">
        <v>11160</v>
      </c>
      <c r="D690" s="21">
        <v>6640.1031899999998</v>
      </c>
      <c r="E690" s="1">
        <f t="shared" si="41"/>
        <v>59.499132526881716</v>
      </c>
      <c r="F690" s="21"/>
      <c r="G690" s="1" t="str">
        <f t="shared" si="40"/>
        <v xml:space="preserve"> </v>
      </c>
      <c r="H690" s="21">
        <v>11160</v>
      </c>
      <c r="I690" s="21">
        <v>6640.1031899999998</v>
      </c>
      <c r="J690" s="1">
        <f t="shared" si="42"/>
        <v>59.499132526881716</v>
      </c>
      <c r="K690" s="21"/>
      <c r="L690" s="1" t="str">
        <f t="shared" si="43"/>
        <v xml:space="preserve"> </v>
      </c>
      <c r="M690" s="22">
        <v>6640.1031899999998</v>
      </c>
    </row>
    <row r="691" spans="1:13" x14ac:dyDescent="0.25">
      <c r="A691" s="20" t="s">
        <v>173</v>
      </c>
      <c r="B691" s="20" t="s">
        <v>1564</v>
      </c>
      <c r="C691" s="21"/>
      <c r="D691" s="21"/>
      <c r="E691" s="1" t="str">
        <f t="shared" si="41"/>
        <v xml:space="preserve"> </v>
      </c>
      <c r="F691" s="21"/>
      <c r="G691" s="1" t="str">
        <f t="shared" si="40"/>
        <v xml:space="preserve"> </v>
      </c>
      <c r="H691" s="21"/>
      <c r="I691" s="21"/>
      <c r="J691" s="1" t="str">
        <f t="shared" si="42"/>
        <v xml:space="preserve"> </v>
      </c>
      <c r="K691" s="21"/>
      <c r="L691" s="1" t="str">
        <f t="shared" si="43"/>
        <v xml:space="preserve"> </v>
      </c>
      <c r="M691" s="22"/>
    </row>
    <row r="692" spans="1:13" ht="26.25" x14ac:dyDescent="0.25">
      <c r="A692" s="20" t="s">
        <v>1306</v>
      </c>
      <c r="B692" s="20" t="s">
        <v>1760</v>
      </c>
      <c r="C692" s="21"/>
      <c r="D692" s="21"/>
      <c r="E692" s="1" t="str">
        <f t="shared" si="41"/>
        <v xml:space="preserve"> </v>
      </c>
      <c r="F692" s="21"/>
      <c r="G692" s="1" t="str">
        <f t="shared" si="40"/>
        <v xml:space="preserve"> </v>
      </c>
      <c r="H692" s="21"/>
      <c r="I692" s="21"/>
      <c r="J692" s="1" t="str">
        <f t="shared" si="42"/>
        <v xml:space="preserve"> </v>
      </c>
      <c r="K692" s="21"/>
      <c r="L692" s="1" t="str">
        <f t="shared" si="43"/>
        <v xml:space="preserve"> </v>
      </c>
      <c r="M692" s="22"/>
    </row>
    <row r="693" spans="1:13" ht="26.25" x14ac:dyDescent="0.25">
      <c r="A693" s="20" t="s">
        <v>1212</v>
      </c>
      <c r="B693" s="20" t="s">
        <v>1452</v>
      </c>
      <c r="C693" s="21"/>
      <c r="D693" s="21">
        <v>4891.2834000000003</v>
      </c>
      <c r="E693" s="1" t="str">
        <f t="shared" si="41"/>
        <v xml:space="preserve"> </v>
      </c>
      <c r="F693" s="21"/>
      <c r="G693" s="1" t="str">
        <f t="shared" si="40"/>
        <v xml:space="preserve"> </v>
      </c>
      <c r="H693" s="21"/>
      <c r="I693" s="21">
        <v>4891.2834000000003</v>
      </c>
      <c r="J693" s="1" t="str">
        <f t="shared" si="42"/>
        <v xml:space="preserve"> </v>
      </c>
      <c r="K693" s="21"/>
      <c r="L693" s="1" t="str">
        <f t="shared" si="43"/>
        <v xml:space="preserve"> </v>
      </c>
      <c r="M693" s="22">
        <v>121.32101000000057</v>
      </c>
    </row>
    <row r="694" spans="1:13" ht="26.25" x14ac:dyDescent="0.25">
      <c r="A694" s="20" t="s">
        <v>500</v>
      </c>
      <c r="B694" s="20" t="s">
        <v>524</v>
      </c>
      <c r="C694" s="21"/>
      <c r="D694" s="21">
        <v>4891.2834000000003</v>
      </c>
      <c r="E694" s="1" t="str">
        <f t="shared" si="41"/>
        <v xml:space="preserve"> </v>
      </c>
      <c r="F694" s="21"/>
      <c r="G694" s="1" t="str">
        <f t="shared" si="40"/>
        <v xml:space="preserve"> </v>
      </c>
      <c r="H694" s="21"/>
      <c r="I694" s="21">
        <v>4891.2834000000003</v>
      </c>
      <c r="J694" s="1" t="str">
        <f t="shared" si="42"/>
        <v xml:space="preserve"> </v>
      </c>
      <c r="K694" s="21"/>
      <c r="L694" s="1" t="str">
        <f t="shared" si="43"/>
        <v xml:space="preserve"> </v>
      </c>
      <c r="M694" s="22">
        <v>121.32101000000057</v>
      </c>
    </row>
    <row r="695" spans="1:13" ht="26.25" x14ac:dyDescent="0.25">
      <c r="A695" s="20" t="s">
        <v>649</v>
      </c>
      <c r="B695" s="20" t="s">
        <v>1432</v>
      </c>
      <c r="C695" s="21"/>
      <c r="D695" s="21"/>
      <c r="E695" s="1" t="str">
        <f t="shared" si="41"/>
        <v xml:space="preserve"> </v>
      </c>
      <c r="F695" s="21">
        <v>117229.65923999999</v>
      </c>
      <c r="G695" s="1" t="str">
        <f t="shared" si="40"/>
        <v/>
      </c>
      <c r="H695" s="21"/>
      <c r="I695" s="21"/>
      <c r="J695" s="1" t="str">
        <f t="shared" si="42"/>
        <v xml:space="preserve"> </v>
      </c>
      <c r="K695" s="21">
        <v>117229.65923999999</v>
      </c>
      <c r="L695" s="1" t="str">
        <f t="shared" si="43"/>
        <v/>
      </c>
      <c r="M695" s="22">
        <v>-160262.32797000001</v>
      </c>
    </row>
    <row r="696" spans="1:13" ht="39" x14ac:dyDescent="0.25">
      <c r="A696" s="20" t="s">
        <v>649</v>
      </c>
      <c r="B696" s="20" t="s">
        <v>970</v>
      </c>
      <c r="C696" s="21">
        <v>626960</v>
      </c>
      <c r="D696" s="21">
        <v>160262.32797000001</v>
      </c>
      <c r="E696" s="1">
        <f t="shared" si="41"/>
        <v>25.561810637042235</v>
      </c>
      <c r="F696" s="21"/>
      <c r="G696" s="1" t="str">
        <f t="shared" si="40"/>
        <v xml:space="preserve"> </v>
      </c>
      <c r="H696" s="21">
        <v>626960</v>
      </c>
      <c r="I696" s="21">
        <v>160262.32797000001</v>
      </c>
      <c r="J696" s="1">
        <f t="shared" si="42"/>
        <v>25.561810637042235</v>
      </c>
      <c r="K696" s="21"/>
      <c r="L696" s="1" t="str">
        <f t="shared" si="43"/>
        <v xml:space="preserve"> </v>
      </c>
      <c r="M696" s="22">
        <v>160262.32797000001</v>
      </c>
    </row>
    <row r="697" spans="1:13" ht="51.75" x14ac:dyDescent="0.25">
      <c r="A697" s="20" t="s">
        <v>930</v>
      </c>
      <c r="B697" s="20" t="s">
        <v>281</v>
      </c>
      <c r="C697" s="21"/>
      <c r="D697" s="21"/>
      <c r="E697" s="1" t="str">
        <f t="shared" si="41"/>
        <v xml:space="preserve"> </v>
      </c>
      <c r="F697" s="21">
        <v>28472.01094</v>
      </c>
      <c r="G697" s="1" t="str">
        <f t="shared" si="40"/>
        <v/>
      </c>
      <c r="H697" s="21"/>
      <c r="I697" s="21"/>
      <c r="J697" s="1" t="str">
        <f t="shared" si="42"/>
        <v xml:space="preserve"> </v>
      </c>
      <c r="K697" s="21">
        <v>28472.01094</v>
      </c>
      <c r="L697" s="1" t="str">
        <f t="shared" si="43"/>
        <v/>
      </c>
      <c r="M697" s="22"/>
    </row>
    <row r="698" spans="1:13" ht="51.75" x14ac:dyDescent="0.25">
      <c r="A698" s="20" t="s">
        <v>220</v>
      </c>
      <c r="B698" s="20" t="s">
        <v>655</v>
      </c>
      <c r="C698" s="21"/>
      <c r="D698" s="21"/>
      <c r="E698" s="1" t="str">
        <f t="shared" si="41"/>
        <v xml:space="preserve"> </v>
      </c>
      <c r="F698" s="21">
        <v>28472.01094</v>
      </c>
      <c r="G698" s="1" t="str">
        <f t="shared" si="40"/>
        <v/>
      </c>
      <c r="H698" s="21"/>
      <c r="I698" s="21"/>
      <c r="J698" s="1" t="str">
        <f t="shared" si="42"/>
        <v xml:space="preserve"> </v>
      </c>
      <c r="K698" s="21">
        <v>28472.01094</v>
      </c>
      <c r="L698" s="1" t="str">
        <f t="shared" si="43"/>
        <v/>
      </c>
      <c r="M698" s="22"/>
    </row>
    <row r="699" spans="1:13" ht="26.25" x14ac:dyDescent="0.25">
      <c r="A699" s="20" t="s">
        <v>1583</v>
      </c>
      <c r="B699" s="20" t="s">
        <v>169</v>
      </c>
      <c r="C699" s="21">
        <v>126720.6</v>
      </c>
      <c r="D699" s="21">
        <v>16757.657810000001</v>
      </c>
      <c r="E699" s="1">
        <f t="shared" si="41"/>
        <v>13.224099167775405</v>
      </c>
      <c r="F699" s="21"/>
      <c r="G699" s="1" t="str">
        <f t="shared" si="40"/>
        <v xml:space="preserve"> </v>
      </c>
      <c r="H699" s="21">
        <v>126720.6</v>
      </c>
      <c r="I699" s="21">
        <v>16757.657810000001</v>
      </c>
      <c r="J699" s="1">
        <f t="shared" si="42"/>
        <v>13.224099167775405</v>
      </c>
      <c r="K699" s="21"/>
      <c r="L699" s="1" t="str">
        <f t="shared" si="43"/>
        <v xml:space="preserve"> </v>
      </c>
      <c r="M699" s="22">
        <v>296.02976000000126</v>
      </c>
    </row>
    <row r="700" spans="1:13" ht="39" x14ac:dyDescent="0.25">
      <c r="A700" s="20" t="s">
        <v>117</v>
      </c>
      <c r="B700" s="20" t="s">
        <v>1732</v>
      </c>
      <c r="C700" s="21">
        <v>126720.6</v>
      </c>
      <c r="D700" s="21">
        <v>16757.657810000001</v>
      </c>
      <c r="E700" s="1">
        <f t="shared" si="41"/>
        <v>13.224099167775405</v>
      </c>
      <c r="F700" s="21"/>
      <c r="G700" s="1" t="str">
        <f t="shared" si="40"/>
        <v xml:space="preserve"> </v>
      </c>
      <c r="H700" s="21">
        <v>126720.6</v>
      </c>
      <c r="I700" s="21">
        <v>16757.657810000001</v>
      </c>
      <c r="J700" s="1">
        <f t="shared" si="42"/>
        <v>13.224099167775405</v>
      </c>
      <c r="K700" s="21"/>
      <c r="L700" s="1" t="str">
        <f t="shared" si="43"/>
        <v xml:space="preserve"> </v>
      </c>
      <c r="M700" s="22">
        <v>296.02976000000126</v>
      </c>
    </row>
    <row r="701" spans="1:13" ht="26.25" x14ac:dyDescent="0.25">
      <c r="A701" s="20" t="s">
        <v>451</v>
      </c>
      <c r="B701" s="20" t="s">
        <v>1618</v>
      </c>
      <c r="C701" s="21">
        <v>342.86594000000002</v>
      </c>
      <c r="D701" s="21">
        <v>18502.48416</v>
      </c>
      <c r="E701" s="1" t="str">
        <f t="shared" si="41"/>
        <v>свыше 200</v>
      </c>
      <c r="F701" s="21">
        <v>11596.7934</v>
      </c>
      <c r="G701" s="1">
        <f t="shared" si="40"/>
        <v>159.54827788861013</v>
      </c>
      <c r="H701" s="21"/>
      <c r="I701" s="21">
        <v>18502.48416</v>
      </c>
      <c r="J701" s="1" t="str">
        <f t="shared" si="42"/>
        <v xml:space="preserve"> </v>
      </c>
      <c r="K701" s="21">
        <v>11596.7934</v>
      </c>
      <c r="L701" s="1">
        <f t="shared" si="43"/>
        <v>159.54827788861013</v>
      </c>
      <c r="M701" s="22"/>
    </row>
    <row r="702" spans="1:13" x14ac:dyDescent="0.25">
      <c r="A702" s="20" t="s">
        <v>837</v>
      </c>
      <c r="B702" s="20" t="s">
        <v>1653</v>
      </c>
      <c r="C702" s="21"/>
      <c r="D702" s="21">
        <v>18502.48416</v>
      </c>
      <c r="E702" s="1" t="str">
        <f t="shared" si="41"/>
        <v xml:space="preserve"> </v>
      </c>
      <c r="F702" s="21">
        <v>11596.7934</v>
      </c>
      <c r="G702" s="1">
        <f t="shared" si="40"/>
        <v>159.54827788861013</v>
      </c>
      <c r="H702" s="21"/>
      <c r="I702" s="21">
        <v>18502.48416</v>
      </c>
      <c r="J702" s="1" t="str">
        <f t="shared" si="42"/>
        <v xml:space="preserve"> </v>
      </c>
      <c r="K702" s="21">
        <v>11596.7934</v>
      </c>
      <c r="L702" s="1">
        <f t="shared" si="43"/>
        <v>159.54827788861013</v>
      </c>
      <c r="M702" s="22"/>
    </row>
    <row r="703" spans="1:13" x14ac:dyDescent="0.25">
      <c r="A703" s="20" t="s">
        <v>118</v>
      </c>
      <c r="B703" s="20" t="s">
        <v>1176</v>
      </c>
      <c r="C703" s="21"/>
      <c r="D703" s="21"/>
      <c r="E703" s="1" t="str">
        <f t="shared" si="41"/>
        <v xml:space="preserve"> </v>
      </c>
      <c r="F703" s="21"/>
      <c r="G703" s="1" t="str">
        <f t="shared" si="40"/>
        <v xml:space="preserve"> </v>
      </c>
      <c r="H703" s="21"/>
      <c r="I703" s="21"/>
      <c r="J703" s="1" t="str">
        <f t="shared" si="42"/>
        <v xml:space="preserve"> </v>
      </c>
      <c r="K703" s="21"/>
      <c r="L703" s="1" t="str">
        <f t="shared" si="43"/>
        <v xml:space="preserve"> </v>
      </c>
      <c r="M703" s="22"/>
    </row>
    <row r="704" spans="1:13" x14ac:dyDescent="0.25">
      <c r="A704" s="20" t="s">
        <v>708</v>
      </c>
      <c r="B704" s="20" t="s">
        <v>746</v>
      </c>
      <c r="C704" s="21">
        <v>121.11651999999999</v>
      </c>
      <c r="D704" s="21"/>
      <c r="E704" s="1" t="str">
        <f t="shared" si="41"/>
        <v/>
      </c>
      <c r="F704" s="21"/>
      <c r="G704" s="1" t="str">
        <f t="shared" si="40"/>
        <v xml:space="preserve"> </v>
      </c>
      <c r="H704" s="21"/>
      <c r="I704" s="21"/>
      <c r="J704" s="1" t="str">
        <f t="shared" si="42"/>
        <v xml:space="preserve"> </v>
      </c>
      <c r="K704" s="21"/>
      <c r="L704" s="1" t="str">
        <f t="shared" si="43"/>
        <v xml:space="preserve"> </v>
      </c>
      <c r="M704" s="22"/>
    </row>
    <row r="705" spans="1:13" x14ac:dyDescent="0.25">
      <c r="A705" s="20" t="s">
        <v>1115</v>
      </c>
      <c r="B705" s="20" t="s">
        <v>598</v>
      </c>
      <c r="C705" s="21">
        <v>221.74941999999999</v>
      </c>
      <c r="D705" s="21"/>
      <c r="E705" s="1" t="str">
        <f t="shared" si="41"/>
        <v/>
      </c>
      <c r="F705" s="21"/>
      <c r="G705" s="1" t="str">
        <f t="shared" si="40"/>
        <v xml:space="preserve"> </v>
      </c>
      <c r="H705" s="21"/>
      <c r="I705" s="21"/>
      <c r="J705" s="1" t="str">
        <f t="shared" si="42"/>
        <v xml:space="preserve"> </v>
      </c>
      <c r="K705" s="21"/>
      <c r="L705" s="1" t="str">
        <f t="shared" si="43"/>
        <v xml:space="preserve"> </v>
      </c>
      <c r="M705" s="22"/>
    </row>
    <row r="706" spans="1:13" x14ac:dyDescent="0.25">
      <c r="A706" s="20" t="s">
        <v>228</v>
      </c>
      <c r="B706" s="20" t="s">
        <v>75</v>
      </c>
      <c r="C706" s="21"/>
      <c r="D706" s="21"/>
      <c r="E706" s="1" t="str">
        <f t="shared" si="41"/>
        <v xml:space="preserve"> </v>
      </c>
      <c r="F706" s="21"/>
      <c r="G706" s="1" t="str">
        <f t="shared" si="40"/>
        <v xml:space="preserve"> </v>
      </c>
      <c r="H706" s="21"/>
      <c r="I706" s="21"/>
      <c r="J706" s="1" t="str">
        <f t="shared" si="42"/>
        <v xml:space="preserve"> </v>
      </c>
      <c r="K706" s="21"/>
      <c r="L706" s="1" t="str">
        <f t="shared" si="43"/>
        <v xml:space="preserve"> </v>
      </c>
      <c r="M706" s="22"/>
    </row>
    <row r="707" spans="1:13" x14ac:dyDescent="0.25">
      <c r="A707" s="20" t="s">
        <v>401</v>
      </c>
      <c r="B707" s="20" t="s">
        <v>987</v>
      </c>
      <c r="C707" s="21">
        <v>1704062.1</v>
      </c>
      <c r="D707" s="21">
        <v>1344123.7683000001</v>
      </c>
      <c r="E707" s="1">
        <f t="shared" si="41"/>
        <v>78.877628244886139</v>
      </c>
      <c r="F707" s="21">
        <v>1316267.1361</v>
      </c>
      <c r="G707" s="1">
        <f t="shared" si="40"/>
        <v>102.11633576771789</v>
      </c>
      <c r="H707" s="21">
        <v>1704062.1</v>
      </c>
      <c r="I707" s="21">
        <v>1344123.7683000001</v>
      </c>
      <c r="J707" s="1">
        <f t="shared" si="42"/>
        <v>78.877628244886139</v>
      </c>
      <c r="K707" s="21">
        <v>1316267.1361</v>
      </c>
      <c r="L707" s="1">
        <f t="shared" si="43"/>
        <v>102.11633576771789</v>
      </c>
      <c r="M707" s="22">
        <v>112828.11380000017</v>
      </c>
    </row>
    <row r="708" spans="1:13" ht="26.25" x14ac:dyDescent="0.25">
      <c r="A708" s="20" t="s">
        <v>951</v>
      </c>
      <c r="B708" s="20" t="s">
        <v>1730</v>
      </c>
      <c r="C708" s="21">
        <v>29679.9</v>
      </c>
      <c r="D708" s="21">
        <v>18207.7271</v>
      </c>
      <c r="E708" s="1">
        <f t="shared" si="41"/>
        <v>61.346996115216022</v>
      </c>
      <c r="F708" s="21">
        <v>15969.07561</v>
      </c>
      <c r="G708" s="1">
        <f t="shared" si="40"/>
        <v>114.01866673233192</v>
      </c>
      <c r="H708" s="21">
        <v>29679.9</v>
      </c>
      <c r="I708" s="21">
        <v>18207.7271</v>
      </c>
      <c r="J708" s="1">
        <f t="shared" si="42"/>
        <v>61.346996115216022</v>
      </c>
      <c r="K708" s="21">
        <v>15969.07561</v>
      </c>
      <c r="L708" s="1">
        <f t="shared" si="43"/>
        <v>114.01866673233192</v>
      </c>
      <c r="M708" s="22">
        <v>1816.9244900000012</v>
      </c>
    </row>
    <row r="709" spans="1:13" ht="26.25" x14ac:dyDescent="0.25">
      <c r="A709" s="20" t="s">
        <v>1315</v>
      </c>
      <c r="B709" s="20" t="s">
        <v>1217</v>
      </c>
      <c r="C709" s="21">
        <v>29679.9</v>
      </c>
      <c r="D709" s="21">
        <v>18207.7271</v>
      </c>
      <c r="E709" s="1">
        <f t="shared" si="41"/>
        <v>61.346996115216022</v>
      </c>
      <c r="F709" s="21">
        <v>15969.07561</v>
      </c>
      <c r="G709" s="1">
        <f t="shared" si="40"/>
        <v>114.01866673233192</v>
      </c>
      <c r="H709" s="21">
        <v>29679.9</v>
      </c>
      <c r="I709" s="21">
        <v>18207.7271</v>
      </c>
      <c r="J709" s="1">
        <f t="shared" si="42"/>
        <v>61.346996115216022</v>
      </c>
      <c r="K709" s="21">
        <v>15969.07561</v>
      </c>
      <c r="L709" s="1">
        <f t="shared" si="43"/>
        <v>114.01866673233192</v>
      </c>
      <c r="M709" s="22">
        <v>1816.9244900000012</v>
      </c>
    </row>
    <row r="710" spans="1:13" ht="26.25" x14ac:dyDescent="0.25">
      <c r="A710" s="20" t="s">
        <v>1343</v>
      </c>
      <c r="B710" s="20" t="s">
        <v>791</v>
      </c>
      <c r="C710" s="21">
        <v>1050.2</v>
      </c>
      <c r="D710" s="21">
        <v>363.90010999999998</v>
      </c>
      <c r="E710" s="1">
        <f t="shared" si="41"/>
        <v>34.650553227956578</v>
      </c>
      <c r="F710" s="21">
        <v>341.23507999999998</v>
      </c>
      <c r="G710" s="1">
        <f t="shared" ref="G710:G773" si="44">IF(F710=0," ",IF(D710/F710*100&gt;200,"свыше 200",IF(D710/F710&gt;0,D710/F710*100,"")))</f>
        <v>106.64205743442321</v>
      </c>
      <c r="H710" s="21">
        <v>1050.2</v>
      </c>
      <c r="I710" s="21">
        <v>363.90010999999998</v>
      </c>
      <c r="J710" s="1">
        <f t="shared" si="42"/>
        <v>34.650553227956578</v>
      </c>
      <c r="K710" s="21">
        <v>341.23507999999998</v>
      </c>
      <c r="L710" s="1">
        <f t="shared" si="43"/>
        <v>106.64205743442321</v>
      </c>
      <c r="M710" s="22">
        <v>38.304210000000012</v>
      </c>
    </row>
    <row r="711" spans="1:13" ht="39" x14ac:dyDescent="0.25">
      <c r="A711" s="20" t="s">
        <v>1694</v>
      </c>
      <c r="B711" s="20" t="s">
        <v>1565</v>
      </c>
      <c r="C711" s="21">
        <v>1050.2</v>
      </c>
      <c r="D711" s="21">
        <v>363.90010999999998</v>
      </c>
      <c r="E711" s="1">
        <f t="shared" ref="E711:E774" si="45">IF(C711=0," ",IF(D711/C711*100&gt;200,"свыше 200",IF(D711/C711&gt;0,D711/C711*100,"")))</f>
        <v>34.650553227956578</v>
      </c>
      <c r="F711" s="21">
        <v>341.23507999999998</v>
      </c>
      <c r="G711" s="1">
        <f t="shared" si="44"/>
        <v>106.64205743442321</v>
      </c>
      <c r="H711" s="21">
        <v>1050.2</v>
      </c>
      <c r="I711" s="21">
        <v>363.90010999999998</v>
      </c>
      <c r="J711" s="1">
        <f t="shared" ref="J711:J774" si="46">IF(H711=0," ",IF(I711/H711*100&gt;200,"свыше 200",IF(I711/H711&gt;0,I711/H711*100,"")))</f>
        <v>34.650553227956578</v>
      </c>
      <c r="K711" s="21">
        <v>341.23507999999998</v>
      </c>
      <c r="L711" s="1">
        <f t="shared" ref="L711:L774" si="47">IF(K711=0," ",IF(I711/K711*100&gt;200,"свыше 200",IF(I711/K711&gt;0,I711/K711*100,"")))</f>
        <v>106.64205743442321</v>
      </c>
      <c r="M711" s="22">
        <v>38.304210000000012</v>
      </c>
    </row>
    <row r="712" spans="1:13" ht="26.25" x14ac:dyDescent="0.25">
      <c r="A712" s="20" t="s">
        <v>1369</v>
      </c>
      <c r="B712" s="20" t="s">
        <v>95</v>
      </c>
      <c r="C712" s="21">
        <v>1500</v>
      </c>
      <c r="D712" s="21">
        <v>6434.4980699999996</v>
      </c>
      <c r="E712" s="1" t="str">
        <f t="shared" si="45"/>
        <v>свыше 200</v>
      </c>
      <c r="F712" s="21">
        <v>5999.5320000000002</v>
      </c>
      <c r="G712" s="1">
        <f t="shared" si="44"/>
        <v>107.25</v>
      </c>
      <c r="H712" s="21">
        <v>1500</v>
      </c>
      <c r="I712" s="21">
        <v>6434.4980699999996</v>
      </c>
      <c r="J712" s="1" t="str">
        <f t="shared" si="46"/>
        <v>свыше 200</v>
      </c>
      <c r="K712" s="21">
        <v>5999.5320000000002</v>
      </c>
      <c r="L712" s="1">
        <f t="shared" si="47"/>
        <v>107.25</v>
      </c>
      <c r="M712" s="22"/>
    </row>
    <row r="713" spans="1:13" ht="39" x14ac:dyDescent="0.25">
      <c r="A713" s="20" t="s">
        <v>657</v>
      </c>
      <c r="B713" s="20" t="s">
        <v>1554</v>
      </c>
      <c r="C713" s="21">
        <v>1500</v>
      </c>
      <c r="D713" s="21">
        <v>6434.4980699999996</v>
      </c>
      <c r="E713" s="1" t="str">
        <f t="shared" si="45"/>
        <v>свыше 200</v>
      </c>
      <c r="F713" s="21">
        <v>5999.5320000000002</v>
      </c>
      <c r="G713" s="1">
        <f t="shared" si="44"/>
        <v>107.25</v>
      </c>
      <c r="H713" s="21">
        <v>1500</v>
      </c>
      <c r="I713" s="21">
        <v>6434.4980699999996</v>
      </c>
      <c r="J713" s="1" t="str">
        <f t="shared" si="46"/>
        <v>свыше 200</v>
      </c>
      <c r="K713" s="21">
        <v>5999.5320000000002</v>
      </c>
      <c r="L713" s="1">
        <f t="shared" si="47"/>
        <v>107.25</v>
      </c>
      <c r="M713" s="22"/>
    </row>
    <row r="714" spans="1:13" ht="26.25" x14ac:dyDescent="0.25">
      <c r="A714" s="20" t="s">
        <v>1545</v>
      </c>
      <c r="B714" s="20" t="s">
        <v>1065</v>
      </c>
      <c r="C714" s="21">
        <v>5732.7</v>
      </c>
      <c r="D714" s="21"/>
      <c r="E714" s="1" t="str">
        <f t="shared" si="45"/>
        <v/>
      </c>
      <c r="F714" s="21"/>
      <c r="G714" s="1" t="str">
        <f t="shared" si="44"/>
        <v xml:space="preserve"> </v>
      </c>
      <c r="H714" s="21">
        <v>5732.7</v>
      </c>
      <c r="I714" s="21"/>
      <c r="J714" s="1" t="str">
        <f t="shared" si="46"/>
        <v/>
      </c>
      <c r="K714" s="21"/>
      <c r="L714" s="1" t="str">
        <f t="shared" si="47"/>
        <v xml:space="preserve"> </v>
      </c>
      <c r="M714" s="22"/>
    </row>
    <row r="715" spans="1:13" ht="26.25" x14ac:dyDescent="0.25">
      <c r="A715" s="20" t="s">
        <v>606</v>
      </c>
      <c r="B715" s="20" t="s">
        <v>569</v>
      </c>
      <c r="C715" s="21">
        <v>187291.2</v>
      </c>
      <c r="D715" s="21">
        <v>124153.07374000001</v>
      </c>
      <c r="E715" s="1">
        <f t="shared" si="45"/>
        <v>66.288791859948574</v>
      </c>
      <c r="F715" s="21">
        <v>116046.70781000001</v>
      </c>
      <c r="G715" s="1">
        <f t="shared" si="44"/>
        <v>106.98543378177719</v>
      </c>
      <c r="H715" s="21">
        <v>187291.2</v>
      </c>
      <c r="I715" s="21">
        <v>124153.07374000001</v>
      </c>
      <c r="J715" s="1">
        <f t="shared" si="46"/>
        <v>66.288791859948574</v>
      </c>
      <c r="K715" s="21">
        <v>116046.70781000001</v>
      </c>
      <c r="L715" s="1">
        <f t="shared" si="47"/>
        <v>106.98543378177719</v>
      </c>
      <c r="M715" s="22">
        <v>14320.553270000004</v>
      </c>
    </row>
    <row r="716" spans="1:13" ht="51.75" x14ac:dyDescent="0.25">
      <c r="A716" s="20" t="s">
        <v>742</v>
      </c>
      <c r="B716" s="20" t="s">
        <v>551</v>
      </c>
      <c r="C716" s="21"/>
      <c r="D716" s="21"/>
      <c r="E716" s="1" t="str">
        <f t="shared" si="45"/>
        <v xml:space="preserve"> </v>
      </c>
      <c r="F716" s="21">
        <v>8724.7800000000007</v>
      </c>
      <c r="G716" s="1" t="str">
        <f t="shared" si="44"/>
        <v/>
      </c>
      <c r="H716" s="21"/>
      <c r="I716" s="21"/>
      <c r="J716" s="1" t="str">
        <f t="shared" si="46"/>
        <v xml:space="preserve"> </v>
      </c>
      <c r="K716" s="21">
        <v>8724.7800000000007</v>
      </c>
      <c r="L716" s="1" t="str">
        <f t="shared" si="47"/>
        <v/>
      </c>
      <c r="M716" s="22"/>
    </row>
    <row r="717" spans="1:13" ht="51.75" x14ac:dyDescent="0.25">
      <c r="A717" s="20" t="s">
        <v>742</v>
      </c>
      <c r="B717" s="20" t="s">
        <v>597</v>
      </c>
      <c r="C717" s="21">
        <v>9707.9</v>
      </c>
      <c r="D717" s="21">
        <v>8950.2119999999995</v>
      </c>
      <c r="E717" s="1">
        <f t="shared" si="45"/>
        <v>92.1951400405855</v>
      </c>
      <c r="F717" s="21"/>
      <c r="G717" s="1" t="str">
        <f t="shared" si="44"/>
        <v xml:space="preserve"> </v>
      </c>
      <c r="H717" s="21">
        <v>9707.9</v>
      </c>
      <c r="I717" s="21">
        <v>8950.2119999999995</v>
      </c>
      <c r="J717" s="1">
        <f t="shared" si="46"/>
        <v>92.1951400405855</v>
      </c>
      <c r="K717" s="21"/>
      <c r="L717" s="1" t="str">
        <f t="shared" si="47"/>
        <v xml:space="preserve"> </v>
      </c>
      <c r="M717" s="22"/>
    </row>
    <row r="718" spans="1:13" ht="64.5" x14ac:dyDescent="0.25">
      <c r="A718" s="20" t="s">
        <v>1095</v>
      </c>
      <c r="B718" s="20" t="s">
        <v>91</v>
      </c>
      <c r="C718" s="21"/>
      <c r="D718" s="21"/>
      <c r="E718" s="1" t="str">
        <f t="shared" si="45"/>
        <v xml:space="preserve"> </v>
      </c>
      <c r="F718" s="21">
        <v>8724.7800000000007</v>
      </c>
      <c r="G718" s="1" t="str">
        <f t="shared" si="44"/>
        <v/>
      </c>
      <c r="H718" s="21"/>
      <c r="I718" s="21"/>
      <c r="J718" s="1" t="str">
        <f t="shared" si="46"/>
        <v xml:space="preserve"> </v>
      </c>
      <c r="K718" s="21">
        <v>8724.7800000000007</v>
      </c>
      <c r="L718" s="1" t="str">
        <f t="shared" si="47"/>
        <v/>
      </c>
      <c r="M718" s="22"/>
    </row>
    <row r="719" spans="1:13" ht="64.5" x14ac:dyDescent="0.25">
      <c r="A719" s="20" t="s">
        <v>1095</v>
      </c>
      <c r="B719" s="20" t="s">
        <v>146</v>
      </c>
      <c r="C719" s="21">
        <v>9707.9</v>
      </c>
      <c r="D719" s="21">
        <v>8950.2119999999995</v>
      </c>
      <c r="E719" s="1">
        <f t="shared" si="45"/>
        <v>92.1951400405855</v>
      </c>
      <c r="F719" s="21"/>
      <c r="G719" s="1" t="str">
        <f t="shared" si="44"/>
        <v xml:space="preserve"> </v>
      </c>
      <c r="H719" s="21">
        <v>9707.9</v>
      </c>
      <c r="I719" s="21">
        <v>8950.2119999999995</v>
      </c>
      <c r="J719" s="1">
        <f t="shared" si="46"/>
        <v>92.1951400405855</v>
      </c>
      <c r="K719" s="21"/>
      <c r="L719" s="1" t="str">
        <f t="shared" si="47"/>
        <v xml:space="preserve"> </v>
      </c>
      <c r="M719" s="22"/>
    </row>
    <row r="720" spans="1:13" ht="26.25" x14ac:dyDescent="0.25">
      <c r="A720" s="20" t="s">
        <v>1625</v>
      </c>
      <c r="B720" s="20" t="s">
        <v>701</v>
      </c>
      <c r="C720" s="21"/>
      <c r="D720" s="21"/>
      <c r="E720" s="1" t="str">
        <f t="shared" si="45"/>
        <v xml:space="preserve"> </v>
      </c>
      <c r="F720" s="21">
        <v>1351.548</v>
      </c>
      <c r="G720" s="1" t="str">
        <f t="shared" si="44"/>
        <v/>
      </c>
      <c r="H720" s="21"/>
      <c r="I720" s="21"/>
      <c r="J720" s="1" t="str">
        <f t="shared" si="46"/>
        <v xml:space="preserve"> </v>
      </c>
      <c r="K720" s="21">
        <v>1351.548</v>
      </c>
      <c r="L720" s="1" t="str">
        <f t="shared" si="47"/>
        <v/>
      </c>
      <c r="M720" s="22"/>
    </row>
    <row r="721" spans="1:13" ht="26.25" x14ac:dyDescent="0.25">
      <c r="A721" s="20" t="s">
        <v>1625</v>
      </c>
      <c r="B721" s="20" t="s">
        <v>1033</v>
      </c>
      <c r="C721" s="21">
        <v>1841.4</v>
      </c>
      <c r="D721" s="21"/>
      <c r="E721" s="1" t="str">
        <f t="shared" si="45"/>
        <v/>
      </c>
      <c r="F721" s="21"/>
      <c r="G721" s="1" t="str">
        <f t="shared" si="44"/>
        <v xml:space="preserve"> </v>
      </c>
      <c r="H721" s="21">
        <v>1841.4</v>
      </c>
      <c r="I721" s="21"/>
      <c r="J721" s="1" t="str">
        <f t="shared" si="46"/>
        <v/>
      </c>
      <c r="K721" s="21"/>
      <c r="L721" s="1" t="str">
        <f t="shared" si="47"/>
        <v xml:space="preserve"> </v>
      </c>
      <c r="M721" s="22"/>
    </row>
    <row r="722" spans="1:13" ht="39" x14ac:dyDescent="0.25">
      <c r="A722" s="20" t="s">
        <v>170</v>
      </c>
      <c r="B722" s="20" t="s">
        <v>107</v>
      </c>
      <c r="C722" s="21"/>
      <c r="D722" s="21"/>
      <c r="E722" s="1" t="str">
        <f t="shared" si="45"/>
        <v xml:space="preserve"> </v>
      </c>
      <c r="F722" s="21">
        <v>1351.548</v>
      </c>
      <c r="G722" s="1" t="str">
        <f t="shared" si="44"/>
        <v/>
      </c>
      <c r="H722" s="21"/>
      <c r="I722" s="21"/>
      <c r="J722" s="1" t="str">
        <f t="shared" si="46"/>
        <v xml:space="preserve"> </v>
      </c>
      <c r="K722" s="21">
        <v>1351.548</v>
      </c>
      <c r="L722" s="1" t="str">
        <f t="shared" si="47"/>
        <v/>
      </c>
      <c r="M722" s="22"/>
    </row>
    <row r="723" spans="1:13" ht="39" x14ac:dyDescent="0.25">
      <c r="A723" s="20" t="s">
        <v>170</v>
      </c>
      <c r="B723" s="20" t="s">
        <v>1219</v>
      </c>
      <c r="C723" s="21">
        <v>1841.4</v>
      </c>
      <c r="D723" s="21"/>
      <c r="E723" s="1" t="str">
        <f t="shared" si="45"/>
        <v/>
      </c>
      <c r="F723" s="21"/>
      <c r="G723" s="1" t="str">
        <f t="shared" si="44"/>
        <v xml:space="preserve"> </v>
      </c>
      <c r="H723" s="21">
        <v>1841.4</v>
      </c>
      <c r="I723" s="21"/>
      <c r="J723" s="1" t="str">
        <f t="shared" si="46"/>
        <v/>
      </c>
      <c r="K723" s="21"/>
      <c r="L723" s="1" t="str">
        <f t="shared" si="47"/>
        <v xml:space="preserve"> </v>
      </c>
      <c r="M723" s="22"/>
    </row>
    <row r="724" spans="1:13" ht="39" x14ac:dyDescent="0.25">
      <c r="A724" s="20" t="s">
        <v>1199</v>
      </c>
      <c r="B724" s="20" t="s">
        <v>1406</v>
      </c>
      <c r="C724" s="21"/>
      <c r="D724" s="21"/>
      <c r="E724" s="1" t="str">
        <f t="shared" si="45"/>
        <v xml:space="preserve"> </v>
      </c>
      <c r="F724" s="21">
        <v>3049.92</v>
      </c>
      <c r="G724" s="1" t="str">
        <f t="shared" si="44"/>
        <v/>
      </c>
      <c r="H724" s="21"/>
      <c r="I724" s="21"/>
      <c r="J724" s="1" t="str">
        <f t="shared" si="46"/>
        <v xml:space="preserve"> </v>
      </c>
      <c r="K724" s="21">
        <v>3049.92</v>
      </c>
      <c r="L724" s="1" t="str">
        <f t="shared" si="47"/>
        <v/>
      </c>
      <c r="M724" s="22"/>
    </row>
    <row r="725" spans="1:13" ht="39" x14ac:dyDescent="0.25">
      <c r="A725" s="20" t="s">
        <v>1199</v>
      </c>
      <c r="B725" s="20" t="s">
        <v>1719</v>
      </c>
      <c r="C725" s="21">
        <v>5486.9</v>
      </c>
      <c r="D725" s="21">
        <v>1549.7639999999999</v>
      </c>
      <c r="E725" s="1">
        <f t="shared" si="45"/>
        <v>28.244801253895641</v>
      </c>
      <c r="F725" s="21"/>
      <c r="G725" s="1" t="str">
        <f t="shared" si="44"/>
        <v xml:space="preserve"> </v>
      </c>
      <c r="H725" s="21">
        <v>5486.9</v>
      </c>
      <c r="I725" s="21">
        <v>1549.7639999999999</v>
      </c>
      <c r="J725" s="1">
        <f t="shared" si="46"/>
        <v>28.244801253895641</v>
      </c>
      <c r="K725" s="21"/>
      <c r="L725" s="1" t="str">
        <f t="shared" si="47"/>
        <v xml:space="preserve"> </v>
      </c>
      <c r="M725" s="22"/>
    </row>
    <row r="726" spans="1:13" ht="39" x14ac:dyDescent="0.25">
      <c r="A726" s="20" t="s">
        <v>494</v>
      </c>
      <c r="B726" s="20" t="s">
        <v>1527</v>
      </c>
      <c r="C726" s="21"/>
      <c r="D726" s="21"/>
      <c r="E726" s="1" t="str">
        <f t="shared" si="45"/>
        <v xml:space="preserve"> </v>
      </c>
      <c r="F726" s="21">
        <v>3049.92</v>
      </c>
      <c r="G726" s="1" t="str">
        <f t="shared" si="44"/>
        <v/>
      </c>
      <c r="H726" s="21"/>
      <c r="I726" s="21"/>
      <c r="J726" s="1" t="str">
        <f t="shared" si="46"/>
        <v xml:space="preserve"> </v>
      </c>
      <c r="K726" s="21">
        <v>3049.92</v>
      </c>
      <c r="L726" s="1" t="str">
        <f t="shared" si="47"/>
        <v/>
      </c>
      <c r="M726" s="22"/>
    </row>
    <row r="727" spans="1:13" ht="39" x14ac:dyDescent="0.25">
      <c r="A727" s="20" t="s">
        <v>494</v>
      </c>
      <c r="B727" s="20" t="s">
        <v>808</v>
      </c>
      <c r="C727" s="21">
        <v>5486.9</v>
      </c>
      <c r="D727" s="21">
        <v>1549.7639999999999</v>
      </c>
      <c r="E727" s="1">
        <f t="shared" si="45"/>
        <v>28.244801253895641</v>
      </c>
      <c r="F727" s="21"/>
      <c r="G727" s="1" t="str">
        <f t="shared" si="44"/>
        <v xml:space="preserve"> </v>
      </c>
      <c r="H727" s="21">
        <v>5486.9</v>
      </c>
      <c r="I727" s="21">
        <v>1549.7639999999999</v>
      </c>
      <c r="J727" s="1">
        <f t="shared" si="46"/>
        <v>28.244801253895641</v>
      </c>
      <c r="K727" s="21"/>
      <c r="L727" s="1" t="str">
        <f t="shared" si="47"/>
        <v xml:space="preserve"> </v>
      </c>
      <c r="M727" s="22"/>
    </row>
    <row r="728" spans="1:13" ht="39" x14ac:dyDescent="0.25">
      <c r="A728" s="20" t="s">
        <v>1584</v>
      </c>
      <c r="B728" s="20" t="s">
        <v>1738</v>
      </c>
      <c r="C728" s="21">
        <v>201439</v>
      </c>
      <c r="D728" s="21">
        <v>201811.05906999999</v>
      </c>
      <c r="E728" s="1">
        <f t="shared" si="45"/>
        <v>100.18470061408166</v>
      </c>
      <c r="F728" s="21">
        <v>187430.73120000001</v>
      </c>
      <c r="G728" s="1">
        <f t="shared" si="44"/>
        <v>107.67234261848731</v>
      </c>
      <c r="H728" s="21">
        <v>201439</v>
      </c>
      <c r="I728" s="21">
        <v>201811.05906999999</v>
      </c>
      <c r="J728" s="1">
        <f t="shared" si="46"/>
        <v>100.18470061408166</v>
      </c>
      <c r="K728" s="21">
        <v>187430.73120000001</v>
      </c>
      <c r="L728" s="1">
        <f t="shared" si="47"/>
        <v>107.67234261848731</v>
      </c>
      <c r="M728" s="22">
        <v>502.48021999999764</v>
      </c>
    </row>
    <row r="729" spans="1:13" ht="39" x14ac:dyDescent="0.25">
      <c r="A729" s="20" t="s">
        <v>119</v>
      </c>
      <c r="B729" s="20" t="s">
        <v>1426</v>
      </c>
      <c r="C729" s="21">
        <v>201439</v>
      </c>
      <c r="D729" s="21">
        <v>201811.05906999999</v>
      </c>
      <c r="E729" s="1">
        <f t="shared" si="45"/>
        <v>100.18470061408166</v>
      </c>
      <c r="F729" s="21">
        <v>187430.73120000001</v>
      </c>
      <c r="G729" s="1">
        <f t="shared" si="44"/>
        <v>107.67234261848731</v>
      </c>
      <c r="H729" s="21">
        <v>201439</v>
      </c>
      <c r="I729" s="21">
        <v>201811.05906999999</v>
      </c>
      <c r="J729" s="1">
        <f t="shared" si="46"/>
        <v>100.18470061408166</v>
      </c>
      <c r="K729" s="21">
        <v>187430.73120000001</v>
      </c>
      <c r="L729" s="1">
        <f t="shared" si="47"/>
        <v>107.67234261848731</v>
      </c>
      <c r="M729" s="22">
        <v>502.48021999999764</v>
      </c>
    </row>
    <row r="730" spans="1:13" ht="51.75" x14ac:dyDescent="0.25">
      <c r="A730" s="20" t="s">
        <v>539</v>
      </c>
      <c r="B730" s="20" t="s">
        <v>200</v>
      </c>
      <c r="C730" s="21"/>
      <c r="D730" s="21"/>
      <c r="E730" s="1" t="str">
        <f t="shared" si="45"/>
        <v xml:space="preserve"> </v>
      </c>
      <c r="F730" s="21">
        <v>14.81157</v>
      </c>
      <c r="G730" s="1" t="str">
        <f t="shared" si="44"/>
        <v/>
      </c>
      <c r="H730" s="21"/>
      <c r="I730" s="21"/>
      <c r="J730" s="1" t="str">
        <f t="shared" si="46"/>
        <v xml:space="preserve"> </v>
      </c>
      <c r="K730" s="21">
        <v>14.81157</v>
      </c>
      <c r="L730" s="1" t="str">
        <f t="shared" si="47"/>
        <v/>
      </c>
      <c r="M730" s="22"/>
    </row>
    <row r="731" spans="1:13" ht="51.75" x14ac:dyDescent="0.25">
      <c r="A731" s="20" t="s">
        <v>539</v>
      </c>
      <c r="B731" s="20" t="s">
        <v>469</v>
      </c>
      <c r="C731" s="21">
        <v>81.3</v>
      </c>
      <c r="D731" s="21">
        <v>15.937290000000001</v>
      </c>
      <c r="E731" s="1">
        <f t="shared" si="45"/>
        <v>19.603062730627308</v>
      </c>
      <c r="F731" s="21"/>
      <c r="G731" s="1" t="str">
        <f t="shared" si="44"/>
        <v xml:space="preserve"> </v>
      </c>
      <c r="H731" s="21">
        <v>81.3</v>
      </c>
      <c r="I731" s="21">
        <v>15.937290000000001</v>
      </c>
      <c r="J731" s="1">
        <f t="shared" si="46"/>
        <v>19.603062730627308</v>
      </c>
      <c r="K731" s="21"/>
      <c r="L731" s="1" t="str">
        <f t="shared" si="47"/>
        <v xml:space="preserve"> </v>
      </c>
      <c r="M731" s="22">
        <v>1.7708100000000009</v>
      </c>
    </row>
    <row r="732" spans="1:13" ht="51.75" x14ac:dyDescent="0.25">
      <c r="A732" s="20" t="s">
        <v>1664</v>
      </c>
      <c r="B732" s="20" t="s">
        <v>525</v>
      </c>
      <c r="C732" s="21"/>
      <c r="D732" s="21"/>
      <c r="E732" s="1" t="str">
        <f t="shared" si="45"/>
        <v xml:space="preserve"> </v>
      </c>
      <c r="F732" s="21">
        <v>14.81157</v>
      </c>
      <c r="G732" s="1" t="str">
        <f t="shared" si="44"/>
        <v/>
      </c>
      <c r="H732" s="21"/>
      <c r="I732" s="21"/>
      <c r="J732" s="1" t="str">
        <f t="shared" si="46"/>
        <v xml:space="preserve"> </v>
      </c>
      <c r="K732" s="21">
        <v>14.81157</v>
      </c>
      <c r="L732" s="1" t="str">
        <f t="shared" si="47"/>
        <v/>
      </c>
      <c r="M732" s="22"/>
    </row>
    <row r="733" spans="1:13" ht="51.75" x14ac:dyDescent="0.25">
      <c r="A733" s="20" t="s">
        <v>1664</v>
      </c>
      <c r="B733" s="20" t="s">
        <v>825</v>
      </c>
      <c r="C733" s="21">
        <v>81.3</v>
      </c>
      <c r="D733" s="21">
        <v>15.937290000000001</v>
      </c>
      <c r="E733" s="1">
        <f t="shared" si="45"/>
        <v>19.603062730627308</v>
      </c>
      <c r="F733" s="21"/>
      <c r="G733" s="1" t="str">
        <f t="shared" si="44"/>
        <v xml:space="preserve"> </v>
      </c>
      <c r="H733" s="21">
        <v>81.3</v>
      </c>
      <c r="I733" s="21">
        <v>15.937290000000001</v>
      </c>
      <c r="J733" s="1">
        <f t="shared" si="46"/>
        <v>19.603062730627308</v>
      </c>
      <c r="K733" s="21"/>
      <c r="L733" s="1" t="str">
        <f t="shared" si="47"/>
        <v xml:space="preserve"> </v>
      </c>
      <c r="M733" s="22">
        <v>1.7708100000000009</v>
      </c>
    </row>
    <row r="734" spans="1:13" x14ac:dyDescent="0.25">
      <c r="A734" s="20" t="s">
        <v>795</v>
      </c>
      <c r="B734" s="20" t="s">
        <v>1317</v>
      </c>
      <c r="C734" s="21">
        <v>615851.4</v>
      </c>
      <c r="D734" s="21">
        <v>592926.82848999999</v>
      </c>
      <c r="E734" s="1">
        <f t="shared" si="45"/>
        <v>96.277580677741412</v>
      </c>
      <c r="F734" s="21">
        <v>547809.45643999998</v>
      </c>
      <c r="G734" s="1">
        <f t="shared" si="44"/>
        <v>108.23596079249896</v>
      </c>
      <c r="H734" s="21">
        <v>615851.4</v>
      </c>
      <c r="I734" s="21">
        <v>592926.82848999999</v>
      </c>
      <c r="J734" s="1">
        <f t="shared" si="46"/>
        <v>96.277580677741412</v>
      </c>
      <c r="K734" s="21">
        <v>547809.45643999998</v>
      </c>
      <c r="L734" s="1">
        <f t="shared" si="47"/>
        <v>108.23596079249896</v>
      </c>
      <c r="M734" s="22">
        <v>66788.664039999945</v>
      </c>
    </row>
    <row r="735" spans="1:13" ht="26.25" x14ac:dyDescent="0.25">
      <c r="A735" s="20" t="s">
        <v>1157</v>
      </c>
      <c r="B735" s="20" t="s">
        <v>158</v>
      </c>
      <c r="C735" s="21">
        <v>615851.4</v>
      </c>
      <c r="D735" s="21">
        <v>592926.82848999999</v>
      </c>
      <c r="E735" s="1">
        <f t="shared" si="45"/>
        <v>96.277580677741412</v>
      </c>
      <c r="F735" s="21">
        <v>547809.45643999998</v>
      </c>
      <c r="G735" s="1">
        <f t="shared" si="44"/>
        <v>108.23596079249896</v>
      </c>
      <c r="H735" s="21">
        <v>615851.4</v>
      </c>
      <c r="I735" s="21">
        <v>592926.82848999999</v>
      </c>
      <c r="J735" s="1">
        <f t="shared" si="46"/>
        <v>96.277580677741412</v>
      </c>
      <c r="K735" s="21">
        <v>547809.45643999998</v>
      </c>
      <c r="L735" s="1">
        <f t="shared" si="47"/>
        <v>108.23596079249896</v>
      </c>
      <c r="M735" s="22">
        <v>66788.664039999945</v>
      </c>
    </row>
    <row r="736" spans="1:13" ht="26.25" x14ac:dyDescent="0.25">
      <c r="A736" s="20" t="s">
        <v>579</v>
      </c>
      <c r="B736" s="20" t="s">
        <v>304</v>
      </c>
      <c r="C736" s="21">
        <v>173593.4</v>
      </c>
      <c r="D736" s="21">
        <v>98505.016889999999</v>
      </c>
      <c r="E736" s="1">
        <f t="shared" si="45"/>
        <v>56.744678593771425</v>
      </c>
      <c r="F736" s="21">
        <v>116487.56602</v>
      </c>
      <c r="G736" s="1">
        <f t="shared" si="44"/>
        <v>84.562687895021739</v>
      </c>
      <c r="H736" s="21">
        <v>173593.4</v>
      </c>
      <c r="I736" s="21">
        <v>98505.016889999999</v>
      </c>
      <c r="J736" s="1">
        <f t="shared" si="46"/>
        <v>56.744678593771425</v>
      </c>
      <c r="K736" s="21">
        <v>116487.56602</v>
      </c>
      <c r="L736" s="1">
        <f t="shared" si="47"/>
        <v>84.562687895021739</v>
      </c>
      <c r="M736" s="22">
        <v>13590.848509999996</v>
      </c>
    </row>
    <row r="737" spans="1:13" x14ac:dyDescent="0.25">
      <c r="A737" s="20" t="s">
        <v>1611</v>
      </c>
      <c r="B737" s="20" t="s">
        <v>543</v>
      </c>
      <c r="C737" s="21">
        <v>19135</v>
      </c>
      <c r="D737" s="21">
        <v>19135</v>
      </c>
      <c r="E737" s="1">
        <f t="shared" si="45"/>
        <v>100</v>
      </c>
      <c r="F737" s="21">
        <v>19195.8</v>
      </c>
      <c r="G737" s="1">
        <f t="shared" si="44"/>
        <v>99.683264047343684</v>
      </c>
      <c r="H737" s="21">
        <v>19135</v>
      </c>
      <c r="I737" s="21">
        <v>19135</v>
      </c>
      <c r="J737" s="1">
        <f t="shared" si="46"/>
        <v>100</v>
      </c>
      <c r="K737" s="21">
        <v>19195.8</v>
      </c>
      <c r="L737" s="1">
        <f t="shared" si="47"/>
        <v>99.683264047343684</v>
      </c>
      <c r="M737" s="22"/>
    </row>
    <row r="738" spans="1:13" ht="26.25" x14ac:dyDescent="0.25">
      <c r="A738" s="20" t="s">
        <v>159</v>
      </c>
      <c r="B738" s="20" t="s">
        <v>1349</v>
      </c>
      <c r="C738" s="21">
        <v>19135</v>
      </c>
      <c r="D738" s="21">
        <v>19135</v>
      </c>
      <c r="E738" s="1">
        <f t="shared" si="45"/>
        <v>100</v>
      </c>
      <c r="F738" s="21">
        <v>19195.8</v>
      </c>
      <c r="G738" s="1">
        <f t="shared" si="44"/>
        <v>99.683264047343684</v>
      </c>
      <c r="H738" s="21">
        <v>19135</v>
      </c>
      <c r="I738" s="21">
        <v>19135</v>
      </c>
      <c r="J738" s="1">
        <f t="shared" si="46"/>
        <v>100</v>
      </c>
      <c r="K738" s="21">
        <v>19195.8</v>
      </c>
      <c r="L738" s="1">
        <f t="shared" si="47"/>
        <v>99.683264047343684</v>
      </c>
      <c r="M738" s="22"/>
    </row>
    <row r="739" spans="1:13" ht="26.25" x14ac:dyDescent="0.25">
      <c r="A739" s="20" t="s">
        <v>1340</v>
      </c>
      <c r="B739" s="20" t="s">
        <v>1536</v>
      </c>
      <c r="C739" s="21">
        <v>3163.6</v>
      </c>
      <c r="D739" s="21">
        <v>3163.6</v>
      </c>
      <c r="E739" s="1">
        <f t="shared" si="45"/>
        <v>100</v>
      </c>
      <c r="F739" s="21"/>
      <c r="G739" s="1" t="str">
        <f t="shared" si="44"/>
        <v xml:space="preserve"> </v>
      </c>
      <c r="H739" s="21">
        <v>3163.6</v>
      </c>
      <c r="I739" s="21">
        <v>3163.6</v>
      </c>
      <c r="J739" s="1">
        <f t="shared" si="46"/>
        <v>100</v>
      </c>
      <c r="K739" s="21"/>
      <c r="L739" s="1" t="str">
        <f t="shared" si="47"/>
        <v xml:space="preserve"> </v>
      </c>
      <c r="M739" s="22"/>
    </row>
    <row r="740" spans="1:13" x14ac:dyDescent="0.25">
      <c r="A740" s="20" t="s">
        <v>1340</v>
      </c>
      <c r="B740" s="20" t="s">
        <v>847</v>
      </c>
      <c r="C740" s="21"/>
      <c r="D740" s="21"/>
      <c r="E740" s="1" t="str">
        <f t="shared" si="45"/>
        <v xml:space="preserve"> </v>
      </c>
      <c r="F740" s="21">
        <v>4379.1000000000004</v>
      </c>
      <c r="G740" s="1" t="str">
        <f t="shared" si="44"/>
        <v/>
      </c>
      <c r="H740" s="21"/>
      <c r="I740" s="21"/>
      <c r="J740" s="1" t="str">
        <f t="shared" si="46"/>
        <v xml:space="preserve"> </v>
      </c>
      <c r="K740" s="21">
        <v>4379.1000000000004</v>
      </c>
      <c r="L740" s="1" t="str">
        <f t="shared" si="47"/>
        <v/>
      </c>
      <c r="M740" s="22"/>
    </row>
    <row r="741" spans="1:13" ht="39" x14ac:dyDescent="0.25">
      <c r="A741" s="20" t="s">
        <v>622</v>
      </c>
      <c r="B741" s="20" t="s">
        <v>714</v>
      </c>
      <c r="C741" s="21">
        <v>3163.6</v>
      </c>
      <c r="D741" s="21">
        <v>3163.6</v>
      </c>
      <c r="E741" s="1">
        <f t="shared" si="45"/>
        <v>100</v>
      </c>
      <c r="F741" s="21"/>
      <c r="G741" s="1" t="str">
        <f t="shared" si="44"/>
        <v xml:space="preserve"> </v>
      </c>
      <c r="H741" s="21">
        <v>3163.6</v>
      </c>
      <c r="I741" s="21">
        <v>3163.6</v>
      </c>
      <c r="J741" s="1">
        <f t="shared" si="46"/>
        <v>100</v>
      </c>
      <c r="K741" s="21"/>
      <c r="L741" s="1" t="str">
        <f t="shared" si="47"/>
        <v xml:space="preserve"> </v>
      </c>
      <c r="M741" s="22"/>
    </row>
    <row r="742" spans="1:13" x14ac:dyDescent="0.25">
      <c r="A742" s="20" t="s">
        <v>622</v>
      </c>
      <c r="B742" s="20" t="s">
        <v>1188</v>
      </c>
      <c r="C742" s="21"/>
      <c r="D742" s="21"/>
      <c r="E742" s="1" t="str">
        <f t="shared" si="45"/>
        <v xml:space="preserve"> </v>
      </c>
      <c r="F742" s="21">
        <v>4379.1000000000004</v>
      </c>
      <c r="G742" s="1" t="str">
        <f t="shared" si="44"/>
        <v/>
      </c>
      <c r="H742" s="21"/>
      <c r="I742" s="21"/>
      <c r="J742" s="1" t="str">
        <f t="shared" si="46"/>
        <v xml:space="preserve"> </v>
      </c>
      <c r="K742" s="21">
        <v>4379.1000000000004</v>
      </c>
      <c r="L742" s="1" t="str">
        <f t="shared" si="47"/>
        <v/>
      </c>
      <c r="M742" s="22"/>
    </row>
    <row r="743" spans="1:13" ht="39" x14ac:dyDescent="0.25">
      <c r="A743" s="20" t="s">
        <v>796</v>
      </c>
      <c r="B743" s="20" t="s">
        <v>399</v>
      </c>
      <c r="C743" s="21"/>
      <c r="D743" s="21"/>
      <c r="E743" s="1" t="str">
        <f t="shared" si="45"/>
        <v xml:space="preserve"> </v>
      </c>
      <c r="F743" s="21">
        <v>840.8</v>
      </c>
      <c r="G743" s="1" t="str">
        <f t="shared" si="44"/>
        <v/>
      </c>
      <c r="H743" s="21"/>
      <c r="I743" s="21"/>
      <c r="J743" s="1" t="str">
        <f t="shared" si="46"/>
        <v xml:space="preserve"> </v>
      </c>
      <c r="K743" s="21">
        <v>840.8</v>
      </c>
      <c r="L743" s="1" t="str">
        <f t="shared" si="47"/>
        <v/>
      </c>
      <c r="M743" s="22"/>
    </row>
    <row r="744" spans="1:13" ht="39" x14ac:dyDescent="0.25">
      <c r="A744" s="20" t="s">
        <v>63</v>
      </c>
      <c r="B744" s="20" t="s">
        <v>1100</v>
      </c>
      <c r="C744" s="21"/>
      <c r="D744" s="21"/>
      <c r="E744" s="1" t="str">
        <f t="shared" si="45"/>
        <v xml:space="preserve"> </v>
      </c>
      <c r="F744" s="21">
        <v>840.8</v>
      </c>
      <c r="G744" s="1" t="str">
        <f t="shared" si="44"/>
        <v/>
      </c>
      <c r="H744" s="21"/>
      <c r="I744" s="21"/>
      <c r="J744" s="1" t="str">
        <f t="shared" si="46"/>
        <v xml:space="preserve"> </v>
      </c>
      <c r="K744" s="21">
        <v>840.8</v>
      </c>
      <c r="L744" s="1" t="str">
        <f t="shared" si="47"/>
        <v/>
      </c>
      <c r="M744" s="22"/>
    </row>
    <row r="745" spans="1:13" ht="51.75" x14ac:dyDescent="0.25">
      <c r="A745" s="20" t="s">
        <v>1</v>
      </c>
      <c r="B745" s="20" t="s">
        <v>544</v>
      </c>
      <c r="C745" s="21">
        <v>339209</v>
      </c>
      <c r="D745" s="21">
        <v>195598.18564000001</v>
      </c>
      <c r="E745" s="1">
        <f t="shared" si="45"/>
        <v>57.663029471505766</v>
      </c>
      <c r="F745" s="21">
        <v>236948.41128999999</v>
      </c>
      <c r="G745" s="1">
        <f t="shared" si="44"/>
        <v>82.548848745226806</v>
      </c>
      <c r="H745" s="21">
        <v>339209</v>
      </c>
      <c r="I745" s="21">
        <v>195598.18564000001</v>
      </c>
      <c r="J745" s="1">
        <f t="shared" si="46"/>
        <v>57.663029471505766</v>
      </c>
      <c r="K745" s="21">
        <v>236948.41128999999</v>
      </c>
      <c r="L745" s="1">
        <f t="shared" si="47"/>
        <v>82.548848745226806</v>
      </c>
      <c r="M745" s="22">
        <v>5096.5043799999985</v>
      </c>
    </row>
    <row r="746" spans="1:13" ht="51.75" x14ac:dyDescent="0.25">
      <c r="A746" s="20" t="s">
        <v>1151</v>
      </c>
      <c r="B746" s="20" t="s">
        <v>1191</v>
      </c>
      <c r="C746" s="21">
        <v>339209</v>
      </c>
      <c r="D746" s="21">
        <v>195598.18564000001</v>
      </c>
      <c r="E746" s="1">
        <f t="shared" si="45"/>
        <v>57.663029471505766</v>
      </c>
      <c r="F746" s="21">
        <v>236948.41128999999</v>
      </c>
      <c r="G746" s="1">
        <f t="shared" si="44"/>
        <v>82.548848745226806</v>
      </c>
      <c r="H746" s="21">
        <v>339209</v>
      </c>
      <c r="I746" s="21">
        <v>195598.18564000001</v>
      </c>
      <c r="J746" s="1">
        <f t="shared" si="46"/>
        <v>57.663029471505766</v>
      </c>
      <c r="K746" s="21">
        <v>236948.41128999999</v>
      </c>
      <c r="L746" s="1">
        <f t="shared" si="47"/>
        <v>82.548848745226806</v>
      </c>
      <c r="M746" s="22">
        <v>5096.5043799999985</v>
      </c>
    </row>
    <row r="747" spans="1:13" x14ac:dyDescent="0.25">
      <c r="A747" s="20" t="s">
        <v>1459</v>
      </c>
      <c r="B747" s="20" t="s">
        <v>1240</v>
      </c>
      <c r="C747" s="21"/>
      <c r="D747" s="21"/>
      <c r="E747" s="1" t="str">
        <f t="shared" si="45"/>
        <v xml:space="preserve"> </v>
      </c>
      <c r="F747" s="21">
        <v>51677.661079999998</v>
      </c>
      <c r="G747" s="1" t="str">
        <f t="shared" si="44"/>
        <v/>
      </c>
      <c r="H747" s="21"/>
      <c r="I747" s="21"/>
      <c r="J747" s="1" t="str">
        <f t="shared" si="46"/>
        <v xml:space="preserve"> </v>
      </c>
      <c r="K747" s="21">
        <v>51677.661079999998</v>
      </c>
      <c r="L747" s="1" t="str">
        <f t="shared" si="47"/>
        <v/>
      </c>
      <c r="M747" s="22"/>
    </row>
    <row r="748" spans="1:13" x14ac:dyDescent="0.25">
      <c r="A748" s="20" t="s">
        <v>1459</v>
      </c>
      <c r="B748" s="20" t="s">
        <v>907</v>
      </c>
      <c r="C748" s="21">
        <v>109299.2</v>
      </c>
      <c r="D748" s="21">
        <v>73308.965899999996</v>
      </c>
      <c r="E748" s="1">
        <f t="shared" si="45"/>
        <v>67.071822941064525</v>
      </c>
      <c r="F748" s="21"/>
      <c r="G748" s="1" t="str">
        <f t="shared" si="44"/>
        <v xml:space="preserve"> </v>
      </c>
      <c r="H748" s="21">
        <v>109299.2</v>
      </c>
      <c r="I748" s="21">
        <v>73308.965899999996</v>
      </c>
      <c r="J748" s="1">
        <f t="shared" si="46"/>
        <v>67.071822941064525</v>
      </c>
      <c r="K748" s="21"/>
      <c r="L748" s="1" t="str">
        <f t="shared" si="47"/>
        <v xml:space="preserve"> </v>
      </c>
      <c r="M748" s="22">
        <v>10672.063869999998</v>
      </c>
    </row>
    <row r="749" spans="1:13" x14ac:dyDescent="0.25">
      <c r="A749" s="20" t="s">
        <v>209</v>
      </c>
      <c r="B749" s="20" t="s">
        <v>1767</v>
      </c>
      <c r="C749" s="21"/>
      <c r="D749" s="21"/>
      <c r="E749" s="1" t="str">
        <f t="shared" si="45"/>
        <v xml:space="preserve"> </v>
      </c>
      <c r="F749" s="21"/>
      <c r="G749" s="1" t="str">
        <f t="shared" si="44"/>
        <v xml:space="preserve"> </v>
      </c>
      <c r="H749" s="21"/>
      <c r="I749" s="21"/>
      <c r="J749" s="1" t="str">
        <f t="shared" si="46"/>
        <v xml:space="preserve"> </v>
      </c>
      <c r="K749" s="21"/>
      <c r="L749" s="1" t="str">
        <f t="shared" si="47"/>
        <v xml:space="preserve"> </v>
      </c>
      <c r="M749" s="22"/>
    </row>
    <row r="750" spans="1:13" x14ac:dyDescent="0.25">
      <c r="A750" s="20" t="s">
        <v>1692</v>
      </c>
      <c r="B750" s="20" t="s">
        <v>360</v>
      </c>
      <c r="C750" s="21"/>
      <c r="D750" s="21"/>
      <c r="E750" s="1" t="str">
        <f t="shared" si="45"/>
        <v xml:space="preserve"> </v>
      </c>
      <c r="F750" s="21"/>
      <c r="G750" s="1" t="str">
        <f t="shared" si="44"/>
        <v xml:space="preserve"> </v>
      </c>
      <c r="H750" s="21"/>
      <c r="I750" s="21"/>
      <c r="J750" s="1" t="str">
        <f t="shared" si="46"/>
        <v xml:space="preserve"> </v>
      </c>
      <c r="K750" s="21"/>
      <c r="L750" s="1" t="str">
        <f t="shared" si="47"/>
        <v xml:space="preserve"> </v>
      </c>
      <c r="M750" s="22"/>
    </row>
    <row r="751" spans="1:13" x14ac:dyDescent="0.25">
      <c r="A751" s="20" t="s">
        <v>931</v>
      </c>
      <c r="B751" s="20" t="s">
        <v>428</v>
      </c>
      <c r="C751" s="21">
        <v>771412.01610999997</v>
      </c>
      <c r="D751" s="21">
        <v>666321.89725000004</v>
      </c>
      <c r="E751" s="1">
        <f t="shared" si="45"/>
        <v>86.376914454880023</v>
      </c>
      <c r="F751" s="21">
        <v>548464.25633</v>
      </c>
      <c r="G751" s="1">
        <f t="shared" si="44"/>
        <v>121.4886639484283</v>
      </c>
      <c r="H751" s="21">
        <v>771412.01610999997</v>
      </c>
      <c r="I751" s="21">
        <v>666321.89725000004</v>
      </c>
      <c r="J751" s="1">
        <f t="shared" si="46"/>
        <v>86.376914454880023</v>
      </c>
      <c r="K751" s="21">
        <v>548464.25633</v>
      </c>
      <c r="L751" s="1">
        <f t="shared" si="47"/>
        <v>121.4886639484283</v>
      </c>
      <c r="M751" s="22">
        <v>105822.18379000004</v>
      </c>
    </row>
    <row r="752" spans="1:13" ht="39" x14ac:dyDescent="0.25">
      <c r="A752" s="20" t="s">
        <v>306</v>
      </c>
      <c r="B752" s="20" t="s">
        <v>464</v>
      </c>
      <c r="C752" s="21"/>
      <c r="D752" s="21"/>
      <c r="E752" s="1" t="str">
        <f t="shared" si="45"/>
        <v xml:space="preserve"> </v>
      </c>
      <c r="F752" s="21"/>
      <c r="G752" s="1" t="str">
        <f t="shared" si="44"/>
        <v xml:space="preserve"> </v>
      </c>
      <c r="H752" s="21"/>
      <c r="I752" s="21"/>
      <c r="J752" s="1" t="str">
        <f t="shared" si="46"/>
        <v xml:space="preserve"> </v>
      </c>
      <c r="K752" s="21"/>
      <c r="L752" s="1" t="str">
        <f t="shared" si="47"/>
        <v xml:space="preserve"> </v>
      </c>
      <c r="M752" s="22"/>
    </row>
    <row r="753" spans="1:13" ht="39" x14ac:dyDescent="0.25">
      <c r="A753" s="20" t="s">
        <v>542</v>
      </c>
      <c r="B753" s="20" t="s">
        <v>985</v>
      </c>
      <c r="C753" s="21"/>
      <c r="D753" s="21"/>
      <c r="E753" s="1" t="str">
        <f t="shared" si="45"/>
        <v xml:space="preserve"> </v>
      </c>
      <c r="F753" s="21"/>
      <c r="G753" s="1" t="str">
        <f t="shared" si="44"/>
        <v xml:space="preserve"> </v>
      </c>
      <c r="H753" s="21"/>
      <c r="I753" s="21"/>
      <c r="J753" s="1" t="str">
        <f t="shared" si="46"/>
        <v xml:space="preserve"> </v>
      </c>
      <c r="K753" s="21"/>
      <c r="L753" s="1" t="str">
        <f t="shared" si="47"/>
        <v xml:space="preserve"> </v>
      </c>
      <c r="M753" s="22"/>
    </row>
    <row r="754" spans="1:13" ht="77.25" x14ac:dyDescent="0.25">
      <c r="A754" s="20" t="s">
        <v>780</v>
      </c>
      <c r="B754" s="20" t="s">
        <v>1005</v>
      </c>
      <c r="C754" s="21"/>
      <c r="D754" s="21"/>
      <c r="E754" s="1" t="str">
        <f t="shared" si="45"/>
        <v xml:space="preserve"> </v>
      </c>
      <c r="F754" s="21">
        <v>293.58015999999998</v>
      </c>
      <c r="G754" s="1" t="str">
        <f t="shared" si="44"/>
        <v/>
      </c>
      <c r="H754" s="21"/>
      <c r="I754" s="21"/>
      <c r="J754" s="1" t="str">
        <f t="shared" si="46"/>
        <v xml:space="preserve"> </v>
      </c>
      <c r="K754" s="21">
        <v>293.58015999999998</v>
      </c>
      <c r="L754" s="1" t="str">
        <f t="shared" si="47"/>
        <v/>
      </c>
      <c r="M754" s="22"/>
    </row>
    <row r="755" spans="1:13" ht="77.25" x14ac:dyDescent="0.25">
      <c r="A755" s="20" t="s">
        <v>780</v>
      </c>
      <c r="B755" s="20" t="s">
        <v>1697</v>
      </c>
      <c r="C755" s="21">
        <v>21561.200000000001</v>
      </c>
      <c r="D755" s="21">
        <v>15969.92333</v>
      </c>
      <c r="E755" s="1">
        <f t="shared" si="45"/>
        <v>74.067878086562899</v>
      </c>
      <c r="F755" s="21"/>
      <c r="G755" s="1" t="str">
        <f t="shared" si="44"/>
        <v xml:space="preserve"> </v>
      </c>
      <c r="H755" s="21">
        <v>21561.200000000001</v>
      </c>
      <c r="I755" s="21">
        <v>15969.92333</v>
      </c>
      <c r="J755" s="1">
        <f t="shared" si="46"/>
        <v>74.067878086562899</v>
      </c>
      <c r="K755" s="21"/>
      <c r="L755" s="1" t="str">
        <f t="shared" si="47"/>
        <v xml:space="preserve"> </v>
      </c>
      <c r="M755" s="22">
        <v>1750.84512</v>
      </c>
    </row>
    <row r="756" spans="1:13" ht="77.25" x14ac:dyDescent="0.25">
      <c r="A756" s="20" t="s">
        <v>1148</v>
      </c>
      <c r="B756" s="20" t="s">
        <v>921</v>
      </c>
      <c r="C756" s="21"/>
      <c r="D756" s="21"/>
      <c r="E756" s="1" t="str">
        <f t="shared" si="45"/>
        <v xml:space="preserve"> </v>
      </c>
      <c r="F756" s="21">
        <v>293.58015999999998</v>
      </c>
      <c r="G756" s="1" t="str">
        <f t="shared" si="44"/>
        <v/>
      </c>
      <c r="H756" s="21"/>
      <c r="I756" s="21"/>
      <c r="J756" s="1" t="str">
        <f t="shared" si="46"/>
        <v xml:space="preserve"> </v>
      </c>
      <c r="K756" s="21">
        <v>293.58015999999998</v>
      </c>
      <c r="L756" s="1" t="str">
        <f t="shared" si="47"/>
        <v/>
      </c>
      <c r="M756" s="22"/>
    </row>
    <row r="757" spans="1:13" ht="77.25" x14ac:dyDescent="0.25">
      <c r="A757" s="20" t="s">
        <v>1148</v>
      </c>
      <c r="B757" s="20" t="s">
        <v>1720</v>
      </c>
      <c r="C757" s="21">
        <v>21561.200000000001</v>
      </c>
      <c r="D757" s="21">
        <v>15969.92333</v>
      </c>
      <c r="E757" s="1">
        <f t="shared" si="45"/>
        <v>74.067878086562899</v>
      </c>
      <c r="F757" s="21"/>
      <c r="G757" s="1" t="str">
        <f t="shared" si="44"/>
        <v xml:space="preserve"> </v>
      </c>
      <c r="H757" s="21">
        <v>21561.200000000001</v>
      </c>
      <c r="I757" s="21">
        <v>15969.92333</v>
      </c>
      <c r="J757" s="1">
        <f t="shared" si="46"/>
        <v>74.067878086562899</v>
      </c>
      <c r="K757" s="21"/>
      <c r="L757" s="1" t="str">
        <f t="shared" si="47"/>
        <v xml:space="preserve"> </v>
      </c>
      <c r="M757" s="22">
        <v>1750.84512</v>
      </c>
    </row>
    <row r="758" spans="1:13" ht="39" x14ac:dyDescent="0.25">
      <c r="A758" s="20" t="s">
        <v>992</v>
      </c>
      <c r="B758" s="20" t="s">
        <v>1264</v>
      </c>
      <c r="C758" s="21">
        <v>11497.04571</v>
      </c>
      <c r="D758" s="21">
        <v>7173.2491600000003</v>
      </c>
      <c r="E758" s="1">
        <f t="shared" si="45"/>
        <v>62.392107859158898</v>
      </c>
      <c r="F758" s="21">
        <v>7710.4476299999997</v>
      </c>
      <c r="G758" s="1">
        <f t="shared" si="44"/>
        <v>93.032849767244969</v>
      </c>
      <c r="H758" s="21">
        <v>11497.04571</v>
      </c>
      <c r="I758" s="21">
        <v>7173.2491600000003</v>
      </c>
      <c r="J758" s="1">
        <f t="shared" si="46"/>
        <v>62.392107859158898</v>
      </c>
      <c r="K758" s="21">
        <v>7710.4476299999997</v>
      </c>
      <c r="L758" s="1">
        <f t="shared" si="47"/>
        <v>93.032849767244969</v>
      </c>
      <c r="M758" s="22">
        <v>829.84437000000071</v>
      </c>
    </row>
    <row r="759" spans="1:13" ht="39" x14ac:dyDescent="0.25">
      <c r="A759" s="20" t="s">
        <v>1122</v>
      </c>
      <c r="B759" s="20" t="s">
        <v>1017</v>
      </c>
      <c r="C759" s="21">
        <v>6584.5703999999996</v>
      </c>
      <c r="D759" s="21">
        <v>3910.4768199999999</v>
      </c>
      <c r="E759" s="1">
        <f t="shared" si="45"/>
        <v>59.388488275560093</v>
      </c>
      <c r="F759" s="21">
        <v>3750.1555199999998</v>
      </c>
      <c r="G759" s="1">
        <f t="shared" si="44"/>
        <v>104.27505737148736</v>
      </c>
      <c r="H759" s="21">
        <v>6584.5703999999996</v>
      </c>
      <c r="I759" s="21">
        <v>3910.4768199999999</v>
      </c>
      <c r="J759" s="1">
        <f t="shared" si="46"/>
        <v>59.388488275560093</v>
      </c>
      <c r="K759" s="21">
        <v>3750.1555199999998</v>
      </c>
      <c r="L759" s="1">
        <f t="shared" si="47"/>
        <v>104.27505737148736</v>
      </c>
      <c r="M759" s="22">
        <v>626.17627999999968</v>
      </c>
    </row>
    <row r="760" spans="1:13" ht="26.25" x14ac:dyDescent="0.25">
      <c r="A760" s="20" t="s">
        <v>1415</v>
      </c>
      <c r="B760" s="20" t="s">
        <v>1648</v>
      </c>
      <c r="C760" s="21">
        <v>80560.800000000003</v>
      </c>
      <c r="D760" s="21">
        <v>5253.2351900000003</v>
      </c>
      <c r="E760" s="1">
        <f t="shared" si="45"/>
        <v>6.5208329485308001</v>
      </c>
      <c r="F760" s="21">
        <v>71484.157489999998</v>
      </c>
      <c r="G760" s="1">
        <f t="shared" si="44"/>
        <v>7.3488103860423637</v>
      </c>
      <c r="H760" s="21">
        <v>80560.800000000003</v>
      </c>
      <c r="I760" s="21">
        <v>5253.2351900000003</v>
      </c>
      <c r="J760" s="1">
        <f t="shared" si="46"/>
        <v>6.5208329485308001</v>
      </c>
      <c r="K760" s="21">
        <v>71484.157489999998</v>
      </c>
      <c r="L760" s="1">
        <f t="shared" si="47"/>
        <v>7.3488103860423637</v>
      </c>
      <c r="M760" s="22">
        <v>574.00051000000076</v>
      </c>
    </row>
    <row r="761" spans="1:13" ht="26.25" x14ac:dyDescent="0.25">
      <c r="A761" s="20" t="s">
        <v>1758</v>
      </c>
      <c r="B761" s="20" t="s">
        <v>463</v>
      </c>
      <c r="C761" s="21">
        <v>80560.800000000003</v>
      </c>
      <c r="D761" s="21">
        <v>5253.2351900000003</v>
      </c>
      <c r="E761" s="1">
        <f t="shared" si="45"/>
        <v>6.5208329485308001</v>
      </c>
      <c r="F761" s="21">
        <v>71484.157489999998</v>
      </c>
      <c r="G761" s="1">
        <f t="shared" si="44"/>
        <v>7.3488103860423637</v>
      </c>
      <c r="H761" s="21">
        <v>80560.800000000003</v>
      </c>
      <c r="I761" s="21">
        <v>5253.2351900000003</v>
      </c>
      <c r="J761" s="1">
        <f t="shared" si="46"/>
        <v>6.5208329485308001</v>
      </c>
      <c r="K761" s="21">
        <v>71484.157489999998</v>
      </c>
      <c r="L761" s="1">
        <f t="shared" si="47"/>
        <v>7.3488103860423637</v>
      </c>
      <c r="M761" s="22">
        <v>574.00051000000076</v>
      </c>
    </row>
    <row r="762" spans="1:13" ht="102.75" x14ac:dyDescent="0.25">
      <c r="A762" s="20" t="s">
        <v>986</v>
      </c>
      <c r="B762" s="20" t="s">
        <v>1723</v>
      </c>
      <c r="C762" s="21"/>
      <c r="D762" s="21"/>
      <c r="E762" s="1" t="str">
        <f t="shared" si="45"/>
        <v xml:space="preserve"> </v>
      </c>
      <c r="F762" s="21">
        <v>1026.06664</v>
      </c>
      <c r="G762" s="1" t="str">
        <f t="shared" si="44"/>
        <v/>
      </c>
      <c r="H762" s="21"/>
      <c r="I762" s="21"/>
      <c r="J762" s="1" t="str">
        <f t="shared" si="46"/>
        <v xml:space="preserve"> </v>
      </c>
      <c r="K762" s="21">
        <v>1026.06664</v>
      </c>
      <c r="L762" s="1" t="str">
        <f t="shared" si="47"/>
        <v/>
      </c>
      <c r="M762" s="22"/>
    </row>
    <row r="763" spans="1:13" ht="102.75" x14ac:dyDescent="0.25">
      <c r="A763" s="20" t="s">
        <v>263</v>
      </c>
      <c r="B763" s="20" t="s">
        <v>128</v>
      </c>
      <c r="C763" s="21"/>
      <c r="D763" s="21"/>
      <c r="E763" s="1" t="str">
        <f t="shared" si="45"/>
        <v xml:space="preserve"> </v>
      </c>
      <c r="F763" s="21">
        <v>1026.06664</v>
      </c>
      <c r="G763" s="1" t="str">
        <f t="shared" si="44"/>
        <v/>
      </c>
      <c r="H763" s="21"/>
      <c r="I763" s="21"/>
      <c r="J763" s="1" t="str">
        <f t="shared" si="46"/>
        <v xml:space="preserve"> </v>
      </c>
      <c r="K763" s="21">
        <v>1026.06664</v>
      </c>
      <c r="L763" s="1" t="str">
        <f t="shared" si="47"/>
        <v/>
      </c>
      <c r="M763" s="22"/>
    </row>
    <row r="764" spans="1:13" ht="39" x14ac:dyDescent="0.25">
      <c r="A764" s="20" t="s">
        <v>1606</v>
      </c>
      <c r="B764" s="20" t="s">
        <v>1777</v>
      </c>
      <c r="C764" s="21"/>
      <c r="D764" s="21">
        <v>1162.354</v>
      </c>
      <c r="E764" s="1" t="str">
        <f t="shared" si="45"/>
        <v xml:space="preserve"> </v>
      </c>
      <c r="F764" s="21">
        <v>80</v>
      </c>
      <c r="G764" s="1" t="str">
        <f t="shared" si="44"/>
        <v>свыше 200</v>
      </c>
      <c r="H764" s="21"/>
      <c r="I764" s="21">
        <v>1162.354</v>
      </c>
      <c r="J764" s="1" t="str">
        <f t="shared" si="46"/>
        <v xml:space="preserve"> </v>
      </c>
      <c r="K764" s="21">
        <v>80</v>
      </c>
      <c r="L764" s="1" t="str">
        <f t="shared" si="47"/>
        <v>свыше 200</v>
      </c>
      <c r="M764" s="22"/>
    </row>
    <row r="765" spans="1:13" ht="64.5" x14ac:dyDescent="0.25">
      <c r="A765" s="20" t="s">
        <v>909</v>
      </c>
      <c r="B765" s="20" t="s">
        <v>1480</v>
      </c>
      <c r="C765" s="21">
        <v>571682.19999999995</v>
      </c>
      <c r="D765" s="21">
        <v>425725.70214000001</v>
      </c>
      <c r="E765" s="1">
        <f t="shared" si="45"/>
        <v>74.468944833335726</v>
      </c>
      <c r="F765" s="21">
        <v>357296.27672999998</v>
      </c>
      <c r="G765" s="1">
        <f t="shared" si="44"/>
        <v>119.15201189227909</v>
      </c>
      <c r="H765" s="21">
        <v>571682.19999999995</v>
      </c>
      <c r="I765" s="21">
        <v>425725.70214000001</v>
      </c>
      <c r="J765" s="1">
        <f t="shared" si="46"/>
        <v>74.468944833335726</v>
      </c>
      <c r="K765" s="21">
        <v>357296.27672999998</v>
      </c>
      <c r="L765" s="1">
        <f t="shared" si="47"/>
        <v>119.15201189227909</v>
      </c>
      <c r="M765" s="22">
        <v>47107.580920000037</v>
      </c>
    </row>
    <row r="766" spans="1:13" ht="64.5" x14ac:dyDescent="0.25">
      <c r="A766" s="20" t="s">
        <v>201</v>
      </c>
      <c r="B766" s="20" t="s">
        <v>1577</v>
      </c>
      <c r="C766" s="21">
        <v>571682.19999999995</v>
      </c>
      <c r="D766" s="21">
        <v>425725.70214000001</v>
      </c>
      <c r="E766" s="1">
        <f t="shared" si="45"/>
        <v>74.468944833335726</v>
      </c>
      <c r="F766" s="21">
        <v>357296.27672999998</v>
      </c>
      <c r="G766" s="1">
        <f t="shared" si="44"/>
        <v>119.15201189227909</v>
      </c>
      <c r="H766" s="21">
        <v>571682.19999999995</v>
      </c>
      <c r="I766" s="21">
        <v>425725.70214000001</v>
      </c>
      <c r="J766" s="1">
        <f t="shared" si="46"/>
        <v>74.468944833335726</v>
      </c>
      <c r="K766" s="21">
        <v>357296.27672999998</v>
      </c>
      <c r="L766" s="1">
        <f t="shared" si="47"/>
        <v>119.15201189227909</v>
      </c>
      <c r="M766" s="22">
        <v>47107.580920000037</v>
      </c>
    </row>
    <row r="767" spans="1:13" ht="77.25" x14ac:dyDescent="0.25">
      <c r="A767" s="20" t="s">
        <v>1118</v>
      </c>
      <c r="B767" s="20" t="s">
        <v>1016</v>
      </c>
      <c r="C767" s="21"/>
      <c r="D767" s="21"/>
      <c r="E767" s="1" t="str">
        <f t="shared" si="45"/>
        <v xml:space="preserve"> </v>
      </c>
      <c r="F767" s="21">
        <v>60946.62</v>
      </c>
      <c r="G767" s="1" t="str">
        <f t="shared" si="44"/>
        <v/>
      </c>
      <c r="H767" s="21"/>
      <c r="I767" s="21"/>
      <c r="J767" s="1" t="str">
        <f t="shared" si="46"/>
        <v xml:space="preserve"> </v>
      </c>
      <c r="K767" s="21">
        <v>60946.62</v>
      </c>
      <c r="L767" s="1" t="str">
        <f t="shared" si="47"/>
        <v/>
      </c>
      <c r="M767" s="22"/>
    </row>
    <row r="768" spans="1:13" ht="77.25" x14ac:dyDescent="0.25">
      <c r="A768" s="20" t="s">
        <v>1118</v>
      </c>
      <c r="B768" s="20" t="s">
        <v>557</v>
      </c>
      <c r="C768" s="21">
        <v>79526.2</v>
      </c>
      <c r="D768" s="21">
        <v>60029.616000000002</v>
      </c>
      <c r="E768" s="1">
        <f t="shared" si="45"/>
        <v>75.48407443081652</v>
      </c>
      <c r="F768" s="21"/>
      <c r="G768" s="1" t="str">
        <f t="shared" si="44"/>
        <v xml:space="preserve"> </v>
      </c>
      <c r="H768" s="21">
        <v>79526.2</v>
      </c>
      <c r="I768" s="21">
        <v>60029.616000000002</v>
      </c>
      <c r="J768" s="1">
        <f t="shared" si="46"/>
        <v>75.48407443081652</v>
      </c>
      <c r="K768" s="21"/>
      <c r="L768" s="1" t="str">
        <f t="shared" si="47"/>
        <v xml:space="preserve"> </v>
      </c>
      <c r="M768" s="22">
        <v>6572.6500000000015</v>
      </c>
    </row>
    <row r="769" spans="1:13" ht="77.25" x14ac:dyDescent="0.25">
      <c r="A769" s="20" t="s">
        <v>404</v>
      </c>
      <c r="B769" s="20" t="s">
        <v>1174</v>
      </c>
      <c r="C769" s="21"/>
      <c r="D769" s="21"/>
      <c r="E769" s="1" t="str">
        <f t="shared" si="45"/>
        <v xml:space="preserve"> </v>
      </c>
      <c r="F769" s="21">
        <v>60946.62</v>
      </c>
      <c r="G769" s="1" t="str">
        <f t="shared" si="44"/>
        <v/>
      </c>
      <c r="H769" s="21"/>
      <c r="I769" s="21"/>
      <c r="J769" s="1" t="str">
        <f t="shared" si="46"/>
        <v xml:space="preserve"> </v>
      </c>
      <c r="K769" s="21">
        <v>60946.62</v>
      </c>
      <c r="L769" s="1" t="str">
        <f t="shared" si="47"/>
        <v/>
      </c>
      <c r="M769" s="22"/>
    </row>
    <row r="770" spans="1:13" ht="77.25" x14ac:dyDescent="0.25">
      <c r="A770" s="20" t="s">
        <v>404</v>
      </c>
      <c r="B770" s="20" t="s">
        <v>391</v>
      </c>
      <c r="C770" s="21">
        <v>79526.2</v>
      </c>
      <c r="D770" s="21">
        <v>60029.616000000002</v>
      </c>
      <c r="E770" s="1">
        <f t="shared" si="45"/>
        <v>75.48407443081652</v>
      </c>
      <c r="F770" s="21"/>
      <c r="G770" s="1" t="str">
        <f t="shared" si="44"/>
        <v xml:space="preserve"> </v>
      </c>
      <c r="H770" s="21">
        <v>79526.2</v>
      </c>
      <c r="I770" s="21">
        <v>60029.616000000002</v>
      </c>
      <c r="J770" s="1">
        <f t="shared" si="46"/>
        <v>75.48407443081652</v>
      </c>
      <c r="K770" s="21"/>
      <c r="L770" s="1" t="str">
        <f t="shared" si="47"/>
        <v xml:space="preserve"> </v>
      </c>
      <c r="M770" s="22">
        <v>6572.6500000000015</v>
      </c>
    </row>
    <row r="771" spans="1:13" ht="39" x14ac:dyDescent="0.25">
      <c r="A771" s="20" t="s">
        <v>346</v>
      </c>
      <c r="B771" s="20" t="s">
        <v>478</v>
      </c>
      <c r="C771" s="21"/>
      <c r="D771" s="21"/>
      <c r="E771" s="1" t="str">
        <f t="shared" si="45"/>
        <v xml:space="preserve"> </v>
      </c>
      <c r="F771" s="21">
        <v>279.15215999999998</v>
      </c>
      <c r="G771" s="1" t="str">
        <f t="shared" si="44"/>
        <v/>
      </c>
      <c r="H771" s="21"/>
      <c r="I771" s="21"/>
      <c r="J771" s="1" t="str">
        <f t="shared" si="46"/>
        <v xml:space="preserve"> </v>
      </c>
      <c r="K771" s="21">
        <v>279.15215999999998</v>
      </c>
      <c r="L771" s="1" t="str">
        <f t="shared" si="47"/>
        <v/>
      </c>
      <c r="M771" s="22"/>
    </row>
    <row r="772" spans="1:13" ht="39" x14ac:dyDescent="0.25">
      <c r="A772" s="20" t="s">
        <v>747</v>
      </c>
      <c r="B772" s="20" t="s">
        <v>1797</v>
      </c>
      <c r="C772" s="21"/>
      <c r="D772" s="21"/>
      <c r="E772" s="1" t="str">
        <f t="shared" si="45"/>
        <v xml:space="preserve"> </v>
      </c>
      <c r="F772" s="21">
        <v>279.15215999999998</v>
      </c>
      <c r="G772" s="1" t="str">
        <f t="shared" si="44"/>
        <v/>
      </c>
      <c r="H772" s="21"/>
      <c r="I772" s="21"/>
      <c r="J772" s="1" t="str">
        <f t="shared" si="46"/>
        <v xml:space="preserve"> </v>
      </c>
      <c r="K772" s="21">
        <v>279.15215999999998</v>
      </c>
      <c r="L772" s="1" t="str">
        <f t="shared" si="47"/>
        <v/>
      </c>
      <c r="M772" s="22"/>
    </row>
    <row r="773" spans="1:13" ht="26.25" x14ac:dyDescent="0.25">
      <c r="A773" s="20" t="s">
        <v>646</v>
      </c>
      <c r="B773" s="20" t="s">
        <v>31</v>
      </c>
      <c r="C773" s="21"/>
      <c r="D773" s="21">
        <v>34572.800000000003</v>
      </c>
      <c r="E773" s="1" t="str">
        <f t="shared" si="45"/>
        <v xml:space="preserve"> </v>
      </c>
      <c r="F773" s="21">
        <v>45597.8</v>
      </c>
      <c r="G773" s="1">
        <f t="shared" si="44"/>
        <v>75.821201900091665</v>
      </c>
      <c r="H773" s="21"/>
      <c r="I773" s="21">
        <v>34572.800000000003</v>
      </c>
      <c r="J773" s="1" t="str">
        <f t="shared" si="46"/>
        <v xml:space="preserve"> </v>
      </c>
      <c r="K773" s="21">
        <v>45597.8</v>
      </c>
      <c r="L773" s="1">
        <f t="shared" si="47"/>
        <v>75.821201900091665</v>
      </c>
      <c r="M773" s="22">
        <v>34572.800000000003</v>
      </c>
    </row>
    <row r="774" spans="1:13" ht="26.25" x14ac:dyDescent="0.25">
      <c r="A774" s="20" t="s">
        <v>1759</v>
      </c>
      <c r="B774" s="20" t="s">
        <v>291</v>
      </c>
      <c r="C774" s="21"/>
      <c r="D774" s="21">
        <v>34572.800000000003</v>
      </c>
      <c r="E774" s="1" t="str">
        <f t="shared" si="45"/>
        <v xml:space="preserve"> </v>
      </c>
      <c r="F774" s="21">
        <v>45597.8</v>
      </c>
      <c r="G774" s="1">
        <f t="shared" ref="G774:G837" si="48">IF(F774=0," ",IF(D774/F774*100&gt;200,"свыше 200",IF(D774/F774&gt;0,D774/F774*100,"")))</f>
        <v>75.821201900091665</v>
      </c>
      <c r="H774" s="21"/>
      <c r="I774" s="21">
        <v>34572.800000000003</v>
      </c>
      <c r="J774" s="1" t="str">
        <f t="shared" si="46"/>
        <v xml:space="preserve"> </v>
      </c>
      <c r="K774" s="21">
        <v>45597.8</v>
      </c>
      <c r="L774" s="1">
        <f t="shared" si="47"/>
        <v>75.821201900091665</v>
      </c>
      <c r="M774" s="22">
        <v>34572.800000000003</v>
      </c>
    </row>
    <row r="775" spans="1:13" x14ac:dyDescent="0.25">
      <c r="A775" s="20" t="s">
        <v>719</v>
      </c>
      <c r="B775" s="20" t="s">
        <v>1289</v>
      </c>
      <c r="C775" s="21"/>
      <c r="D775" s="21">
        <v>112524.54061</v>
      </c>
      <c r="E775" s="1" t="str">
        <f t="shared" ref="E775:E838" si="49">IF(C775=0," ",IF(D775/C775*100&gt;200,"свыше 200",IF(D775/C775&gt;0,D775/C775*100,"")))</f>
        <v xml:space="preserve"> </v>
      </c>
      <c r="F775" s="21"/>
      <c r="G775" s="1" t="str">
        <f t="shared" si="48"/>
        <v xml:space="preserve"> </v>
      </c>
      <c r="H775" s="21"/>
      <c r="I775" s="21">
        <v>112524.54061</v>
      </c>
      <c r="J775" s="1" t="str">
        <f t="shared" ref="J775:J838" si="50">IF(H775=0," ",IF(I775/H775*100&gt;200,"свыше 200",IF(I775/H775&gt;0,I775/H775*100,"")))</f>
        <v xml:space="preserve"> </v>
      </c>
      <c r="K775" s="21"/>
      <c r="L775" s="1" t="str">
        <f t="shared" ref="L775:L838" si="51">IF(K775=0," ",IF(I775/K775*100&gt;200,"свыше 200",IF(I775/K775&gt;0,I775/K775*100,"")))</f>
        <v xml:space="preserve"> </v>
      </c>
      <c r="M775" s="22">
        <v>13788.286590000003</v>
      </c>
    </row>
    <row r="776" spans="1:13" x14ac:dyDescent="0.25">
      <c r="A776" s="20" t="s">
        <v>1063</v>
      </c>
      <c r="B776" s="20" t="s">
        <v>1316</v>
      </c>
      <c r="C776" s="21"/>
      <c r="D776" s="21">
        <v>112524.54061</v>
      </c>
      <c r="E776" s="1" t="str">
        <f t="shared" si="49"/>
        <v xml:space="preserve"> </v>
      </c>
      <c r="F776" s="21"/>
      <c r="G776" s="1" t="str">
        <f t="shared" si="48"/>
        <v xml:space="preserve"> </v>
      </c>
      <c r="H776" s="21"/>
      <c r="I776" s="21">
        <v>112524.54061</v>
      </c>
      <c r="J776" s="1" t="str">
        <f t="shared" si="50"/>
        <v xml:space="preserve"> </v>
      </c>
      <c r="K776" s="21"/>
      <c r="L776" s="1" t="str">
        <f t="shared" si="51"/>
        <v xml:space="preserve"> </v>
      </c>
      <c r="M776" s="22">
        <v>13788.286590000003</v>
      </c>
    </row>
    <row r="777" spans="1:13" x14ac:dyDescent="0.25">
      <c r="A777" s="20" t="s">
        <v>353</v>
      </c>
      <c r="B777" s="20" t="s">
        <v>560</v>
      </c>
      <c r="C777" s="21"/>
      <c r="D777" s="21"/>
      <c r="E777" s="1" t="str">
        <f t="shared" si="49"/>
        <v xml:space="preserve"> </v>
      </c>
      <c r="F777" s="21"/>
      <c r="G777" s="1" t="str">
        <f t="shared" si="48"/>
        <v xml:space="preserve"> </v>
      </c>
      <c r="H777" s="21"/>
      <c r="I777" s="21"/>
      <c r="J777" s="1" t="str">
        <f t="shared" si="50"/>
        <v xml:space="preserve"> </v>
      </c>
      <c r="K777" s="21"/>
      <c r="L777" s="1" t="str">
        <f t="shared" si="51"/>
        <v xml:space="preserve"> </v>
      </c>
      <c r="M777" s="22"/>
    </row>
    <row r="778" spans="1:13" ht="26.25" x14ac:dyDescent="0.25">
      <c r="A778" s="20" t="s">
        <v>666</v>
      </c>
      <c r="B778" s="20" t="s">
        <v>1658</v>
      </c>
      <c r="C778" s="21">
        <v>133319.16933</v>
      </c>
      <c r="D778" s="21">
        <v>60689.609329999999</v>
      </c>
      <c r="E778" s="1">
        <f t="shared" si="49"/>
        <v>45.522042805245249</v>
      </c>
      <c r="F778" s="21">
        <v>210465.98772999999</v>
      </c>
      <c r="G778" s="1">
        <f t="shared" si="48"/>
        <v>28.835827576974925</v>
      </c>
      <c r="H778" s="21">
        <v>132548.39532000001</v>
      </c>
      <c r="I778" s="21">
        <v>59921.835319999998</v>
      </c>
      <c r="J778" s="1">
        <f t="shared" si="50"/>
        <v>45.207514715916361</v>
      </c>
      <c r="K778" s="21">
        <v>210465.98772999999</v>
      </c>
      <c r="L778" s="1">
        <f t="shared" si="51"/>
        <v>28.471030386568579</v>
      </c>
      <c r="M778" s="22">
        <v>66157.497659999994</v>
      </c>
    </row>
    <row r="779" spans="1:13" ht="26.25" x14ac:dyDescent="0.25">
      <c r="A779" s="20" t="s">
        <v>743</v>
      </c>
      <c r="B779" s="20" t="s">
        <v>1789</v>
      </c>
      <c r="C779" s="21">
        <v>132548.39532000001</v>
      </c>
      <c r="D779" s="21">
        <v>59921.835319999998</v>
      </c>
      <c r="E779" s="1">
        <f t="shared" si="49"/>
        <v>45.207514715916361</v>
      </c>
      <c r="F779" s="21">
        <v>210465.98772999999</v>
      </c>
      <c r="G779" s="1">
        <f t="shared" si="48"/>
        <v>28.471030386568579</v>
      </c>
      <c r="H779" s="21">
        <v>132548.39532000001</v>
      </c>
      <c r="I779" s="21">
        <v>59921.835319999998</v>
      </c>
      <c r="J779" s="1">
        <f t="shared" si="50"/>
        <v>45.207514715916361</v>
      </c>
      <c r="K779" s="21">
        <v>210465.98772999999</v>
      </c>
      <c r="L779" s="1">
        <f t="shared" si="51"/>
        <v>28.471030386568579</v>
      </c>
      <c r="M779" s="22">
        <v>66157.497659999994</v>
      </c>
    </row>
    <row r="780" spans="1:13" ht="51.75" x14ac:dyDescent="0.25">
      <c r="A780" s="20" t="s">
        <v>1245</v>
      </c>
      <c r="B780" s="20" t="s">
        <v>1680</v>
      </c>
      <c r="C780" s="21">
        <v>132548.39532000001</v>
      </c>
      <c r="D780" s="21">
        <v>63993.932789999999</v>
      </c>
      <c r="E780" s="1">
        <f t="shared" si="49"/>
        <v>48.279673726343525</v>
      </c>
      <c r="F780" s="21">
        <v>51730.636489999997</v>
      </c>
      <c r="G780" s="1">
        <f t="shared" si="48"/>
        <v>123.70606111210445</v>
      </c>
      <c r="H780" s="21">
        <v>132548.39532000001</v>
      </c>
      <c r="I780" s="21">
        <v>63993.932789999999</v>
      </c>
      <c r="J780" s="1">
        <f t="shared" si="50"/>
        <v>48.279673726343525</v>
      </c>
      <c r="K780" s="21">
        <v>51730.636489999997</v>
      </c>
      <c r="L780" s="1">
        <f t="shared" si="51"/>
        <v>123.70606111210445</v>
      </c>
      <c r="M780" s="22">
        <v>66274.197660000005</v>
      </c>
    </row>
    <row r="781" spans="1:13" ht="39" x14ac:dyDescent="0.25">
      <c r="A781" s="20" t="s">
        <v>679</v>
      </c>
      <c r="B781" s="20" t="s">
        <v>365</v>
      </c>
      <c r="C781" s="21"/>
      <c r="D781" s="21">
        <v>-4072.0974700000002</v>
      </c>
      <c r="E781" s="1" t="str">
        <f t="shared" si="49"/>
        <v xml:space="preserve"> </v>
      </c>
      <c r="F781" s="21">
        <v>120403.08624</v>
      </c>
      <c r="G781" s="1" t="str">
        <f t="shared" si="48"/>
        <v/>
      </c>
      <c r="H781" s="21"/>
      <c r="I781" s="21">
        <v>-4072.0974700000002</v>
      </c>
      <c r="J781" s="1" t="str">
        <f t="shared" si="50"/>
        <v xml:space="preserve"> </v>
      </c>
      <c r="K781" s="21">
        <v>120403.08624</v>
      </c>
      <c r="L781" s="1" t="str">
        <f t="shared" si="51"/>
        <v/>
      </c>
      <c r="M781" s="22">
        <v>-116.70000000000027</v>
      </c>
    </row>
    <row r="782" spans="1:13" ht="26.25" x14ac:dyDescent="0.25">
      <c r="A782" s="20" t="s">
        <v>127</v>
      </c>
      <c r="B782" s="20" t="s">
        <v>115</v>
      </c>
      <c r="C782" s="21"/>
      <c r="D782" s="21"/>
      <c r="E782" s="1" t="str">
        <f t="shared" si="49"/>
        <v xml:space="preserve"> </v>
      </c>
      <c r="F782" s="21">
        <v>38332.264999999999</v>
      </c>
      <c r="G782" s="1" t="str">
        <f t="shared" si="48"/>
        <v/>
      </c>
      <c r="H782" s="21"/>
      <c r="I782" s="21"/>
      <c r="J782" s="1" t="str">
        <f t="shared" si="50"/>
        <v xml:space="preserve"> </v>
      </c>
      <c r="K782" s="21">
        <v>38332.264999999999</v>
      </c>
      <c r="L782" s="1" t="str">
        <f t="shared" si="51"/>
        <v/>
      </c>
      <c r="M782" s="22"/>
    </row>
    <row r="783" spans="1:13" ht="26.25" x14ac:dyDescent="0.25">
      <c r="A783" s="20" t="s">
        <v>973</v>
      </c>
      <c r="B783" s="20" t="s">
        <v>1663</v>
      </c>
      <c r="C783" s="21">
        <v>767.77400999999998</v>
      </c>
      <c r="D783" s="21">
        <v>767.77400999999998</v>
      </c>
      <c r="E783" s="1">
        <f t="shared" si="49"/>
        <v>100</v>
      </c>
      <c r="F783" s="21"/>
      <c r="G783" s="1" t="str">
        <f t="shared" si="48"/>
        <v xml:space="preserve"> </v>
      </c>
      <c r="H783" s="21"/>
      <c r="I783" s="21"/>
      <c r="J783" s="1" t="str">
        <f t="shared" si="50"/>
        <v xml:space="preserve"> </v>
      </c>
      <c r="K783" s="21"/>
      <c r="L783" s="1" t="str">
        <f t="shared" si="51"/>
        <v xml:space="preserve"> </v>
      </c>
      <c r="M783" s="22"/>
    </row>
    <row r="784" spans="1:13" ht="26.25" x14ac:dyDescent="0.25">
      <c r="A784" s="20" t="s">
        <v>1124</v>
      </c>
      <c r="B784" s="20" t="s">
        <v>9</v>
      </c>
      <c r="C784" s="21">
        <v>767.77400999999998</v>
      </c>
      <c r="D784" s="21">
        <v>767.77400999999998</v>
      </c>
      <c r="E784" s="1">
        <f t="shared" si="49"/>
        <v>100</v>
      </c>
      <c r="F784" s="21"/>
      <c r="G784" s="1" t="str">
        <f t="shared" si="48"/>
        <v xml:space="preserve"> </v>
      </c>
      <c r="H784" s="21"/>
      <c r="I784" s="21"/>
      <c r="J784" s="1" t="str">
        <f t="shared" si="50"/>
        <v xml:space="preserve"> </v>
      </c>
      <c r="K784" s="21"/>
      <c r="L784" s="1" t="str">
        <f t="shared" si="51"/>
        <v xml:space="preserve"> </v>
      </c>
      <c r="M784" s="22"/>
    </row>
    <row r="785" spans="1:13" ht="26.25" x14ac:dyDescent="0.25">
      <c r="A785" s="20" t="s">
        <v>939</v>
      </c>
      <c r="B785" s="20" t="s">
        <v>1089</v>
      </c>
      <c r="C785" s="21">
        <v>3</v>
      </c>
      <c r="D785" s="21"/>
      <c r="E785" s="1" t="str">
        <f t="shared" si="49"/>
        <v/>
      </c>
      <c r="F785" s="21"/>
      <c r="G785" s="1" t="str">
        <f t="shared" si="48"/>
        <v xml:space="preserve"> </v>
      </c>
      <c r="H785" s="21"/>
      <c r="I785" s="21"/>
      <c r="J785" s="1" t="str">
        <f t="shared" si="50"/>
        <v xml:space="preserve"> </v>
      </c>
      <c r="K785" s="21"/>
      <c r="L785" s="1" t="str">
        <f t="shared" si="51"/>
        <v xml:space="preserve"> </v>
      </c>
      <c r="M785" s="22"/>
    </row>
    <row r="786" spans="1:13" ht="26.25" x14ac:dyDescent="0.25">
      <c r="A786" s="20" t="s">
        <v>386</v>
      </c>
      <c r="B786" s="20" t="s">
        <v>1503</v>
      </c>
      <c r="C786" s="21">
        <v>3</v>
      </c>
      <c r="D786" s="21"/>
      <c r="E786" s="1" t="str">
        <f t="shared" si="49"/>
        <v/>
      </c>
      <c r="F786" s="21"/>
      <c r="G786" s="1" t="str">
        <f t="shared" si="48"/>
        <v xml:space="preserve"> </v>
      </c>
      <c r="H786" s="21"/>
      <c r="I786" s="21"/>
      <c r="J786" s="1" t="str">
        <f t="shared" si="50"/>
        <v xml:space="preserve"> </v>
      </c>
      <c r="K786" s="21"/>
      <c r="L786" s="1" t="str">
        <f t="shared" si="51"/>
        <v xml:space="preserve"> </v>
      </c>
      <c r="M786" s="22"/>
    </row>
    <row r="787" spans="1:13" ht="26.25" x14ac:dyDescent="0.25">
      <c r="A787" s="20" t="s">
        <v>1791</v>
      </c>
      <c r="B787" s="20" t="s">
        <v>588</v>
      </c>
      <c r="C787" s="21">
        <v>2342.4192200000002</v>
      </c>
      <c r="D787" s="21">
        <v>21537.8426</v>
      </c>
      <c r="E787" s="1" t="str">
        <f t="shared" si="49"/>
        <v>свыше 200</v>
      </c>
      <c r="F787" s="21">
        <v>20454.90307</v>
      </c>
      <c r="G787" s="1">
        <f t="shared" si="48"/>
        <v>105.29427847344964</v>
      </c>
      <c r="H787" s="21"/>
      <c r="I787" s="21">
        <v>19289.04047</v>
      </c>
      <c r="J787" s="1" t="str">
        <f t="shared" si="50"/>
        <v xml:space="preserve"> </v>
      </c>
      <c r="K787" s="21">
        <v>20000</v>
      </c>
      <c r="L787" s="1">
        <f t="shared" si="51"/>
        <v>96.445202350000002</v>
      </c>
      <c r="M787" s="22">
        <v>19289.04047</v>
      </c>
    </row>
    <row r="788" spans="1:13" ht="26.25" x14ac:dyDescent="0.25">
      <c r="A788" s="20" t="s">
        <v>23</v>
      </c>
      <c r="B788" s="20" t="s">
        <v>216</v>
      </c>
      <c r="C788" s="21"/>
      <c r="D788" s="21">
        <v>19289.04047</v>
      </c>
      <c r="E788" s="1" t="str">
        <f t="shared" si="49"/>
        <v xml:space="preserve"> </v>
      </c>
      <c r="F788" s="21">
        <v>20000</v>
      </c>
      <c r="G788" s="1">
        <f t="shared" si="48"/>
        <v>96.445202350000002</v>
      </c>
      <c r="H788" s="21"/>
      <c r="I788" s="21">
        <v>19289.04047</v>
      </c>
      <c r="J788" s="1" t="str">
        <f t="shared" si="50"/>
        <v xml:space="preserve"> </v>
      </c>
      <c r="K788" s="21">
        <v>20000</v>
      </c>
      <c r="L788" s="1">
        <f t="shared" si="51"/>
        <v>96.445202350000002</v>
      </c>
      <c r="M788" s="22">
        <v>19289.04047</v>
      </c>
    </row>
    <row r="789" spans="1:13" ht="26.25" x14ac:dyDescent="0.25">
      <c r="A789" s="20" t="s">
        <v>1376</v>
      </c>
      <c r="B789" s="20" t="s">
        <v>477</v>
      </c>
      <c r="C789" s="21"/>
      <c r="D789" s="21">
        <v>19289.04047</v>
      </c>
      <c r="E789" s="1" t="str">
        <f t="shared" si="49"/>
        <v xml:space="preserve"> </v>
      </c>
      <c r="F789" s="21">
        <v>20000</v>
      </c>
      <c r="G789" s="1">
        <f t="shared" si="48"/>
        <v>96.445202350000002</v>
      </c>
      <c r="H789" s="21"/>
      <c r="I789" s="21">
        <v>19289.04047</v>
      </c>
      <c r="J789" s="1" t="str">
        <f t="shared" si="50"/>
        <v xml:space="preserve"> </v>
      </c>
      <c r="K789" s="21">
        <v>20000</v>
      </c>
      <c r="L789" s="1">
        <f t="shared" si="51"/>
        <v>96.445202350000002</v>
      </c>
      <c r="M789" s="22">
        <v>19289.04047</v>
      </c>
    </row>
    <row r="790" spans="1:13" x14ac:dyDescent="0.25">
      <c r="A790" s="20" t="s">
        <v>240</v>
      </c>
      <c r="B790" s="20" t="s">
        <v>932</v>
      </c>
      <c r="C790" s="21">
        <v>1800</v>
      </c>
      <c r="D790" s="21">
        <v>1800</v>
      </c>
      <c r="E790" s="1">
        <f t="shared" si="49"/>
        <v>100</v>
      </c>
      <c r="F790" s="21">
        <v>100</v>
      </c>
      <c r="G790" s="1" t="str">
        <f t="shared" si="48"/>
        <v>свыше 200</v>
      </c>
      <c r="H790" s="21"/>
      <c r="I790" s="21"/>
      <c r="J790" s="1" t="str">
        <f t="shared" si="50"/>
        <v xml:space="preserve"> </v>
      </c>
      <c r="K790" s="21"/>
      <c r="L790" s="1" t="str">
        <f t="shared" si="51"/>
        <v xml:space="preserve"> </v>
      </c>
      <c r="M790" s="22"/>
    </row>
    <row r="791" spans="1:13" x14ac:dyDescent="0.25">
      <c r="A791" s="20" t="s">
        <v>674</v>
      </c>
      <c r="B791" s="20" t="s">
        <v>960</v>
      </c>
      <c r="C791" s="21">
        <v>305.6112</v>
      </c>
      <c r="D791" s="21">
        <v>211.99411000000001</v>
      </c>
      <c r="E791" s="1">
        <f t="shared" si="49"/>
        <v>69.367258137136332</v>
      </c>
      <c r="F791" s="21">
        <v>251.42807999999999</v>
      </c>
      <c r="G791" s="1">
        <f t="shared" si="48"/>
        <v>84.316004004007823</v>
      </c>
      <c r="H791" s="21"/>
      <c r="I791" s="21"/>
      <c r="J791" s="1" t="str">
        <f t="shared" si="50"/>
        <v xml:space="preserve"> </v>
      </c>
      <c r="K791" s="21"/>
      <c r="L791" s="1" t="str">
        <f t="shared" si="51"/>
        <v xml:space="preserve"> </v>
      </c>
      <c r="M791" s="22"/>
    </row>
    <row r="792" spans="1:13" x14ac:dyDescent="0.25">
      <c r="A792" s="20" t="s">
        <v>1595</v>
      </c>
      <c r="B792" s="20" t="s">
        <v>536</v>
      </c>
      <c r="C792" s="21">
        <v>236.80802</v>
      </c>
      <c r="D792" s="21">
        <v>236.80802</v>
      </c>
      <c r="E792" s="1">
        <f t="shared" si="49"/>
        <v>100</v>
      </c>
      <c r="F792" s="21">
        <v>103.47499000000001</v>
      </c>
      <c r="G792" s="1" t="str">
        <f t="shared" si="48"/>
        <v>свыше 200</v>
      </c>
      <c r="H792" s="21"/>
      <c r="I792" s="21"/>
      <c r="J792" s="1" t="str">
        <f t="shared" si="50"/>
        <v xml:space="preserve"> </v>
      </c>
      <c r="K792" s="21"/>
      <c r="L792" s="1" t="str">
        <f t="shared" si="51"/>
        <v xml:space="preserve"> </v>
      </c>
      <c r="M792" s="22"/>
    </row>
    <row r="793" spans="1:13" ht="26.25" x14ac:dyDescent="0.25">
      <c r="A793" s="20" t="s">
        <v>1771</v>
      </c>
      <c r="B793" s="20" t="s">
        <v>1414</v>
      </c>
      <c r="C793" s="21">
        <v>1800</v>
      </c>
      <c r="D793" s="21">
        <v>1800</v>
      </c>
      <c r="E793" s="1">
        <f t="shared" si="49"/>
        <v>100</v>
      </c>
      <c r="F793" s="21">
        <v>100</v>
      </c>
      <c r="G793" s="1" t="str">
        <f t="shared" si="48"/>
        <v>свыше 200</v>
      </c>
      <c r="H793" s="21"/>
      <c r="I793" s="21"/>
      <c r="J793" s="1" t="str">
        <f t="shared" si="50"/>
        <v xml:space="preserve"> </v>
      </c>
      <c r="K793" s="21"/>
      <c r="L793" s="1" t="str">
        <f t="shared" si="51"/>
        <v xml:space="preserve"> </v>
      </c>
      <c r="M793" s="22"/>
    </row>
    <row r="794" spans="1:13" ht="26.25" x14ac:dyDescent="0.25">
      <c r="A794" s="20" t="s">
        <v>370</v>
      </c>
      <c r="B794" s="20" t="s">
        <v>1454</v>
      </c>
      <c r="C794" s="21">
        <v>205.6112</v>
      </c>
      <c r="D794" s="21">
        <v>111.99411000000001</v>
      </c>
      <c r="E794" s="1">
        <f t="shared" si="49"/>
        <v>54.468876209078111</v>
      </c>
      <c r="F794" s="21">
        <v>131.42807999999999</v>
      </c>
      <c r="G794" s="1">
        <f t="shared" si="48"/>
        <v>85.213228405984481</v>
      </c>
      <c r="H794" s="21"/>
      <c r="I794" s="21"/>
      <c r="J794" s="1" t="str">
        <f t="shared" si="50"/>
        <v xml:space="preserve"> </v>
      </c>
      <c r="K794" s="21"/>
      <c r="L794" s="1" t="str">
        <f t="shared" si="51"/>
        <v xml:space="preserve"> </v>
      </c>
      <c r="M794" s="22"/>
    </row>
    <row r="795" spans="1:13" ht="26.25" x14ac:dyDescent="0.25">
      <c r="A795" s="20" t="s">
        <v>839</v>
      </c>
      <c r="B795" s="20" t="s">
        <v>1733</v>
      </c>
      <c r="C795" s="21">
        <v>100</v>
      </c>
      <c r="D795" s="21">
        <v>100</v>
      </c>
      <c r="E795" s="1">
        <f t="shared" si="49"/>
        <v>100</v>
      </c>
      <c r="F795" s="21">
        <v>120</v>
      </c>
      <c r="G795" s="1">
        <f t="shared" si="48"/>
        <v>83.333333333333343</v>
      </c>
      <c r="H795" s="21"/>
      <c r="I795" s="21"/>
      <c r="J795" s="1" t="str">
        <f t="shared" si="50"/>
        <v xml:space="preserve"> </v>
      </c>
      <c r="K795" s="21"/>
      <c r="L795" s="1" t="str">
        <f t="shared" si="51"/>
        <v xml:space="preserve"> </v>
      </c>
      <c r="M795" s="22"/>
    </row>
    <row r="796" spans="1:13" ht="26.25" x14ac:dyDescent="0.25">
      <c r="A796" s="20" t="s">
        <v>1749</v>
      </c>
      <c r="B796" s="20" t="s">
        <v>1780</v>
      </c>
      <c r="C796" s="21">
        <v>236.80802</v>
      </c>
      <c r="D796" s="21">
        <v>236.80802</v>
      </c>
      <c r="E796" s="1">
        <f t="shared" si="49"/>
        <v>100</v>
      </c>
      <c r="F796" s="21">
        <v>103.47499000000001</v>
      </c>
      <c r="G796" s="1" t="str">
        <f t="shared" si="48"/>
        <v>свыше 200</v>
      </c>
      <c r="H796" s="21"/>
      <c r="I796" s="21"/>
      <c r="J796" s="1" t="str">
        <f t="shared" si="50"/>
        <v xml:space="preserve"> </v>
      </c>
      <c r="K796" s="21"/>
      <c r="L796" s="1" t="str">
        <f t="shared" si="51"/>
        <v xml:space="preserve"> </v>
      </c>
      <c r="M796" s="22"/>
    </row>
    <row r="797" spans="1:13" x14ac:dyDescent="0.25">
      <c r="A797" s="20" t="s">
        <v>1590</v>
      </c>
      <c r="B797" s="20" t="s">
        <v>774</v>
      </c>
      <c r="C797" s="21">
        <v>8557.3902300000009</v>
      </c>
      <c r="D797" s="21">
        <v>7566.9298500000004</v>
      </c>
      <c r="E797" s="1">
        <f t="shared" si="49"/>
        <v>88.42567239100886</v>
      </c>
      <c r="F797" s="21">
        <v>12396.820820000001</v>
      </c>
      <c r="G797" s="1">
        <f t="shared" si="48"/>
        <v>61.039277407253834</v>
      </c>
      <c r="H797" s="21">
        <v>1470.5752</v>
      </c>
      <c r="I797" s="21">
        <v>2136.2777799999999</v>
      </c>
      <c r="J797" s="1">
        <f t="shared" si="50"/>
        <v>145.26817669711824</v>
      </c>
      <c r="K797" s="21">
        <v>5206.3518000000004</v>
      </c>
      <c r="L797" s="1">
        <f t="shared" si="51"/>
        <v>41.032144235815949</v>
      </c>
      <c r="M797" s="22">
        <v>23</v>
      </c>
    </row>
    <row r="798" spans="1:13" x14ac:dyDescent="0.25">
      <c r="A798" s="20" t="s">
        <v>1661</v>
      </c>
      <c r="B798" s="20" t="s">
        <v>729</v>
      </c>
      <c r="C798" s="21">
        <v>1470.5752</v>
      </c>
      <c r="D798" s="21">
        <v>2136.2777799999999</v>
      </c>
      <c r="E798" s="1">
        <f t="shared" si="49"/>
        <v>145.26817669711824</v>
      </c>
      <c r="F798" s="21">
        <v>5206.3518000000004</v>
      </c>
      <c r="G798" s="1">
        <f t="shared" si="48"/>
        <v>41.032144235815949</v>
      </c>
      <c r="H798" s="21">
        <v>1470.5752</v>
      </c>
      <c r="I798" s="21">
        <v>2136.2777799999999</v>
      </c>
      <c r="J798" s="1">
        <f t="shared" si="50"/>
        <v>145.26817669711824</v>
      </c>
      <c r="K798" s="21">
        <v>5206.3518000000004</v>
      </c>
      <c r="L798" s="1">
        <f t="shared" si="51"/>
        <v>41.032144235815949</v>
      </c>
      <c r="M798" s="22">
        <v>23</v>
      </c>
    </row>
    <row r="799" spans="1:13" x14ac:dyDescent="0.25">
      <c r="A799" s="20" t="s">
        <v>1612</v>
      </c>
      <c r="B799" s="20" t="s">
        <v>729</v>
      </c>
      <c r="C799" s="21">
        <v>1470.5752</v>
      </c>
      <c r="D799" s="21">
        <v>2136.2777799999999</v>
      </c>
      <c r="E799" s="1">
        <f t="shared" si="49"/>
        <v>145.26817669711824</v>
      </c>
      <c r="F799" s="21">
        <v>5206.3518000000004</v>
      </c>
      <c r="G799" s="1">
        <f t="shared" si="48"/>
        <v>41.032144235815949</v>
      </c>
      <c r="H799" s="21">
        <v>1470.5752</v>
      </c>
      <c r="I799" s="21">
        <v>2136.2777799999999</v>
      </c>
      <c r="J799" s="1">
        <f t="shared" si="50"/>
        <v>145.26817669711824</v>
      </c>
      <c r="K799" s="21">
        <v>5206.3518000000004</v>
      </c>
      <c r="L799" s="1">
        <f t="shared" si="51"/>
        <v>41.032144235815949</v>
      </c>
      <c r="M799" s="22">
        <v>23</v>
      </c>
    </row>
    <row r="800" spans="1:13" x14ac:dyDescent="0.25">
      <c r="A800" s="20" t="s">
        <v>835</v>
      </c>
      <c r="B800" s="20" t="s">
        <v>367</v>
      </c>
      <c r="C800" s="21">
        <v>216.75001</v>
      </c>
      <c r="D800" s="21">
        <v>216.75001</v>
      </c>
      <c r="E800" s="1">
        <f t="shared" si="49"/>
        <v>100</v>
      </c>
      <c r="F800" s="21"/>
      <c r="G800" s="1" t="str">
        <f t="shared" si="48"/>
        <v xml:space="preserve"> </v>
      </c>
      <c r="H800" s="21"/>
      <c r="I800" s="21"/>
      <c r="J800" s="1" t="str">
        <f t="shared" si="50"/>
        <v xml:space="preserve"> </v>
      </c>
      <c r="K800" s="21"/>
      <c r="L800" s="1" t="str">
        <f t="shared" si="51"/>
        <v xml:space="preserve"> </v>
      </c>
      <c r="M800" s="22"/>
    </row>
    <row r="801" spans="1:13" x14ac:dyDescent="0.25">
      <c r="A801" s="20" t="s">
        <v>1568</v>
      </c>
      <c r="B801" s="20" t="s">
        <v>367</v>
      </c>
      <c r="C801" s="21">
        <v>216.75001</v>
      </c>
      <c r="D801" s="21">
        <v>216.75001</v>
      </c>
      <c r="E801" s="1">
        <f t="shared" si="49"/>
        <v>100</v>
      </c>
      <c r="F801" s="21"/>
      <c r="G801" s="1" t="str">
        <f t="shared" si="48"/>
        <v xml:space="preserve"> </v>
      </c>
      <c r="H801" s="21"/>
      <c r="I801" s="21"/>
      <c r="J801" s="1" t="str">
        <f t="shared" si="50"/>
        <v xml:space="preserve"> </v>
      </c>
      <c r="K801" s="21"/>
      <c r="L801" s="1" t="str">
        <f t="shared" si="51"/>
        <v xml:space="preserve"> </v>
      </c>
      <c r="M801" s="22"/>
    </row>
    <row r="802" spans="1:13" x14ac:dyDescent="0.25">
      <c r="A802" s="20" t="s">
        <v>799</v>
      </c>
      <c r="B802" s="20" t="s">
        <v>328</v>
      </c>
      <c r="C802" s="21">
        <v>1654.44922</v>
      </c>
      <c r="D802" s="21">
        <v>1818.98</v>
      </c>
      <c r="E802" s="1">
        <f t="shared" si="49"/>
        <v>109.9447464455875</v>
      </c>
      <c r="F802" s="21">
        <v>2188.5679599999999</v>
      </c>
      <c r="G802" s="1">
        <f t="shared" si="48"/>
        <v>83.112794907223261</v>
      </c>
      <c r="H802" s="21"/>
      <c r="I802" s="21"/>
      <c r="J802" s="1" t="str">
        <f t="shared" si="50"/>
        <v xml:space="preserve"> </v>
      </c>
      <c r="K802" s="21"/>
      <c r="L802" s="1" t="str">
        <f t="shared" si="51"/>
        <v xml:space="preserve"> </v>
      </c>
      <c r="M802" s="22"/>
    </row>
    <row r="803" spans="1:13" x14ac:dyDescent="0.25">
      <c r="A803" s="20" t="s">
        <v>1214</v>
      </c>
      <c r="B803" s="20" t="s">
        <v>1499</v>
      </c>
      <c r="C803" s="21">
        <v>1049.8853899999999</v>
      </c>
      <c r="D803" s="21">
        <v>961.56997000000001</v>
      </c>
      <c r="E803" s="1">
        <f t="shared" si="49"/>
        <v>91.588089438981541</v>
      </c>
      <c r="F803" s="21">
        <v>1061.82358</v>
      </c>
      <c r="G803" s="1">
        <f t="shared" si="48"/>
        <v>90.558355277813661</v>
      </c>
      <c r="H803" s="21"/>
      <c r="I803" s="21"/>
      <c r="J803" s="1" t="str">
        <f t="shared" si="50"/>
        <v xml:space="preserve"> </v>
      </c>
      <c r="K803" s="21"/>
      <c r="L803" s="1" t="str">
        <f t="shared" si="51"/>
        <v xml:space="preserve"> </v>
      </c>
      <c r="M803" s="22"/>
    </row>
    <row r="804" spans="1:13" x14ac:dyDescent="0.25">
      <c r="A804" s="20" t="s">
        <v>307</v>
      </c>
      <c r="B804" s="20" t="s">
        <v>264</v>
      </c>
      <c r="C804" s="21">
        <v>4165.7304100000001</v>
      </c>
      <c r="D804" s="21">
        <v>2433.3520899999999</v>
      </c>
      <c r="E804" s="1">
        <f t="shared" si="49"/>
        <v>58.413575783940367</v>
      </c>
      <c r="F804" s="21">
        <v>3940.0774799999999</v>
      </c>
      <c r="G804" s="1">
        <f t="shared" si="48"/>
        <v>61.758990840961836</v>
      </c>
      <c r="H804" s="21"/>
      <c r="I804" s="21"/>
      <c r="J804" s="1" t="str">
        <f t="shared" si="50"/>
        <v xml:space="preserve"> </v>
      </c>
      <c r="K804" s="21"/>
      <c r="L804" s="1" t="str">
        <f t="shared" si="51"/>
        <v xml:space="preserve"> </v>
      </c>
      <c r="M804" s="22"/>
    </row>
    <row r="805" spans="1:13" ht="26.25" x14ac:dyDescent="0.25">
      <c r="A805" s="20" t="s">
        <v>1572</v>
      </c>
      <c r="B805" s="20" t="s">
        <v>630</v>
      </c>
      <c r="C805" s="21">
        <v>530</v>
      </c>
      <c r="D805" s="21">
        <v>349.66</v>
      </c>
      <c r="E805" s="1">
        <f t="shared" si="49"/>
        <v>65.973584905660388</v>
      </c>
      <c r="F805" s="21">
        <v>327.488</v>
      </c>
      <c r="G805" s="1">
        <f t="shared" si="48"/>
        <v>106.77032440883332</v>
      </c>
      <c r="H805" s="21"/>
      <c r="I805" s="21"/>
      <c r="J805" s="1" t="str">
        <f t="shared" si="50"/>
        <v xml:space="preserve"> </v>
      </c>
      <c r="K805" s="21"/>
      <c r="L805" s="1" t="str">
        <f t="shared" si="51"/>
        <v xml:space="preserve"> </v>
      </c>
      <c r="M805" s="22"/>
    </row>
    <row r="806" spans="1:13" ht="26.25" x14ac:dyDescent="0.25">
      <c r="A806" s="20" t="s">
        <v>174</v>
      </c>
      <c r="B806" s="20" t="s">
        <v>69</v>
      </c>
      <c r="C806" s="21">
        <v>164.31607</v>
      </c>
      <c r="D806" s="21">
        <v>123.327</v>
      </c>
      <c r="E806" s="1">
        <f t="shared" si="49"/>
        <v>75.054740537550586</v>
      </c>
      <c r="F806" s="21">
        <v>20</v>
      </c>
      <c r="G806" s="1" t="str">
        <f t="shared" si="48"/>
        <v>свыше 200</v>
      </c>
      <c r="H806" s="21"/>
      <c r="I806" s="21"/>
      <c r="J806" s="1" t="str">
        <f t="shared" si="50"/>
        <v xml:space="preserve"> </v>
      </c>
      <c r="K806" s="21"/>
      <c r="L806" s="1" t="str">
        <f t="shared" si="51"/>
        <v xml:space="preserve"> </v>
      </c>
      <c r="M806" s="22"/>
    </row>
    <row r="807" spans="1:13" ht="26.25" x14ac:dyDescent="0.25">
      <c r="A807" s="20" t="s">
        <v>14</v>
      </c>
      <c r="B807" s="20" t="s">
        <v>105</v>
      </c>
      <c r="C807" s="21"/>
      <c r="D807" s="21">
        <v>25.714379999999998</v>
      </c>
      <c r="E807" s="1" t="str">
        <f t="shared" si="49"/>
        <v xml:space="preserve"> </v>
      </c>
      <c r="F807" s="21">
        <v>35.297829999999998</v>
      </c>
      <c r="G807" s="1">
        <f t="shared" si="48"/>
        <v>72.849747420733806</v>
      </c>
      <c r="H807" s="21"/>
      <c r="I807" s="21"/>
      <c r="J807" s="1" t="str">
        <f t="shared" si="50"/>
        <v xml:space="preserve"> </v>
      </c>
      <c r="K807" s="21"/>
      <c r="L807" s="1" t="str">
        <f t="shared" si="51"/>
        <v xml:space="preserve"> </v>
      </c>
      <c r="M807" s="22"/>
    </row>
    <row r="808" spans="1:13" x14ac:dyDescent="0.25">
      <c r="A808" s="20" t="s">
        <v>1794</v>
      </c>
      <c r="B808" s="20" t="s">
        <v>328</v>
      </c>
      <c r="C808" s="21">
        <v>1124.44922</v>
      </c>
      <c r="D808" s="21">
        <v>1469.32</v>
      </c>
      <c r="E808" s="1">
        <f t="shared" si="49"/>
        <v>130.67019602717141</v>
      </c>
      <c r="F808" s="21">
        <v>1861.07996</v>
      </c>
      <c r="G808" s="1">
        <f t="shared" si="48"/>
        <v>78.949858769098768</v>
      </c>
      <c r="H808" s="21"/>
      <c r="I808" s="21"/>
      <c r="J808" s="1" t="str">
        <f t="shared" si="50"/>
        <v xml:space="preserve"> </v>
      </c>
      <c r="K808" s="21"/>
      <c r="L808" s="1" t="str">
        <f t="shared" si="51"/>
        <v xml:space="preserve"> </v>
      </c>
      <c r="M808" s="22"/>
    </row>
    <row r="809" spans="1:13" x14ac:dyDescent="0.25">
      <c r="A809" s="20" t="s">
        <v>392</v>
      </c>
      <c r="B809" s="20" t="s">
        <v>1499</v>
      </c>
      <c r="C809" s="21">
        <v>885.56931999999995</v>
      </c>
      <c r="D809" s="21">
        <v>838.24297000000001</v>
      </c>
      <c r="E809" s="1">
        <f t="shared" si="49"/>
        <v>94.655827733508218</v>
      </c>
      <c r="F809" s="21">
        <v>1041.82358</v>
      </c>
      <c r="G809" s="1">
        <f t="shared" si="48"/>
        <v>80.459205002827829</v>
      </c>
      <c r="H809" s="21"/>
      <c r="I809" s="21"/>
      <c r="J809" s="1" t="str">
        <f t="shared" si="50"/>
        <v xml:space="preserve"> </v>
      </c>
      <c r="K809" s="21"/>
      <c r="L809" s="1" t="str">
        <f t="shared" si="51"/>
        <v xml:space="preserve"> </v>
      </c>
      <c r="M809" s="22"/>
    </row>
    <row r="810" spans="1:13" x14ac:dyDescent="0.25">
      <c r="A810" s="20" t="s">
        <v>1357</v>
      </c>
      <c r="B810" s="20" t="s">
        <v>264</v>
      </c>
      <c r="C810" s="21">
        <v>4165.7304100000001</v>
      </c>
      <c r="D810" s="21">
        <v>2407.63771</v>
      </c>
      <c r="E810" s="1">
        <f t="shared" si="49"/>
        <v>57.796291959277312</v>
      </c>
      <c r="F810" s="21">
        <v>3904.7796499999999</v>
      </c>
      <c r="G810" s="1">
        <f t="shared" si="48"/>
        <v>61.658734315520213</v>
      </c>
      <c r="H810" s="21"/>
      <c r="I810" s="21"/>
      <c r="J810" s="1" t="str">
        <f t="shared" si="50"/>
        <v xml:space="preserve"> </v>
      </c>
      <c r="K810" s="21"/>
      <c r="L810" s="1" t="str">
        <f t="shared" si="51"/>
        <v xml:space="preserve"> </v>
      </c>
      <c r="M810" s="22"/>
    </row>
    <row r="811" spans="1:13" ht="51.75" x14ac:dyDescent="0.25">
      <c r="A811" s="20" t="s">
        <v>1662</v>
      </c>
      <c r="B811" s="20" t="s">
        <v>910</v>
      </c>
      <c r="C811" s="21"/>
      <c r="D811" s="21"/>
      <c r="E811" s="1" t="str">
        <f t="shared" si="49"/>
        <v xml:space="preserve"> </v>
      </c>
      <c r="F811" s="21"/>
      <c r="G811" s="1" t="str">
        <f t="shared" si="48"/>
        <v xml:space="preserve"> </v>
      </c>
      <c r="H811" s="21"/>
      <c r="I811" s="21"/>
      <c r="J811" s="1" t="str">
        <f t="shared" si="50"/>
        <v xml:space="preserve"> </v>
      </c>
      <c r="K811" s="21"/>
      <c r="L811" s="1" t="str">
        <f t="shared" si="51"/>
        <v xml:space="preserve"> </v>
      </c>
      <c r="M811" s="22"/>
    </row>
    <row r="812" spans="1:13" ht="51.75" x14ac:dyDescent="0.25">
      <c r="A812" s="20" t="s">
        <v>86</v>
      </c>
      <c r="B812" s="20" t="s">
        <v>887</v>
      </c>
      <c r="C812" s="21"/>
      <c r="D812" s="21"/>
      <c r="E812" s="1" t="str">
        <f t="shared" si="49"/>
        <v xml:space="preserve"> </v>
      </c>
      <c r="F812" s="21"/>
      <c r="G812" s="1" t="str">
        <f t="shared" si="48"/>
        <v xml:space="preserve"> </v>
      </c>
      <c r="H812" s="21"/>
      <c r="I812" s="21"/>
      <c r="J812" s="1" t="str">
        <f t="shared" si="50"/>
        <v xml:space="preserve"> </v>
      </c>
      <c r="K812" s="21"/>
      <c r="L812" s="1" t="str">
        <f t="shared" si="51"/>
        <v xml:space="preserve"> </v>
      </c>
      <c r="M812" s="22"/>
    </row>
    <row r="813" spans="1:13" ht="51.75" x14ac:dyDescent="0.25">
      <c r="A813" s="20" t="s">
        <v>521</v>
      </c>
      <c r="B813" s="20" t="s">
        <v>967</v>
      </c>
      <c r="C813" s="21"/>
      <c r="D813" s="21"/>
      <c r="E813" s="1" t="str">
        <f t="shared" si="49"/>
        <v xml:space="preserve"> </v>
      </c>
      <c r="F813" s="21"/>
      <c r="G813" s="1" t="str">
        <f t="shared" si="48"/>
        <v xml:space="preserve"> </v>
      </c>
      <c r="H813" s="21"/>
      <c r="I813" s="21"/>
      <c r="J813" s="1" t="str">
        <f t="shared" si="50"/>
        <v xml:space="preserve"> </v>
      </c>
      <c r="K813" s="21"/>
      <c r="L813" s="1" t="str">
        <f t="shared" si="51"/>
        <v xml:space="preserve"> </v>
      </c>
      <c r="M813" s="22"/>
    </row>
    <row r="814" spans="1:13" ht="51.75" x14ac:dyDescent="0.25">
      <c r="A814" s="20" t="s">
        <v>1479</v>
      </c>
      <c r="B814" s="20" t="s">
        <v>988</v>
      </c>
      <c r="C814" s="21"/>
      <c r="D814" s="21"/>
      <c r="E814" s="1" t="str">
        <f t="shared" si="49"/>
        <v xml:space="preserve"> </v>
      </c>
      <c r="F814" s="21"/>
      <c r="G814" s="1" t="str">
        <f t="shared" si="48"/>
        <v xml:space="preserve"> </v>
      </c>
      <c r="H814" s="21"/>
      <c r="I814" s="21"/>
      <c r="J814" s="1" t="str">
        <f t="shared" si="50"/>
        <v xml:space="preserve"> </v>
      </c>
      <c r="K814" s="21"/>
      <c r="L814" s="1" t="str">
        <f t="shared" si="51"/>
        <v xml:space="preserve"> </v>
      </c>
      <c r="M814" s="22"/>
    </row>
    <row r="815" spans="1:13" ht="39" x14ac:dyDescent="0.25">
      <c r="A815" s="20" t="s">
        <v>541</v>
      </c>
      <c r="B815" s="20" t="s">
        <v>874</v>
      </c>
      <c r="C815" s="21">
        <v>4587.1919200000002</v>
      </c>
      <c r="D815" s="21">
        <v>333706.72295000002</v>
      </c>
      <c r="E815" s="1" t="str">
        <f t="shared" si="49"/>
        <v>свыше 200</v>
      </c>
      <c r="F815" s="21">
        <v>197961.64631000001</v>
      </c>
      <c r="G815" s="1">
        <f t="shared" si="48"/>
        <v>168.57140217324152</v>
      </c>
      <c r="H815" s="21"/>
      <c r="I815" s="21">
        <v>405961.42774000001</v>
      </c>
      <c r="J815" s="1" t="str">
        <f t="shared" si="50"/>
        <v xml:space="preserve"> </v>
      </c>
      <c r="K815" s="21">
        <v>281004.92911999999</v>
      </c>
      <c r="L815" s="1">
        <f t="shared" si="51"/>
        <v>144.46772482294742</v>
      </c>
      <c r="M815" s="22">
        <v>876.19440999999642</v>
      </c>
    </row>
    <row r="816" spans="1:13" ht="51.75" x14ac:dyDescent="0.25">
      <c r="A816" s="20" t="s">
        <v>1476</v>
      </c>
      <c r="B816" s="20" t="s">
        <v>1407</v>
      </c>
      <c r="C816" s="21">
        <v>4587.1919200000002</v>
      </c>
      <c r="D816" s="21">
        <v>333706.72295000002</v>
      </c>
      <c r="E816" s="1" t="str">
        <f t="shared" si="49"/>
        <v>свыше 200</v>
      </c>
      <c r="F816" s="21">
        <v>197961.64631000001</v>
      </c>
      <c r="G816" s="1">
        <f t="shared" si="48"/>
        <v>168.57140217324152</v>
      </c>
      <c r="H816" s="21"/>
      <c r="I816" s="21">
        <v>405961.42774000001</v>
      </c>
      <c r="J816" s="1" t="str">
        <f t="shared" si="50"/>
        <v xml:space="preserve"> </v>
      </c>
      <c r="K816" s="21">
        <v>281004.92911999999</v>
      </c>
      <c r="L816" s="1">
        <f t="shared" si="51"/>
        <v>144.46772482294742</v>
      </c>
      <c r="M816" s="22">
        <v>876.19440999999642</v>
      </c>
    </row>
    <row r="817" spans="1:13" ht="51.75" x14ac:dyDescent="0.25">
      <c r="A817" s="20" t="s">
        <v>770</v>
      </c>
      <c r="B817" s="20" t="s">
        <v>393</v>
      </c>
      <c r="C817" s="21"/>
      <c r="D817" s="21">
        <v>323089.22463999997</v>
      </c>
      <c r="E817" s="1" t="str">
        <f t="shared" si="49"/>
        <v xml:space="preserve"> </v>
      </c>
      <c r="F817" s="21">
        <v>195177.47323</v>
      </c>
      <c r="G817" s="1">
        <f t="shared" si="48"/>
        <v>165.53612427355634</v>
      </c>
      <c r="H817" s="21"/>
      <c r="I817" s="21">
        <v>405961.42774000001</v>
      </c>
      <c r="J817" s="1" t="str">
        <f t="shared" si="50"/>
        <v xml:space="preserve"> </v>
      </c>
      <c r="K817" s="21">
        <v>281004.92911999999</v>
      </c>
      <c r="L817" s="1">
        <f t="shared" si="51"/>
        <v>144.46772482294742</v>
      </c>
      <c r="M817" s="22">
        <v>876.19440999999642</v>
      </c>
    </row>
    <row r="818" spans="1:13" ht="39" x14ac:dyDescent="0.25">
      <c r="A818" s="20" t="s">
        <v>33</v>
      </c>
      <c r="B818" s="20" t="s">
        <v>193</v>
      </c>
      <c r="C818" s="21">
        <v>450.79566</v>
      </c>
      <c r="D818" s="21">
        <v>4839.6938200000004</v>
      </c>
      <c r="E818" s="1" t="str">
        <f t="shared" si="49"/>
        <v>свыше 200</v>
      </c>
      <c r="F818" s="21">
        <v>1885.0625199999999</v>
      </c>
      <c r="G818" s="1" t="str">
        <f t="shared" si="48"/>
        <v>свыше 200</v>
      </c>
      <c r="H818" s="21"/>
      <c r="I818" s="21"/>
      <c r="J818" s="1" t="str">
        <f t="shared" si="50"/>
        <v xml:space="preserve"> </v>
      </c>
      <c r="K818" s="21"/>
      <c r="L818" s="1" t="str">
        <f t="shared" si="51"/>
        <v xml:space="preserve"> </v>
      </c>
      <c r="M818" s="22"/>
    </row>
    <row r="819" spans="1:13" ht="39" x14ac:dyDescent="0.25">
      <c r="A819" s="20" t="s">
        <v>1683</v>
      </c>
      <c r="B819" s="20" t="s">
        <v>98</v>
      </c>
      <c r="C819" s="21">
        <v>4136.3962600000004</v>
      </c>
      <c r="D819" s="21">
        <v>5777.8044900000004</v>
      </c>
      <c r="E819" s="1">
        <f t="shared" si="49"/>
        <v>139.68208379532769</v>
      </c>
      <c r="F819" s="21">
        <v>159.18022999999999</v>
      </c>
      <c r="G819" s="1" t="str">
        <f t="shared" si="48"/>
        <v>свыше 200</v>
      </c>
      <c r="H819" s="21"/>
      <c r="I819" s="21"/>
      <c r="J819" s="1" t="str">
        <f t="shared" si="50"/>
        <v xml:space="preserve"> </v>
      </c>
      <c r="K819" s="21"/>
      <c r="L819" s="1" t="str">
        <f t="shared" si="51"/>
        <v xml:space="preserve"> </v>
      </c>
      <c r="M819" s="22"/>
    </row>
    <row r="820" spans="1:13" ht="39" x14ac:dyDescent="0.25">
      <c r="A820" s="20" t="s">
        <v>148</v>
      </c>
      <c r="B820" s="20" t="s">
        <v>913</v>
      </c>
      <c r="C820" s="21"/>
      <c r="D820" s="21"/>
      <c r="E820" s="1" t="str">
        <f t="shared" si="49"/>
        <v xml:space="preserve"> </v>
      </c>
      <c r="F820" s="21">
        <v>739.93033000000003</v>
      </c>
      <c r="G820" s="1" t="str">
        <f t="shared" si="48"/>
        <v/>
      </c>
      <c r="H820" s="21"/>
      <c r="I820" s="21"/>
      <c r="J820" s="1" t="str">
        <f t="shared" si="50"/>
        <v xml:space="preserve"> </v>
      </c>
      <c r="K820" s="21"/>
      <c r="L820" s="1" t="str">
        <f t="shared" si="51"/>
        <v xml:space="preserve"> </v>
      </c>
      <c r="M820" s="22"/>
    </row>
    <row r="821" spans="1:13" ht="26.25" x14ac:dyDescent="0.25">
      <c r="A821" s="20" t="s">
        <v>613</v>
      </c>
      <c r="B821" s="20" t="s">
        <v>385</v>
      </c>
      <c r="C821" s="21"/>
      <c r="D821" s="21">
        <v>316571.7402</v>
      </c>
      <c r="E821" s="1" t="str">
        <f t="shared" si="49"/>
        <v xml:space="preserve"> </v>
      </c>
      <c r="F821" s="21">
        <v>191943.02153</v>
      </c>
      <c r="G821" s="1">
        <f t="shared" si="48"/>
        <v>164.93005980450349</v>
      </c>
      <c r="H821" s="21"/>
      <c r="I821" s="21">
        <v>316571.7402</v>
      </c>
      <c r="J821" s="1" t="str">
        <f t="shared" si="50"/>
        <v xml:space="preserve"> </v>
      </c>
      <c r="K821" s="21">
        <v>191943.02153</v>
      </c>
      <c r="L821" s="1">
        <f t="shared" si="51"/>
        <v>164.93005980450349</v>
      </c>
      <c r="M821" s="22"/>
    </row>
    <row r="822" spans="1:13" ht="26.25" x14ac:dyDescent="0.25">
      <c r="A822" s="20" t="s">
        <v>85</v>
      </c>
      <c r="B822" s="20" t="s">
        <v>781</v>
      </c>
      <c r="C822" s="21"/>
      <c r="D822" s="21">
        <v>241200.8253</v>
      </c>
      <c r="E822" s="1" t="str">
        <f t="shared" si="49"/>
        <v xml:space="preserve"> </v>
      </c>
      <c r="F822" s="21">
        <v>168155.67931000001</v>
      </c>
      <c r="G822" s="1">
        <f t="shared" si="48"/>
        <v>143.43900027030253</v>
      </c>
      <c r="H822" s="21"/>
      <c r="I822" s="21">
        <v>241200.8253</v>
      </c>
      <c r="J822" s="1" t="str">
        <f t="shared" si="50"/>
        <v xml:space="preserve"> </v>
      </c>
      <c r="K822" s="21">
        <v>168155.67931000001</v>
      </c>
      <c r="L822" s="1">
        <f t="shared" si="51"/>
        <v>143.43900027030253</v>
      </c>
      <c r="M822" s="22"/>
    </row>
    <row r="823" spans="1:13" ht="26.25" x14ac:dyDescent="0.25">
      <c r="A823" s="20" t="s">
        <v>321</v>
      </c>
      <c r="B823" s="20" t="s">
        <v>1312</v>
      </c>
      <c r="C823" s="21"/>
      <c r="D823" s="21">
        <v>10771.1607</v>
      </c>
      <c r="E823" s="1" t="str">
        <f t="shared" si="49"/>
        <v xml:space="preserve"> </v>
      </c>
      <c r="F823" s="21">
        <v>6524.5076200000003</v>
      </c>
      <c r="G823" s="1">
        <f t="shared" si="48"/>
        <v>165.08771737782106</v>
      </c>
      <c r="H823" s="21"/>
      <c r="I823" s="21">
        <v>10771.1607</v>
      </c>
      <c r="J823" s="1" t="str">
        <f t="shared" si="50"/>
        <v xml:space="preserve"> </v>
      </c>
      <c r="K823" s="21">
        <v>6524.5076200000003</v>
      </c>
      <c r="L823" s="1">
        <f t="shared" si="51"/>
        <v>165.08771737782106</v>
      </c>
      <c r="M823" s="22"/>
    </row>
    <row r="824" spans="1:13" ht="26.25" x14ac:dyDescent="0.25">
      <c r="A824" s="20" t="s">
        <v>1641</v>
      </c>
      <c r="B824" s="20" t="s">
        <v>690</v>
      </c>
      <c r="C824" s="21"/>
      <c r="D824" s="21">
        <v>64599.754200000003</v>
      </c>
      <c r="E824" s="1" t="str">
        <f t="shared" si="49"/>
        <v xml:space="preserve"> </v>
      </c>
      <c r="F824" s="21">
        <v>17262.834599999998</v>
      </c>
      <c r="G824" s="1" t="str">
        <f t="shared" si="48"/>
        <v>свыше 200</v>
      </c>
      <c r="H824" s="21"/>
      <c r="I824" s="21">
        <v>64599.754200000003</v>
      </c>
      <c r="J824" s="1" t="str">
        <f t="shared" si="50"/>
        <v xml:space="preserve"> </v>
      </c>
      <c r="K824" s="21">
        <v>17262.834599999998</v>
      </c>
      <c r="L824" s="1" t="str">
        <f t="shared" si="51"/>
        <v>свыше 200</v>
      </c>
      <c r="M824" s="22"/>
    </row>
    <row r="825" spans="1:13" ht="26.25" x14ac:dyDescent="0.25">
      <c r="A825" s="20" t="s">
        <v>1602</v>
      </c>
      <c r="B825" s="20" t="s">
        <v>1335</v>
      </c>
      <c r="C825" s="21">
        <v>450.79566</v>
      </c>
      <c r="D825" s="21">
        <v>4839.6938200000004</v>
      </c>
      <c r="E825" s="1" t="str">
        <f t="shared" si="49"/>
        <v>свыше 200</v>
      </c>
      <c r="F825" s="21">
        <v>1885.0625199999999</v>
      </c>
      <c r="G825" s="1" t="str">
        <f t="shared" si="48"/>
        <v>свыше 200</v>
      </c>
      <c r="H825" s="21"/>
      <c r="I825" s="21"/>
      <c r="J825" s="1" t="str">
        <f t="shared" si="50"/>
        <v xml:space="preserve"> </v>
      </c>
      <c r="K825" s="21"/>
      <c r="L825" s="1" t="str">
        <f t="shared" si="51"/>
        <v xml:space="preserve"> </v>
      </c>
      <c r="M825" s="22"/>
    </row>
    <row r="826" spans="1:13" ht="26.25" x14ac:dyDescent="0.25">
      <c r="A826" s="20" t="s">
        <v>1080</v>
      </c>
      <c r="B826" s="20" t="s">
        <v>284</v>
      </c>
      <c r="C826" s="21">
        <v>450.79566</v>
      </c>
      <c r="D826" s="21">
        <v>4839.6938200000004</v>
      </c>
      <c r="E826" s="1" t="str">
        <f t="shared" si="49"/>
        <v>свыше 200</v>
      </c>
      <c r="F826" s="21">
        <v>1815.9025200000001</v>
      </c>
      <c r="G826" s="1" t="str">
        <f t="shared" si="48"/>
        <v>свыше 200</v>
      </c>
      <c r="H826" s="21"/>
      <c r="I826" s="21"/>
      <c r="J826" s="1" t="str">
        <f t="shared" si="50"/>
        <v xml:space="preserve"> </v>
      </c>
      <c r="K826" s="21"/>
      <c r="L826" s="1" t="str">
        <f t="shared" si="51"/>
        <v xml:space="preserve"> </v>
      </c>
      <c r="M826" s="22"/>
    </row>
    <row r="827" spans="1:13" ht="26.25" x14ac:dyDescent="0.25">
      <c r="A827" s="20" t="s">
        <v>817</v>
      </c>
      <c r="B827" s="20" t="s">
        <v>728</v>
      </c>
      <c r="C827" s="21"/>
      <c r="D827" s="21"/>
      <c r="E827" s="1" t="str">
        <f t="shared" si="49"/>
        <v xml:space="preserve"> </v>
      </c>
      <c r="F827" s="21">
        <v>69.16</v>
      </c>
      <c r="G827" s="1" t="str">
        <f t="shared" si="48"/>
        <v/>
      </c>
      <c r="H827" s="21"/>
      <c r="I827" s="21"/>
      <c r="J827" s="1" t="str">
        <f t="shared" si="50"/>
        <v xml:space="preserve"> </v>
      </c>
      <c r="K827" s="21"/>
      <c r="L827" s="1" t="str">
        <f t="shared" si="51"/>
        <v xml:space="preserve"> </v>
      </c>
      <c r="M827" s="22"/>
    </row>
    <row r="828" spans="1:13" ht="26.25" x14ac:dyDescent="0.25">
      <c r="A828" s="20" t="s">
        <v>820</v>
      </c>
      <c r="B828" s="20" t="s">
        <v>901</v>
      </c>
      <c r="C828" s="21">
        <v>4136.3962600000004</v>
      </c>
      <c r="D828" s="21">
        <v>5777.8044900000004</v>
      </c>
      <c r="E828" s="1">
        <f t="shared" si="49"/>
        <v>139.68208379532769</v>
      </c>
      <c r="F828" s="21">
        <v>159.18022999999999</v>
      </c>
      <c r="G828" s="1" t="str">
        <f t="shared" si="48"/>
        <v>свыше 200</v>
      </c>
      <c r="H828" s="21"/>
      <c r="I828" s="21"/>
      <c r="J828" s="1" t="str">
        <f t="shared" si="50"/>
        <v xml:space="preserve"> </v>
      </c>
      <c r="K828" s="21"/>
      <c r="L828" s="1" t="str">
        <f t="shared" si="51"/>
        <v xml:space="preserve"> </v>
      </c>
      <c r="M828" s="22"/>
    </row>
    <row r="829" spans="1:13" x14ac:dyDescent="0.25">
      <c r="A829" s="20" t="s">
        <v>1090</v>
      </c>
      <c r="B829" s="20" t="s">
        <v>1287</v>
      </c>
      <c r="C829" s="21"/>
      <c r="D829" s="21"/>
      <c r="E829" s="1" t="str">
        <f t="shared" si="49"/>
        <v xml:space="preserve"> </v>
      </c>
      <c r="F829" s="21">
        <v>739.93033000000003</v>
      </c>
      <c r="G829" s="1" t="str">
        <f t="shared" si="48"/>
        <v/>
      </c>
      <c r="H829" s="21"/>
      <c r="I829" s="21"/>
      <c r="J829" s="1" t="str">
        <f t="shared" si="50"/>
        <v xml:space="preserve"> </v>
      </c>
      <c r="K829" s="21"/>
      <c r="L829" s="1" t="str">
        <f t="shared" si="51"/>
        <v xml:space="preserve"> </v>
      </c>
      <c r="M829" s="22"/>
    </row>
    <row r="830" spans="1:13" ht="26.25" x14ac:dyDescent="0.25">
      <c r="A830" s="20" t="s">
        <v>276</v>
      </c>
      <c r="B830" s="20" t="s">
        <v>720</v>
      </c>
      <c r="C830" s="21">
        <v>4136.3962600000004</v>
      </c>
      <c r="D830" s="21">
        <v>5777.8044900000004</v>
      </c>
      <c r="E830" s="1">
        <f t="shared" si="49"/>
        <v>139.68208379532769</v>
      </c>
      <c r="F830" s="21">
        <v>159.18022999999999</v>
      </c>
      <c r="G830" s="1" t="str">
        <f t="shared" si="48"/>
        <v>свыше 200</v>
      </c>
      <c r="H830" s="21"/>
      <c r="I830" s="21"/>
      <c r="J830" s="1" t="str">
        <f t="shared" si="50"/>
        <v xml:space="preserve"> </v>
      </c>
      <c r="K830" s="21"/>
      <c r="L830" s="1" t="str">
        <f t="shared" si="51"/>
        <v xml:space="preserve"> </v>
      </c>
      <c r="M830" s="22"/>
    </row>
    <row r="831" spans="1:13" ht="26.25" x14ac:dyDescent="0.25">
      <c r="A831" s="20" t="s">
        <v>571</v>
      </c>
      <c r="B831" s="20" t="s">
        <v>1703</v>
      </c>
      <c r="C831" s="21"/>
      <c r="D831" s="21"/>
      <c r="E831" s="1" t="str">
        <f t="shared" si="49"/>
        <v xml:space="preserve"> </v>
      </c>
      <c r="F831" s="21">
        <v>416.41748999999999</v>
      </c>
      <c r="G831" s="1" t="str">
        <f t="shared" si="48"/>
        <v/>
      </c>
      <c r="H831" s="21"/>
      <c r="I831" s="21"/>
      <c r="J831" s="1" t="str">
        <f t="shared" si="50"/>
        <v xml:space="preserve"> </v>
      </c>
      <c r="K831" s="21"/>
      <c r="L831" s="1" t="str">
        <f t="shared" si="51"/>
        <v xml:space="preserve"> </v>
      </c>
      <c r="M831" s="22"/>
    </row>
    <row r="832" spans="1:13" ht="26.25" x14ac:dyDescent="0.25">
      <c r="A832" s="20" t="s">
        <v>280</v>
      </c>
      <c r="B832" s="20" t="s">
        <v>472</v>
      </c>
      <c r="C832" s="21"/>
      <c r="D832" s="21"/>
      <c r="E832" s="1" t="str">
        <f t="shared" si="49"/>
        <v xml:space="preserve"> </v>
      </c>
      <c r="F832" s="21">
        <v>323.51283999999998</v>
      </c>
      <c r="G832" s="1" t="str">
        <f t="shared" si="48"/>
        <v/>
      </c>
      <c r="H832" s="21"/>
      <c r="I832" s="21"/>
      <c r="J832" s="1" t="str">
        <f t="shared" si="50"/>
        <v xml:space="preserve"> </v>
      </c>
      <c r="K832" s="21"/>
      <c r="L832" s="1" t="str">
        <f t="shared" si="51"/>
        <v xml:space="preserve"> </v>
      </c>
      <c r="M832" s="22"/>
    </row>
    <row r="833" spans="1:13" ht="26.25" x14ac:dyDescent="0.25">
      <c r="A833" s="20" t="s">
        <v>447</v>
      </c>
      <c r="B833" s="20" t="s">
        <v>1534</v>
      </c>
      <c r="C833" s="21"/>
      <c r="D833" s="21"/>
      <c r="E833" s="1" t="str">
        <f t="shared" si="49"/>
        <v xml:space="preserve"> </v>
      </c>
      <c r="F833" s="21"/>
      <c r="G833" s="1" t="str">
        <f t="shared" si="48"/>
        <v xml:space="preserve"> </v>
      </c>
      <c r="H833" s="21"/>
      <c r="I833" s="21">
        <v>630.99942999999996</v>
      </c>
      <c r="J833" s="1" t="str">
        <f t="shared" si="50"/>
        <v xml:space="preserve"> </v>
      </c>
      <c r="K833" s="21"/>
      <c r="L833" s="1" t="str">
        <f t="shared" si="51"/>
        <v xml:space="preserve"> </v>
      </c>
      <c r="M833" s="22">
        <v>630.99942999999996</v>
      </c>
    </row>
    <row r="834" spans="1:13" ht="39" x14ac:dyDescent="0.25">
      <c r="A834" s="20" t="s">
        <v>1162</v>
      </c>
      <c r="B834" s="20" t="s">
        <v>1529</v>
      </c>
      <c r="C834" s="21"/>
      <c r="D834" s="21"/>
      <c r="E834" s="1" t="str">
        <f t="shared" si="49"/>
        <v xml:space="preserve"> </v>
      </c>
      <c r="F834" s="21"/>
      <c r="G834" s="1" t="str">
        <f t="shared" si="48"/>
        <v xml:space="preserve"> </v>
      </c>
      <c r="H834" s="21"/>
      <c r="I834" s="21"/>
      <c r="J834" s="1" t="str">
        <f t="shared" si="50"/>
        <v xml:space="preserve"> </v>
      </c>
      <c r="K834" s="21">
        <v>2256.6686399999999</v>
      </c>
      <c r="L834" s="1" t="str">
        <f t="shared" si="51"/>
        <v/>
      </c>
      <c r="M834" s="22"/>
    </row>
    <row r="835" spans="1:13" ht="51.75" x14ac:dyDescent="0.25">
      <c r="A835" s="20" t="s">
        <v>38</v>
      </c>
      <c r="B835" s="20" t="s">
        <v>1144</v>
      </c>
      <c r="C835" s="21"/>
      <c r="D835" s="21"/>
      <c r="E835" s="1" t="str">
        <f t="shared" si="49"/>
        <v xml:space="preserve"> </v>
      </c>
      <c r="F835" s="21"/>
      <c r="G835" s="1" t="str">
        <f t="shared" si="48"/>
        <v xml:space="preserve"> </v>
      </c>
      <c r="H835" s="21"/>
      <c r="I835" s="21"/>
      <c r="J835" s="1" t="str">
        <f t="shared" si="50"/>
        <v xml:space="preserve"> </v>
      </c>
      <c r="K835" s="21">
        <v>1.69502</v>
      </c>
      <c r="L835" s="1" t="str">
        <f t="shared" si="51"/>
        <v/>
      </c>
      <c r="M835" s="22"/>
    </row>
    <row r="836" spans="1:13" ht="39" x14ac:dyDescent="0.25">
      <c r="A836" s="20" t="s">
        <v>163</v>
      </c>
      <c r="B836" s="20" t="s">
        <v>721</v>
      </c>
      <c r="C836" s="21"/>
      <c r="D836" s="21"/>
      <c r="E836" s="1" t="str">
        <f t="shared" si="49"/>
        <v xml:space="preserve"> </v>
      </c>
      <c r="F836" s="21"/>
      <c r="G836" s="1" t="str">
        <f t="shared" si="48"/>
        <v xml:space="preserve"> </v>
      </c>
      <c r="H836" s="21"/>
      <c r="I836" s="21"/>
      <c r="J836" s="1" t="str">
        <f t="shared" si="50"/>
        <v xml:space="preserve"> </v>
      </c>
      <c r="K836" s="21">
        <v>2382.9341300000001</v>
      </c>
      <c r="L836" s="1" t="str">
        <f t="shared" si="51"/>
        <v/>
      </c>
      <c r="M836" s="22"/>
    </row>
    <row r="837" spans="1:13" ht="51.75" x14ac:dyDescent="0.25">
      <c r="A837" s="20" t="s">
        <v>27</v>
      </c>
      <c r="B837" s="20" t="s">
        <v>809</v>
      </c>
      <c r="C837" s="21"/>
      <c r="D837" s="21"/>
      <c r="E837" s="1" t="str">
        <f t="shared" si="49"/>
        <v xml:space="preserve"> </v>
      </c>
      <c r="F837" s="21"/>
      <c r="G837" s="1" t="str">
        <f t="shared" si="48"/>
        <v xml:space="preserve"> </v>
      </c>
      <c r="H837" s="21"/>
      <c r="I837" s="21">
        <v>15717.12845</v>
      </c>
      <c r="J837" s="1" t="str">
        <f t="shared" si="50"/>
        <v xml:space="preserve"> </v>
      </c>
      <c r="K837" s="21">
        <v>30214.568889999999</v>
      </c>
      <c r="L837" s="1">
        <f t="shared" si="51"/>
        <v>52.018377317314091</v>
      </c>
      <c r="M837" s="22"/>
    </row>
    <row r="838" spans="1:13" ht="51.75" x14ac:dyDescent="0.25">
      <c r="A838" s="20" t="s">
        <v>1091</v>
      </c>
      <c r="B838" s="20" t="s">
        <v>818</v>
      </c>
      <c r="C838" s="21"/>
      <c r="D838" s="21"/>
      <c r="E838" s="1" t="str">
        <f t="shared" si="49"/>
        <v xml:space="preserve"> </v>
      </c>
      <c r="F838" s="21"/>
      <c r="G838" s="1" t="str">
        <f t="shared" ref="G838:G901" si="52">IF(F838=0," ",IF(D838/F838*100&gt;200,"свыше 200",IF(D838/F838&gt;0,D838/F838*100,"")))</f>
        <v xml:space="preserve"> </v>
      </c>
      <c r="H838" s="21"/>
      <c r="I838" s="21">
        <v>5587.0638399999998</v>
      </c>
      <c r="J838" s="1" t="str">
        <f t="shared" si="50"/>
        <v xml:space="preserve"> </v>
      </c>
      <c r="K838" s="21"/>
      <c r="L838" s="1" t="str">
        <f t="shared" si="51"/>
        <v xml:space="preserve"> </v>
      </c>
      <c r="M838" s="22"/>
    </row>
    <row r="839" spans="1:13" ht="39" x14ac:dyDescent="0.25">
      <c r="A839" s="20" t="s">
        <v>989</v>
      </c>
      <c r="B839" s="20" t="s">
        <v>1373</v>
      </c>
      <c r="C839" s="21"/>
      <c r="D839" s="21"/>
      <c r="E839" s="1" t="str">
        <f t="shared" ref="E839:E902" si="53">IF(C839=0," ",IF(D839/C839*100&gt;200,"свыше 200",IF(D839/C839&gt;0,D839/C839*100,"")))</f>
        <v xml:space="preserve"> </v>
      </c>
      <c r="F839" s="21"/>
      <c r="G839" s="1" t="str">
        <f t="shared" si="52"/>
        <v xml:space="preserve"> </v>
      </c>
      <c r="H839" s="21"/>
      <c r="I839" s="21"/>
      <c r="J839" s="1" t="str">
        <f t="shared" ref="J839:J902" si="54">IF(H839=0," ",IF(I839/H839*100&gt;200,"свыше 200",IF(I839/H839&gt;0,I839/H839*100,"")))</f>
        <v xml:space="preserve"> </v>
      </c>
      <c r="K839" s="21">
        <v>3480.1377600000001</v>
      </c>
      <c r="L839" s="1" t="str">
        <f t="shared" ref="L839:L902" si="55">IF(K839=0," ",IF(I839/K839*100&gt;200,"свыше 200",IF(I839/K839&gt;0,I839/K839*100,"")))</f>
        <v/>
      </c>
      <c r="M839" s="22"/>
    </row>
    <row r="840" spans="1:13" ht="26.25" x14ac:dyDescent="0.25">
      <c r="A840" s="20" t="s">
        <v>989</v>
      </c>
      <c r="B840" s="20" t="s">
        <v>1235</v>
      </c>
      <c r="C840" s="21"/>
      <c r="D840" s="21"/>
      <c r="E840" s="1" t="str">
        <f t="shared" si="53"/>
        <v xml:space="preserve"> </v>
      </c>
      <c r="F840" s="21"/>
      <c r="G840" s="1" t="str">
        <f t="shared" si="52"/>
        <v xml:space="preserve"> </v>
      </c>
      <c r="H840" s="21"/>
      <c r="I840" s="21">
        <v>693.22522000000004</v>
      </c>
      <c r="J840" s="1" t="str">
        <f t="shared" si="54"/>
        <v xml:space="preserve"> </v>
      </c>
      <c r="K840" s="21"/>
      <c r="L840" s="1" t="str">
        <f t="shared" si="55"/>
        <v xml:space="preserve"> </v>
      </c>
      <c r="M840" s="22"/>
    </row>
    <row r="841" spans="1:13" ht="26.25" x14ac:dyDescent="0.25">
      <c r="A841" s="20" t="s">
        <v>1460</v>
      </c>
      <c r="B841" s="20" t="s">
        <v>467</v>
      </c>
      <c r="C841" s="21"/>
      <c r="D841" s="21"/>
      <c r="E841" s="1" t="str">
        <f t="shared" si="53"/>
        <v xml:space="preserve"> </v>
      </c>
      <c r="F841" s="21"/>
      <c r="G841" s="1" t="str">
        <f t="shared" si="52"/>
        <v xml:space="preserve"> </v>
      </c>
      <c r="H841" s="21"/>
      <c r="I841" s="21">
        <v>7263.2129400000003</v>
      </c>
      <c r="J841" s="1" t="str">
        <f t="shared" si="54"/>
        <v xml:space="preserve"> </v>
      </c>
      <c r="K841" s="21">
        <v>1810.9820199999999</v>
      </c>
      <c r="L841" s="1" t="str">
        <f t="shared" si="55"/>
        <v>свыше 200</v>
      </c>
      <c r="M841" s="22"/>
    </row>
    <row r="842" spans="1:13" ht="26.25" x14ac:dyDescent="0.25">
      <c r="A842" s="20" t="s">
        <v>232</v>
      </c>
      <c r="B842" s="20" t="s">
        <v>863</v>
      </c>
      <c r="C842" s="21"/>
      <c r="D842" s="21"/>
      <c r="E842" s="1" t="str">
        <f t="shared" si="53"/>
        <v xml:space="preserve"> </v>
      </c>
      <c r="F842" s="21"/>
      <c r="G842" s="1" t="str">
        <f t="shared" si="52"/>
        <v xml:space="preserve"> </v>
      </c>
      <c r="H842" s="21"/>
      <c r="I842" s="21"/>
      <c r="J842" s="1" t="str">
        <f t="shared" si="54"/>
        <v xml:space="preserve"> </v>
      </c>
      <c r="K842" s="21">
        <v>737.62059999999997</v>
      </c>
      <c r="L842" s="1" t="str">
        <f t="shared" si="55"/>
        <v/>
      </c>
      <c r="M842" s="22"/>
    </row>
    <row r="843" spans="1:13" ht="39" x14ac:dyDescent="0.25">
      <c r="A843" s="20" t="s">
        <v>1147</v>
      </c>
      <c r="B843" s="20" t="s">
        <v>1596</v>
      </c>
      <c r="C843" s="21"/>
      <c r="D843" s="21"/>
      <c r="E843" s="1" t="str">
        <f t="shared" si="53"/>
        <v xml:space="preserve"> </v>
      </c>
      <c r="F843" s="21"/>
      <c r="G843" s="1" t="str">
        <f t="shared" si="52"/>
        <v xml:space="preserve"> </v>
      </c>
      <c r="H843" s="21"/>
      <c r="I843" s="21">
        <v>769.81322</v>
      </c>
      <c r="J843" s="1" t="str">
        <f t="shared" si="54"/>
        <v xml:space="preserve"> </v>
      </c>
      <c r="K843" s="21"/>
      <c r="L843" s="1" t="str">
        <f t="shared" si="55"/>
        <v xml:space="preserve"> </v>
      </c>
      <c r="M843" s="22"/>
    </row>
    <row r="844" spans="1:13" ht="39" x14ac:dyDescent="0.25">
      <c r="A844" s="20" t="s">
        <v>697</v>
      </c>
      <c r="B844" s="20" t="s">
        <v>1746</v>
      </c>
      <c r="C844" s="21"/>
      <c r="D844" s="21"/>
      <c r="E844" s="1" t="str">
        <f t="shared" si="53"/>
        <v xml:space="preserve"> </v>
      </c>
      <c r="F844" s="21">
        <v>457.49534999999997</v>
      </c>
      <c r="G844" s="1" t="str">
        <f t="shared" si="52"/>
        <v/>
      </c>
      <c r="H844" s="21"/>
      <c r="I844" s="21"/>
      <c r="J844" s="1" t="str">
        <f t="shared" si="54"/>
        <v xml:space="preserve"> </v>
      </c>
      <c r="K844" s="21">
        <v>457.49534999999997</v>
      </c>
      <c r="L844" s="1" t="str">
        <f t="shared" si="55"/>
        <v/>
      </c>
      <c r="M844" s="22"/>
    </row>
    <row r="845" spans="1:13" ht="90" x14ac:dyDescent="0.25">
      <c r="A845" s="20" t="s">
        <v>1097</v>
      </c>
      <c r="B845" s="20" t="s">
        <v>1106</v>
      </c>
      <c r="C845" s="21"/>
      <c r="D845" s="21"/>
      <c r="E845" s="1" t="str">
        <f t="shared" si="53"/>
        <v xml:space="preserve"> </v>
      </c>
      <c r="F845" s="21"/>
      <c r="G845" s="1" t="str">
        <f t="shared" si="52"/>
        <v xml:space="preserve"> </v>
      </c>
      <c r="H845" s="21"/>
      <c r="I845" s="21">
        <v>235.65192999999999</v>
      </c>
      <c r="J845" s="1" t="str">
        <f t="shared" si="54"/>
        <v xml:space="preserve"> </v>
      </c>
      <c r="K845" s="21"/>
      <c r="L845" s="1" t="str">
        <f t="shared" si="55"/>
        <v xml:space="preserve"> </v>
      </c>
      <c r="M845" s="22"/>
    </row>
    <row r="846" spans="1:13" ht="77.25" x14ac:dyDescent="0.25">
      <c r="A846" s="20" t="s">
        <v>1237</v>
      </c>
      <c r="B846" s="20" t="s">
        <v>580</v>
      </c>
      <c r="C846" s="21"/>
      <c r="D846" s="21"/>
      <c r="E846" s="1" t="str">
        <f t="shared" si="53"/>
        <v xml:space="preserve"> </v>
      </c>
      <c r="F846" s="21"/>
      <c r="G846" s="1" t="str">
        <f t="shared" si="52"/>
        <v xml:space="preserve"> </v>
      </c>
      <c r="H846" s="21"/>
      <c r="I846" s="21">
        <v>6962.8040600000004</v>
      </c>
      <c r="J846" s="1" t="str">
        <f t="shared" si="54"/>
        <v xml:space="preserve"> </v>
      </c>
      <c r="K846" s="21">
        <v>3353.3294000000001</v>
      </c>
      <c r="L846" s="1" t="str">
        <f t="shared" si="55"/>
        <v>свыше 200</v>
      </c>
      <c r="M846" s="22"/>
    </row>
    <row r="847" spans="1:13" ht="39" x14ac:dyDescent="0.25">
      <c r="A847" s="20" t="s">
        <v>286</v>
      </c>
      <c r="B847" s="20" t="s">
        <v>683</v>
      </c>
      <c r="C847" s="21"/>
      <c r="D847" s="21"/>
      <c r="E847" s="1" t="str">
        <f t="shared" si="53"/>
        <v xml:space="preserve"> </v>
      </c>
      <c r="F847" s="21"/>
      <c r="G847" s="1" t="str">
        <f t="shared" si="52"/>
        <v xml:space="preserve"> </v>
      </c>
      <c r="H847" s="21"/>
      <c r="I847" s="21"/>
      <c r="J847" s="1" t="str">
        <f t="shared" si="54"/>
        <v xml:space="preserve"> </v>
      </c>
      <c r="K847" s="21">
        <v>9426.0578600000008</v>
      </c>
      <c r="L847" s="1" t="str">
        <f t="shared" si="55"/>
        <v/>
      </c>
      <c r="M847" s="22"/>
    </row>
    <row r="848" spans="1:13" ht="51.75" x14ac:dyDescent="0.25">
      <c r="A848" s="20" t="s">
        <v>563</v>
      </c>
      <c r="B848" s="20" t="s">
        <v>415</v>
      </c>
      <c r="C848" s="21"/>
      <c r="D848" s="21"/>
      <c r="E848" s="1" t="str">
        <f t="shared" si="53"/>
        <v xml:space="preserve"> </v>
      </c>
      <c r="F848" s="21">
        <v>2.4511500000000002</v>
      </c>
      <c r="G848" s="1" t="str">
        <f t="shared" si="52"/>
        <v/>
      </c>
      <c r="H848" s="21"/>
      <c r="I848" s="21"/>
      <c r="J848" s="1" t="str">
        <f t="shared" si="54"/>
        <v xml:space="preserve"> </v>
      </c>
      <c r="K848" s="21">
        <v>2.4511500000000002</v>
      </c>
      <c r="L848" s="1" t="str">
        <f t="shared" si="55"/>
        <v/>
      </c>
      <c r="M848" s="22"/>
    </row>
    <row r="849" spans="1:13" ht="51.75" x14ac:dyDescent="0.25">
      <c r="A849" s="20" t="s">
        <v>563</v>
      </c>
      <c r="B849" s="20" t="s">
        <v>144</v>
      </c>
      <c r="C849" s="21"/>
      <c r="D849" s="21">
        <v>52.114660000000001</v>
      </c>
      <c r="E849" s="1" t="str">
        <f t="shared" si="53"/>
        <v xml:space="preserve"> </v>
      </c>
      <c r="F849" s="21"/>
      <c r="G849" s="1" t="str">
        <f t="shared" si="52"/>
        <v xml:space="preserve"> </v>
      </c>
      <c r="H849" s="21"/>
      <c r="I849" s="21">
        <v>52.114660000000001</v>
      </c>
      <c r="J849" s="1" t="str">
        <f t="shared" si="54"/>
        <v xml:space="preserve"> </v>
      </c>
      <c r="K849" s="21"/>
      <c r="L849" s="1" t="str">
        <f t="shared" si="55"/>
        <v xml:space="preserve"> </v>
      </c>
      <c r="M849" s="22"/>
    </row>
    <row r="850" spans="1:13" ht="39" x14ac:dyDescent="0.25">
      <c r="A850" s="20" t="s">
        <v>980</v>
      </c>
      <c r="B850" s="20" t="s">
        <v>548</v>
      </c>
      <c r="C850" s="21"/>
      <c r="D850" s="21"/>
      <c r="E850" s="1" t="str">
        <f t="shared" si="53"/>
        <v xml:space="preserve"> </v>
      </c>
      <c r="F850" s="21"/>
      <c r="G850" s="1" t="str">
        <f t="shared" si="52"/>
        <v xml:space="preserve"> </v>
      </c>
      <c r="H850" s="21"/>
      <c r="I850" s="21">
        <v>45012.30401</v>
      </c>
      <c r="J850" s="1" t="str">
        <f t="shared" si="54"/>
        <v xml:space="preserve"> </v>
      </c>
      <c r="K850" s="21">
        <v>32163.461569999999</v>
      </c>
      <c r="L850" s="1">
        <f t="shared" si="55"/>
        <v>139.94856838414609</v>
      </c>
      <c r="M850" s="22">
        <v>245.19492999999784</v>
      </c>
    </row>
    <row r="851" spans="1:13" ht="26.25" x14ac:dyDescent="0.25">
      <c r="A851" s="20" t="s">
        <v>843</v>
      </c>
      <c r="B851" s="20" t="s">
        <v>106</v>
      </c>
      <c r="C851" s="21"/>
      <c r="D851" s="21"/>
      <c r="E851" s="1" t="str">
        <f t="shared" si="53"/>
        <v xml:space="preserve"> </v>
      </c>
      <c r="F851" s="21"/>
      <c r="G851" s="1" t="str">
        <f t="shared" si="52"/>
        <v xml:space="preserve"> </v>
      </c>
      <c r="H851" s="21"/>
      <c r="I851" s="21"/>
      <c r="J851" s="1" t="str">
        <f t="shared" si="54"/>
        <v xml:space="preserve"> </v>
      </c>
      <c r="K851" s="21"/>
      <c r="L851" s="1" t="str">
        <f t="shared" si="55"/>
        <v xml:space="preserve"> </v>
      </c>
      <c r="M851" s="22"/>
    </row>
    <row r="852" spans="1:13" ht="39" x14ac:dyDescent="0.25">
      <c r="A852" s="20" t="s">
        <v>329</v>
      </c>
      <c r="B852" s="20" t="s">
        <v>1303</v>
      </c>
      <c r="C852" s="21"/>
      <c r="D852" s="21">
        <v>441.93862999999999</v>
      </c>
      <c r="E852" s="1" t="str">
        <f t="shared" si="53"/>
        <v xml:space="preserve"> </v>
      </c>
      <c r="F852" s="21">
        <v>67.013019999999997</v>
      </c>
      <c r="G852" s="1" t="str">
        <f t="shared" si="52"/>
        <v>свыше 200</v>
      </c>
      <c r="H852" s="21"/>
      <c r="I852" s="21">
        <v>441.93862999999999</v>
      </c>
      <c r="J852" s="1" t="str">
        <f t="shared" si="54"/>
        <v xml:space="preserve"> </v>
      </c>
      <c r="K852" s="21">
        <v>67.013019999999997</v>
      </c>
      <c r="L852" s="1" t="str">
        <f t="shared" si="55"/>
        <v>свыше 200</v>
      </c>
      <c r="M852" s="22"/>
    </row>
    <row r="853" spans="1:13" ht="39" x14ac:dyDescent="0.25">
      <c r="A853" s="20" t="s">
        <v>1651</v>
      </c>
      <c r="B853" s="20" t="s">
        <v>812</v>
      </c>
      <c r="C853" s="21"/>
      <c r="D853" s="21">
        <v>6023.4311500000003</v>
      </c>
      <c r="E853" s="1" t="str">
        <f t="shared" si="53"/>
        <v xml:space="preserve"> </v>
      </c>
      <c r="F853" s="21">
        <v>2707.4921800000002</v>
      </c>
      <c r="G853" s="1" t="str">
        <f t="shared" si="52"/>
        <v>свыше 200</v>
      </c>
      <c r="H853" s="21"/>
      <c r="I853" s="21">
        <v>6023.4311500000003</v>
      </c>
      <c r="J853" s="1" t="str">
        <f t="shared" si="54"/>
        <v xml:space="preserve"> </v>
      </c>
      <c r="K853" s="21">
        <v>2707.4921800000002</v>
      </c>
      <c r="L853" s="1" t="str">
        <f t="shared" si="55"/>
        <v>свыше 200</v>
      </c>
      <c r="M853" s="22"/>
    </row>
    <row r="854" spans="1:13" ht="26.25" x14ac:dyDescent="0.25">
      <c r="A854" s="20" t="s">
        <v>1684</v>
      </c>
      <c r="B854" s="20" t="s">
        <v>1579</v>
      </c>
      <c r="C854" s="21">
        <v>-46483.052669999997</v>
      </c>
      <c r="D854" s="21">
        <v>-294738.33094999997</v>
      </c>
      <c r="E854" s="1" t="str">
        <f t="shared" si="53"/>
        <v>свыше 200</v>
      </c>
      <c r="F854" s="21">
        <v>-336442.57130000001</v>
      </c>
      <c r="G854" s="1">
        <f t="shared" si="52"/>
        <v>87.604350962823588</v>
      </c>
      <c r="H854" s="21"/>
      <c r="I854" s="21">
        <v>-294738.33094999997</v>
      </c>
      <c r="J854" s="1" t="str">
        <f t="shared" si="54"/>
        <v xml:space="preserve"> </v>
      </c>
      <c r="K854" s="21">
        <v>-336442.57130000001</v>
      </c>
      <c r="L854" s="1">
        <f t="shared" si="55"/>
        <v>87.604350962823588</v>
      </c>
      <c r="M854" s="22">
        <v>-849.32288999995217</v>
      </c>
    </row>
    <row r="855" spans="1:13" ht="26.25" x14ac:dyDescent="0.25">
      <c r="A855" s="20" t="s">
        <v>62</v>
      </c>
      <c r="B855" s="20" t="s">
        <v>94</v>
      </c>
      <c r="C855" s="21"/>
      <c r="D855" s="21">
        <v>-294738.33094999997</v>
      </c>
      <c r="E855" s="1" t="str">
        <f t="shared" si="53"/>
        <v xml:space="preserve"> </v>
      </c>
      <c r="F855" s="21">
        <v>-336442.57130000001</v>
      </c>
      <c r="G855" s="1">
        <f t="shared" si="52"/>
        <v>87.604350962823588</v>
      </c>
      <c r="H855" s="21"/>
      <c r="I855" s="21">
        <v>-294738.33094999997</v>
      </c>
      <c r="J855" s="1" t="str">
        <f t="shared" si="54"/>
        <v xml:space="preserve"> </v>
      </c>
      <c r="K855" s="21">
        <v>-336442.57130000001</v>
      </c>
      <c r="L855" s="1">
        <f t="shared" si="55"/>
        <v>87.604350962823588</v>
      </c>
      <c r="M855" s="22">
        <v>-849.32288999995217</v>
      </c>
    </row>
    <row r="856" spans="1:13" ht="26.25" x14ac:dyDescent="0.25">
      <c r="A856" s="20" t="s">
        <v>1206</v>
      </c>
      <c r="B856" s="20" t="s">
        <v>1427</v>
      </c>
      <c r="C856" s="21">
        <v>-11136.824420000001</v>
      </c>
      <c r="D856" s="21"/>
      <c r="E856" s="1" t="str">
        <f t="shared" si="53"/>
        <v/>
      </c>
      <c r="F856" s="21"/>
      <c r="G856" s="1" t="str">
        <f t="shared" si="52"/>
        <v xml:space="preserve"> </v>
      </c>
      <c r="H856" s="21"/>
      <c r="I856" s="21"/>
      <c r="J856" s="1" t="str">
        <f t="shared" si="54"/>
        <v xml:space="preserve"> </v>
      </c>
      <c r="K856" s="21"/>
      <c r="L856" s="1" t="str">
        <f t="shared" si="55"/>
        <v xml:space="preserve"> </v>
      </c>
      <c r="M856" s="22"/>
    </row>
    <row r="857" spans="1:13" ht="26.25" x14ac:dyDescent="0.25">
      <c r="A857" s="20" t="s">
        <v>1021</v>
      </c>
      <c r="B857" s="20" t="s">
        <v>1687</v>
      </c>
      <c r="C857" s="21">
        <v>-19448.370579999999</v>
      </c>
      <c r="D857" s="21"/>
      <c r="E857" s="1" t="str">
        <f t="shared" si="53"/>
        <v/>
      </c>
      <c r="F857" s="21"/>
      <c r="G857" s="1" t="str">
        <f t="shared" si="52"/>
        <v xml:space="preserve"> </v>
      </c>
      <c r="H857" s="21"/>
      <c r="I857" s="21"/>
      <c r="J857" s="1" t="str">
        <f t="shared" si="54"/>
        <v xml:space="preserve"> </v>
      </c>
      <c r="K857" s="21"/>
      <c r="L857" s="1" t="str">
        <f t="shared" si="55"/>
        <v xml:space="preserve"> </v>
      </c>
      <c r="M857" s="22"/>
    </row>
    <row r="858" spans="1:13" ht="26.25" x14ac:dyDescent="0.25">
      <c r="A858" s="20" t="s">
        <v>1453</v>
      </c>
      <c r="B858" s="20" t="s">
        <v>727</v>
      </c>
      <c r="C858" s="21">
        <v>-623.04507999999998</v>
      </c>
      <c r="D858" s="21"/>
      <c r="E858" s="1" t="str">
        <f t="shared" si="53"/>
        <v/>
      </c>
      <c r="F858" s="21"/>
      <c r="G858" s="1" t="str">
        <f t="shared" si="52"/>
        <v xml:space="preserve"> </v>
      </c>
      <c r="H858" s="21"/>
      <c r="I858" s="21"/>
      <c r="J858" s="1" t="str">
        <f t="shared" si="54"/>
        <v xml:space="preserve"> </v>
      </c>
      <c r="K858" s="21"/>
      <c r="L858" s="1" t="str">
        <f t="shared" si="55"/>
        <v xml:space="preserve"> </v>
      </c>
      <c r="M858" s="22"/>
    </row>
    <row r="859" spans="1:13" ht="26.25" x14ac:dyDescent="0.25">
      <c r="A859" s="20" t="s">
        <v>1307</v>
      </c>
      <c r="B859" s="20" t="s">
        <v>1418</v>
      </c>
      <c r="C859" s="21">
        <v>-15274.81259</v>
      </c>
      <c r="D859" s="21"/>
      <c r="E859" s="1" t="str">
        <f t="shared" si="53"/>
        <v/>
      </c>
      <c r="F859" s="21"/>
      <c r="G859" s="1" t="str">
        <f t="shared" si="52"/>
        <v xml:space="preserve"> </v>
      </c>
      <c r="H859" s="21"/>
      <c r="I859" s="21"/>
      <c r="J859" s="1" t="str">
        <f t="shared" si="54"/>
        <v xml:space="preserve"> </v>
      </c>
      <c r="K859" s="21"/>
      <c r="L859" s="1" t="str">
        <f t="shared" si="55"/>
        <v xml:space="preserve"> </v>
      </c>
      <c r="M859" s="22"/>
    </row>
    <row r="860" spans="1:13" ht="26.25" x14ac:dyDescent="0.25">
      <c r="A860" s="20" t="s">
        <v>1598</v>
      </c>
      <c r="B860" s="20" t="s">
        <v>964</v>
      </c>
      <c r="C860" s="21"/>
      <c r="D860" s="21">
        <v>-118380.52051</v>
      </c>
      <c r="E860" s="1" t="str">
        <f t="shared" si="53"/>
        <v xml:space="preserve"> </v>
      </c>
      <c r="F860" s="21"/>
      <c r="G860" s="1" t="str">
        <f t="shared" si="52"/>
        <v xml:space="preserve"> </v>
      </c>
      <c r="H860" s="21"/>
      <c r="I860" s="21">
        <v>-118380.52051</v>
      </c>
      <c r="J860" s="1" t="str">
        <f t="shared" si="54"/>
        <v xml:space="preserve"> </v>
      </c>
      <c r="K860" s="21"/>
      <c r="L860" s="1" t="str">
        <f t="shared" si="55"/>
        <v xml:space="preserve"> </v>
      </c>
      <c r="M860" s="22"/>
    </row>
    <row r="861" spans="1:13" ht="26.25" x14ac:dyDescent="0.25">
      <c r="A861" s="20" t="s">
        <v>915</v>
      </c>
      <c r="B861" s="20" t="s">
        <v>811</v>
      </c>
      <c r="C861" s="21">
        <v>-630.99942999999996</v>
      </c>
      <c r="D861" s="21"/>
      <c r="E861" s="1" t="str">
        <f t="shared" si="53"/>
        <v/>
      </c>
      <c r="F861" s="21"/>
      <c r="G861" s="1" t="str">
        <f t="shared" si="52"/>
        <v xml:space="preserve"> </v>
      </c>
      <c r="H861" s="21"/>
      <c r="I861" s="21"/>
      <c r="J861" s="1" t="str">
        <f t="shared" si="54"/>
        <v xml:space="preserve"> </v>
      </c>
      <c r="K861" s="21"/>
      <c r="L861" s="1" t="str">
        <f t="shared" si="55"/>
        <v xml:space="preserve"> </v>
      </c>
      <c r="M861" s="22"/>
    </row>
    <row r="862" spans="1:13" ht="26.25" x14ac:dyDescent="0.25">
      <c r="A862" s="20" t="s">
        <v>677</v>
      </c>
      <c r="B862" s="20" t="s">
        <v>830</v>
      </c>
      <c r="C862" s="21"/>
      <c r="D862" s="21">
        <v>-355.15615000000003</v>
      </c>
      <c r="E862" s="1" t="str">
        <f t="shared" si="53"/>
        <v xml:space="preserve"> </v>
      </c>
      <c r="F862" s="21">
        <v>-290.65848999999997</v>
      </c>
      <c r="G862" s="1">
        <f t="shared" si="52"/>
        <v>122.19018615282837</v>
      </c>
      <c r="H862" s="21"/>
      <c r="I862" s="21">
        <v>-355.15615000000003</v>
      </c>
      <c r="J862" s="1" t="str">
        <f t="shared" si="54"/>
        <v xml:space="preserve"> </v>
      </c>
      <c r="K862" s="21">
        <v>-290.65848999999997</v>
      </c>
      <c r="L862" s="1">
        <f t="shared" si="55"/>
        <v>122.19018615282837</v>
      </c>
      <c r="M862" s="22"/>
    </row>
    <row r="863" spans="1:13" ht="39" x14ac:dyDescent="0.25">
      <c r="A863" s="20" t="s">
        <v>471</v>
      </c>
      <c r="B863" s="20" t="s">
        <v>354</v>
      </c>
      <c r="C863" s="21"/>
      <c r="D863" s="21"/>
      <c r="E863" s="1" t="str">
        <f t="shared" si="53"/>
        <v xml:space="preserve"> </v>
      </c>
      <c r="F863" s="21">
        <v>-1297.0272199999999</v>
      </c>
      <c r="G863" s="1" t="str">
        <f t="shared" si="52"/>
        <v/>
      </c>
      <c r="H863" s="21"/>
      <c r="I863" s="21"/>
      <c r="J863" s="1" t="str">
        <f t="shared" si="54"/>
        <v xml:space="preserve"> </v>
      </c>
      <c r="K863" s="21">
        <v>-1297.0272199999999</v>
      </c>
      <c r="L863" s="1" t="str">
        <f t="shared" si="55"/>
        <v/>
      </c>
      <c r="M863" s="22"/>
    </row>
    <row r="864" spans="1:13" ht="39" x14ac:dyDescent="0.25">
      <c r="A864" s="20" t="s">
        <v>1424</v>
      </c>
      <c r="B864" s="20" t="s">
        <v>1542</v>
      </c>
      <c r="C864" s="21"/>
      <c r="D864" s="21"/>
      <c r="E864" s="1" t="str">
        <f t="shared" si="53"/>
        <v xml:space="preserve"> </v>
      </c>
      <c r="F864" s="21"/>
      <c r="G864" s="1" t="str">
        <f t="shared" si="52"/>
        <v xml:space="preserve"> </v>
      </c>
      <c r="H864" s="21"/>
      <c r="I864" s="21"/>
      <c r="J864" s="1" t="str">
        <f t="shared" si="54"/>
        <v xml:space="preserve"> </v>
      </c>
      <c r="K864" s="21"/>
      <c r="L864" s="1" t="str">
        <f t="shared" si="55"/>
        <v xml:space="preserve"> </v>
      </c>
      <c r="M864" s="22"/>
    </row>
    <row r="865" spans="1:13" ht="26.25" x14ac:dyDescent="0.25">
      <c r="A865" s="20" t="s">
        <v>1696</v>
      </c>
      <c r="B865" s="20" t="s">
        <v>693</v>
      </c>
      <c r="C865" s="21"/>
      <c r="D865" s="21"/>
      <c r="E865" s="1" t="str">
        <f t="shared" si="53"/>
        <v xml:space="preserve"> </v>
      </c>
      <c r="F865" s="21"/>
      <c r="G865" s="1" t="str">
        <f t="shared" si="52"/>
        <v xml:space="preserve"> </v>
      </c>
      <c r="H865" s="21"/>
      <c r="I865" s="21"/>
      <c r="J865" s="1" t="str">
        <f t="shared" si="54"/>
        <v xml:space="preserve"> </v>
      </c>
      <c r="K865" s="21"/>
      <c r="L865" s="1" t="str">
        <f t="shared" si="55"/>
        <v xml:space="preserve"> </v>
      </c>
      <c r="M865" s="22"/>
    </row>
    <row r="866" spans="1:13" ht="39" x14ac:dyDescent="0.25">
      <c r="A866" s="20" t="s">
        <v>356</v>
      </c>
      <c r="B866" s="20" t="s">
        <v>1286</v>
      </c>
      <c r="C866" s="21"/>
      <c r="D866" s="21">
        <v>-10.98274</v>
      </c>
      <c r="E866" s="1" t="str">
        <f t="shared" si="53"/>
        <v xml:space="preserve"> </v>
      </c>
      <c r="F866" s="21">
        <v>-151.94300999999999</v>
      </c>
      <c r="G866" s="1">
        <f t="shared" si="52"/>
        <v>7.2281969404186475</v>
      </c>
      <c r="H866" s="21"/>
      <c r="I866" s="21">
        <v>-10.98274</v>
      </c>
      <c r="J866" s="1" t="str">
        <f t="shared" si="54"/>
        <v xml:space="preserve"> </v>
      </c>
      <c r="K866" s="21">
        <v>-151.94300999999999</v>
      </c>
      <c r="L866" s="1">
        <f t="shared" si="55"/>
        <v>7.2281969404186475</v>
      </c>
      <c r="M866" s="22"/>
    </row>
    <row r="867" spans="1:13" ht="51.75" x14ac:dyDescent="0.25">
      <c r="A867" s="20" t="s">
        <v>320</v>
      </c>
      <c r="B867" s="20" t="s">
        <v>643</v>
      </c>
      <c r="C867" s="21"/>
      <c r="D867" s="21"/>
      <c r="E867" s="1" t="str">
        <f t="shared" si="53"/>
        <v xml:space="preserve"> </v>
      </c>
      <c r="F867" s="21">
        <v>-34.737729999999999</v>
      </c>
      <c r="G867" s="1" t="str">
        <f t="shared" si="52"/>
        <v/>
      </c>
      <c r="H867" s="21"/>
      <c r="I867" s="21"/>
      <c r="J867" s="1" t="str">
        <f t="shared" si="54"/>
        <v xml:space="preserve"> </v>
      </c>
      <c r="K867" s="21">
        <v>-34.737729999999999</v>
      </c>
      <c r="L867" s="1" t="str">
        <f t="shared" si="55"/>
        <v/>
      </c>
      <c r="M867" s="22"/>
    </row>
    <row r="868" spans="1:13" ht="39" x14ac:dyDescent="0.25">
      <c r="A868" s="20" t="s">
        <v>944</v>
      </c>
      <c r="B868" s="20" t="s">
        <v>1550</v>
      </c>
      <c r="C868" s="21"/>
      <c r="D868" s="21"/>
      <c r="E868" s="1" t="str">
        <f t="shared" si="53"/>
        <v xml:space="preserve"> </v>
      </c>
      <c r="F868" s="21">
        <v>-5.2940000000000001E-2</v>
      </c>
      <c r="G868" s="1" t="str">
        <f t="shared" si="52"/>
        <v/>
      </c>
      <c r="H868" s="21"/>
      <c r="I868" s="21"/>
      <c r="J868" s="1" t="str">
        <f t="shared" si="54"/>
        <v xml:space="preserve"> </v>
      </c>
      <c r="K868" s="21">
        <v>-5.2940000000000001E-2</v>
      </c>
      <c r="L868" s="1" t="str">
        <f t="shared" si="55"/>
        <v/>
      </c>
      <c r="M868" s="22"/>
    </row>
    <row r="869" spans="1:13" ht="77.25" x14ac:dyDescent="0.25">
      <c r="A869" s="20" t="s">
        <v>1634</v>
      </c>
      <c r="B869" s="20" t="s">
        <v>1778</v>
      </c>
      <c r="C869" s="21"/>
      <c r="D869" s="21">
        <v>-561.56712000000005</v>
      </c>
      <c r="E869" s="1" t="str">
        <f t="shared" si="53"/>
        <v xml:space="preserve"> </v>
      </c>
      <c r="F869" s="21"/>
      <c r="G869" s="1" t="str">
        <f t="shared" si="52"/>
        <v xml:space="preserve"> </v>
      </c>
      <c r="H869" s="21"/>
      <c r="I869" s="21">
        <v>-561.56712000000005</v>
      </c>
      <c r="J869" s="1" t="str">
        <f t="shared" si="54"/>
        <v xml:space="preserve"> </v>
      </c>
      <c r="K869" s="21"/>
      <c r="L869" s="1" t="str">
        <f t="shared" si="55"/>
        <v xml:space="preserve"> </v>
      </c>
      <c r="M869" s="22"/>
    </row>
    <row r="870" spans="1:13" ht="64.5" x14ac:dyDescent="0.25">
      <c r="A870" s="20" t="s">
        <v>1634</v>
      </c>
      <c r="B870" s="20" t="s">
        <v>1215</v>
      </c>
      <c r="C870" s="21"/>
      <c r="D870" s="21"/>
      <c r="E870" s="1" t="str">
        <f t="shared" si="53"/>
        <v xml:space="preserve"> </v>
      </c>
      <c r="F870" s="21">
        <v>-1578.4763600000001</v>
      </c>
      <c r="G870" s="1" t="str">
        <f t="shared" si="52"/>
        <v/>
      </c>
      <c r="H870" s="21"/>
      <c r="I870" s="21"/>
      <c r="J870" s="1" t="str">
        <f t="shared" si="54"/>
        <v xml:space="preserve"> </v>
      </c>
      <c r="K870" s="21">
        <v>-1578.4763600000001</v>
      </c>
      <c r="L870" s="1" t="str">
        <f t="shared" si="55"/>
        <v/>
      </c>
      <c r="M870" s="22"/>
    </row>
    <row r="871" spans="1:13" ht="77.25" x14ac:dyDescent="0.25">
      <c r="A871" s="20" t="s">
        <v>455</v>
      </c>
      <c r="B871" s="20" t="s">
        <v>373</v>
      </c>
      <c r="C871" s="21"/>
      <c r="D871" s="21">
        <v>-40.308630000000001</v>
      </c>
      <c r="E871" s="1" t="str">
        <f t="shared" si="53"/>
        <v xml:space="preserve"> </v>
      </c>
      <c r="F871" s="21"/>
      <c r="G871" s="1" t="str">
        <f t="shared" si="52"/>
        <v xml:space="preserve"> </v>
      </c>
      <c r="H871" s="21"/>
      <c r="I871" s="21">
        <v>-40.308630000000001</v>
      </c>
      <c r="J871" s="1" t="str">
        <f t="shared" si="54"/>
        <v xml:space="preserve"> </v>
      </c>
      <c r="K871" s="21"/>
      <c r="L871" s="1" t="str">
        <f t="shared" si="55"/>
        <v xml:space="preserve"> </v>
      </c>
      <c r="M871" s="22">
        <v>-1.7736200000000011</v>
      </c>
    </row>
    <row r="872" spans="1:13" ht="26.25" x14ac:dyDescent="0.25">
      <c r="A872" s="20" t="s">
        <v>785</v>
      </c>
      <c r="B872" s="20" t="s">
        <v>584</v>
      </c>
      <c r="C872" s="21"/>
      <c r="D872" s="21"/>
      <c r="E872" s="1" t="str">
        <f t="shared" si="53"/>
        <v xml:space="preserve"> </v>
      </c>
      <c r="F872" s="21">
        <v>-2014.4836700000001</v>
      </c>
      <c r="G872" s="1" t="str">
        <f t="shared" si="52"/>
        <v/>
      </c>
      <c r="H872" s="21"/>
      <c r="I872" s="21"/>
      <c r="J872" s="1" t="str">
        <f t="shared" si="54"/>
        <v xml:space="preserve"> </v>
      </c>
      <c r="K872" s="21">
        <v>-2014.4836700000001</v>
      </c>
      <c r="L872" s="1" t="str">
        <f t="shared" si="55"/>
        <v/>
      </c>
      <c r="M872" s="22"/>
    </row>
    <row r="873" spans="1:13" ht="39" x14ac:dyDescent="0.25">
      <c r="A873" s="20" t="s">
        <v>129</v>
      </c>
      <c r="B873" s="20" t="s">
        <v>658</v>
      </c>
      <c r="C873" s="21"/>
      <c r="D873" s="21"/>
      <c r="E873" s="1" t="str">
        <f t="shared" si="53"/>
        <v xml:space="preserve"> </v>
      </c>
      <c r="F873" s="21">
        <v>-1.67807</v>
      </c>
      <c r="G873" s="1" t="str">
        <f t="shared" si="52"/>
        <v/>
      </c>
      <c r="H873" s="21"/>
      <c r="I873" s="21"/>
      <c r="J873" s="1" t="str">
        <f t="shared" si="54"/>
        <v xml:space="preserve"> </v>
      </c>
      <c r="K873" s="21">
        <v>-1.67807</v>
      </c>
      <c r="L873" s="1" t="str">
        <f t="shared" si="55"/>
        <v/>
      </c>
      <c r="M873" s="22"/>
    </row>
    <row r="874" spans="1:13" ht="26.25" x14ac:dyDescent="0.25">
      <c r="A874" s="20" t="s">
        <v>71</v>
      </c>
      <c r="B874" s="20" t="s">
        <v>1255</v>
      </c>
      <c r="C874" s="21"/>
      <c r="D874" s="21">
        <v>-619.95639000000006</v>
      </c>
      <c r="E874" s="1" t="str">
        <f t="shared" si="53"/>
        <v xml:space="preserve"> </v>
      </c>
      <c r="F874" s="21">
        <v>-673.476</v>
      </c>
      <c r="G874" s="1">
        <f t="shared" si="52"/>
        <v>92.053226841045571</v>
      </c>
      <c r="H874" s="21"/>
      <c r="I874" s="21">
        <v>-619.95639000000006</v>
      </c>
      <c r="J874" s="1" t="str">
        <f t="shared" si="54"/>
        <v xml:space="preserve"> </v>
      </c>
      <c r="K874" s="21">
        <v>-673.476</v>
      </c>
      <c r="L874" s="1">
        <f t="shared" si="55"/>
        <v>92.053226841045571</v>
      </c>
      <c r="M874" s="22"/>
    </row>
    <row r="875" spans="1:13" ht="26.25" x14ac:dyDescent="0.25">
      <c r="A875" s="20" t="s">
        <v>993</v>
      </c>
      <c r="B875" s="20" t="s">
        <v>1293</v>
      </c>
      <c r="C875" s="21"/>
      <c r="D875" s="21"/>
      <c r="E875" s="1" t="str">
        <f t="shared" si="53"/>
        <v xml:space="preserve"> </v>
      </c>
      <c r="F875" s="21"/>
      <c r="G875" s="1" t="str">
        <f t="shared" si="52"/>
        <v xml:space="preserve"> </v>
      </c>
      <c r="H875" s="21"/>
      <c r="I875" s="21"/>
      <c r="J875" s="1" t="str">
        <f t="shared" si="54"/>
        <v xml:space="preserve"> </v>
      </c>
      <c r="K875" s="21"/>
      <c r="L875" s="1" t="str">
        <f t="shared" si="55"/>
        <v xml:space="preserve"> </v>
      </c>
      <c r="M875" s="22"/>
    </row>
    <row r="876" spans="1:13" ht="26.25" x14ac:dyDescent="0.25">
      <c r="A876" s="20" t="s">
        <v>1318</v>
      </c>
      <c r="B876" s="20" t="s">
        <v>470</v>
      </c>
      <c r="C876" s="21"/>
      <c r="D876" s="21"/>
      <c r="E876" s="1" t="str">
        <f t="shared" si="53"/>
        <v xml:space="preserve"> </v>
      </c>
      <c r="F876" s="21">
        <v>-2359.1026700000002</v>
      </c>
      <c r="G876" s="1" t="str">
        <f t="shared" si="52"/>
        <v/>
      </c>
      <c r="H876" s="21"/>
      <c r="I876" s="21"/>
      <c r="J876" s="1" t="str">
        <f t="shared" si="54"/>
        <v xml:space="preserve"> </v>
      </c>
      <c r="K876" s="21">
        <v>-2359.1026700000002</v>
      </c>
      <c r="L876" s="1" t="str">
        <f t="shared" si="55"/>
        <v/>
      </c>
      <c r="M876" s="22"/>
    </row>
    <row r="877" spans="1:13" ht="26.25" x14ac:dyDescent="0.25">
      <c r="A877" s="20" t="s">
        <v>724</v>
      </c>
      <c r="B877" s="20" t="s">
        <v>971</v>
      </c>
      <c r="C877" s="21"/>
      <c r="D877" s="21"/>
      <c r="E877" s="1" t="str">
        <f t="shared" si="53"/>
        <v xml:space="preserve"> </v>
      </c>
      <c r="F877" s="21"/>
      <c r="G877" s="1" t="str">
        <f t="shared" si="52"/>
        <v xml:space="preserve"> </v>
      </c>
      <c r="H877" s="21"/>
      <c r="I877" s="21"/>
      <c r="J877" s="1" t="str">
        <f t="shared" si="54"/>
        <v xml:space="preserve"> </v>
      </c>
      <c r="K877" s="21"/>
      <c r="L877" s="1" t="str">
        <f t="shared" si="55"/>
        <v xml:space="preserve"> </v>
      </c>
      <c r="M877" s="22"/>
    </row>
    <row r="878" spans="1:13" ht="51.75" x14ac:dyDescent="0.25">
      <c r="A878" s="20" t="s">
        <v>1647</v>
      </c>
      <c r="B878" s="20" t="s">
        <v>435</v>
      </c>
      <c r="C878" s="21"/>
      <c r="D878" s="21">
        <v>-1189.1434300000001</v>
      </c>
      <c r="E878" s="1" t="str">
        <f t="shared" si="53"/>
        <v xml:space="preserve"> </v>
      </c>
      <c r="F878" s="21">
        <v>-1227.9203299999999</v>
      </c>
      <c r="G878" s="1">
        <f t="shared" si="52"/>
        <v>96.842067107073646</v>
      </c>
      <c r="H878" s="21"/>
      <c r="I878" s="21">
        <v>-1189.1434300000001</v>
      </c>
      <c r="J878" s="1" t="str">
        <f t="shared" si="54"/>
        <v xml:space="preserve"> </v>
      </c>
      <c r="K878" s="21">
        <v>-1227.9203299999999</v>
      </c>
      <c r="L878" s="1">
        <f t="shared" si="55"/>
        <v>96.842067107073646</v>
      </c>
      <c r="M878" s="22">
        <v>-40.199209999999994</v>
      </c>
    </row>
    <row r="879" spans="1:13" ht="64.5" x14ac:dyDescent="0.25">
      <c r="A879" s="20" t="s">
        <v>1161</v>
      </c>
      <c r="B879" s="20" t="s">
        <v>1187</v>
      </c>
      <c r="C879" s="21"/>
      <c r="D879" s="21">
        <v>-1</v>
      </c>
      <c r="E879" s="1" t="str">
        <f t="shared" si="53"/>
        <v xml:space="preserve"> </v>
      </c>
      <c r="F879" s="21"/>
      <c r="G879" s="1" t="str">
        <f t="shared" si="52"/>
        <v xml:space="preserve"> </v>
      </c>
      <c r="H879" s="21"/>
      <c r="I879" s="21">
        <v>-1</v>
      </c>
      <c r="J879" s="1" t="str">
        <f t="shared" si="54"/>
        <v xml:space="preserve"> </v>
      </c>
      <c r="K879" s="21"/>
      <c r="L879" s="1" t="str">
        <f t="shared" si="55"/>
        <v xml:space="preserve"> </v>
      </c>
      <c r="M879" s="22"/>
    </row>
    <row r="880" spans="1:13" ht="26.25" x14ac:dyDescent="0.25">
      <c r="A880" s="20" t="s">
        <v>1249</v>
      </c>
      <c r="B880" s="20" t="s">
        <v>1659</v>
      </c>
      <c r="C880" s="21"/>
      <c r="D880" s="21">
        <v>-5.58</v>
      </c>
      <c r="E880" s="1" t="str">
        <f t="shared" si="53"/>
        <v xml:space="preserve"> </v>
      </c>
      <c r="F880" s="21">
        <v>-1122.20093</v>
      </c>
      <c r="G880" s="1">
        <f t="shared" si="52"/>
        <v>0.49723715698578153</v>
      </c>
      <c r="H880" s="21"/>
      <c r="I880" s="21">
        <v>-5.58</v>
      </c>
      <c r="J880" s="1" t="str">
        <f t="shared" si="54"/>
        <v xml:space="preserve"> </v>
      </c>
      <c r="K880" s="21">
        <v>-1122.20093</v>
      </c>
      <c r="L880" s="1">
        <f t="shared" si="55"/>
        <v>0.49723715698578153</v>
      </c>
      <c r="M880" s="22"/>
    </row>
    <row r="881" spans="1:13" ht="39" x14ac:dyDescent="0.25">
      <c r="A881" s="20" t="s">
        <v>1201</v>
      </c>
      <c r="B881" s="20" t="s">
        <v>940</v>
      </c>
      <c r="C881" s="21"/>
      <c r="D881" s="21">
        <v>-14616.92945</v>
      </c>
      <c r="E881" s="1" t="str">
        <f t="shared" si="53"/>
        <v xml:space="preserve"> </v>
      </c>
      <c r="F881" s="21">
        <v>-28099.549070000001</v>
      </c>
      <c r="G881" s="1">
        <f t="shared" si="52"/>
        <v>52.018377282806696</v>
      </c>
      <c r="H881" s="21"/>
      <c r="I881" s="21">
        <v>-14616.92945</v>
      </c>
      <c r="J881" s="1" t="str">
        <f t="shared" si="54"/>
        <v xml:space="preserve"> </v>
      </c>
      <c r="K881" s="21">
        <v>-28099.549070000001</v>
      </c>
      <c r="L881" s="1">
        <f t="shared" si="55"/>
        <v>52.018377282806696</v>
      </c>
      <c r="M881" s="22"/>
    </row>
    <row r="882" spans="1:13" ht="39" x14ac:dyDescent="0.25">
      <c r="A882" s="20" t="s">
        <v>495</v>
      </c>
      <c r="B882" s="20" t="s">
        <v>43</v>
      </c>
      <c r="C882" s="21">
        <v>-1586.1678999999999</v>
      </c>
      <c r="D882" s="21"/>
      <c r="E882" s="1" t="str">
        <f t="shared" si="53"/>
        <v/>
      </c>
      <c r="F882" s="21"/>
      <c r="G882" s="1" t="str">
        <f t="shared" si="52"/>
        <v xml:space="preserve"> </v>
      </c>
      <c r="H882" s="21"/>
      <c r="I882" s="21"/>
      <c r="J882" s="1" t="str">
        <f t="shared" si="54"/>
        <v xml:space="preserve"> </v>
      </c>
      <c r="K882" s="21"/>
      <c r="L882" s="1" t="str">
        <f t="shared" si="55"/>
        <v xml:space="preserve"> </v>
      </c>
      <c r="M882" s="22"/>
    </row>
    <row r="883" spans="1:13" ht="39" x14ac:dyDescent="0.25">
      <c r="A883" s="20" t="s">
        <v>296</v>
      </c>
      <c r="B883" s="20" t="s">
        <v>80</v>
      </c>
      <c r="C883" s="21">
        <v>-549.90836000000002</v>
      </c>
      <c r="D883" s="21"/>
      <c r="E883" s="1" t="str">
        <f t="shared" si="53"/>
        <v/>
      </c>
      <c r="F883" s="21"/>
      <c r="G883" s="1" t="str">
        <f t="shared" si="52"/>
        <v xml:space="preserve"> </v>
      </c>
      <c r="H883" s="21"/>
      <c r="I883" s="21"/>
      <c r="J883" s="1" t="str">
        <f t="shared" si="54"/>
        <v xml:space="preserve"> </v>
      </c>
      <c r="K883" s="21"/>
      <c r="L883" s="1" t="str">
        <f t="shared" si="55"/>
        <v xml:space="preserve"> </v>
      </c>
      <c r="M883" s="22"/>
    </row>
    <row r="884" spans="1:13" ht="39" x14ac:dyDescent="0.25">
      <c r="A884" s="20" t="s">
        <v>485</v>
      </c>
      <c r="B884" s="20" t="s">
        <v>351</v>
      </c>
      <c r="C884" s="21"/>
      <c r="D884" s="21">
        <v>-27704.21141</v>
      </c>
      <c r="E884" s="1" t="str">
        <f t="shared" si="53"/>
        <v xml:space="preserve"> </v>
      </c>
      <c r="F884" s="21">
        <v>-48280.334490000001</v>
      </c>
      <c r="G884" s="1">
        <f t="shared" si="52"/>
        <v>57.381979024478788</v>
      </c>
      <c r="H884" s="21"/>
      <c r="I884" s="21">
        <v>-27704.21141</v>
      </c>
      <c r="J884" s="1" t="str">
        <f t="shared" si="54"/>
        <v xml:space="preserve"> </v>
      </c>
      <c r="K884" s="21">
        <v>-48280.334490000001</v>
      </c>
      <c r="L884" s="1">
        <f t="shared" si="55"/>
        <v>57.381979024478788</v>
      </c>
      <c r="M884" s="22"/>
    </row>
    <row r="885" spans="1:13" ht="51.75" x14ac:dyDescent="0.25">
      <c r="A885" s="20" t="s">
        <v>217</v>
      </c>
      <c r="B885" s="20" t="s">
        <v>779</v>
      </c>
      <c r="C885" s="21"/>
      <c r="D885" s="21">
        <v>-0.69750000000000001</v>
      </c>
      <c r="E885" s="1" t="str">
        <f t="shared" si="53"/>
        <v xml:space="preserve"> </v>
      </c>
      <c r="F885" s="21">
        <v>-1.1871</v>
      </c>
      <c r="G885" s="1">
        <f t="shared" si="52"/>
        <v>58.756633813495071</v>
      </c>
      <c r="H885" s="21"/>
      <c r="I885" s="21">
        <v>-0.69750000000000001</v>
      </c>
      <c r="J885" s="1" t="str">
        <f t="shared" si="54"/>
        <v xml:space="preserve"> </v>
      </c>
      <c r="K885" s="21">
        <v>-1.1871</v>
      </c>
      <c r="L885" s="1">
        <f t="shared" si="55"/>
        <v>58.756633813495071</v>
      </c>
      <c r="M885" s="22"/>
    </row>
    <row r="886" spans="1:13" ht="51.75" x14ac:dyDescent="0.25">
      <c r="A886" s="20" t="s">
        <v>1502</v>
      </c>
      <c r="B886" s="20" t="s">
        <v>1673</v>
      </c>
      <c r="C886" s="21"/>
      <c r="D886" s="21">
        <v>-11.341469999999999</v>
      </c>
      <c r="E886" s="1" t="str">
        <f t="shared" si="53"/>
        <v xml:space="preserve"> </v>
      </c>
      <c r="F886" s="21">
        <v>-34.29448</v>
      </c>
      <c r="G886" s="1">
        <f t="shared" si="52"/>
        <v>33.070832390518824</v>
      </c>
      <c r="H886" s="21"/>
      <c r="I886" s="21">
        <v>-11.341469999999999</v>
      </c>
      <c r="J886" s="1" t="str">
        <f t="shared" si="54"/>
        <v xml:space="preserve"> </v>
      </c>
      <c r="K886" s="21">
        <v>-34.29448</v>
      </c>
      <c r="L886" s="1">
        <f t="shared" si="55"/>
        <v>33.070832390518824</v>
      </c>
      <c r="M886" s="22"/>
    </row>
    <row r="887" spans="1:13" ht="39" x14ac:dyDescent="0.25">
      <c r="A887" s="20" t="s">
        <v>1472</v>
      </c>
      <c r="B887" s="20" t="s">
        <v>1152</v>
      </c>
      <c r="C887" s="21"/>
      <c r="D887" s="21">
        <v>-76.019739999999999</v>
      </c>
      <c r="E887" s="1" t="str">
        <f t="shared" si="53"/>
        <v xml:space="preserve"> </v>
      </c>
      <c r="F887" s="21">
        <v>-402.00026000000003</v>
      </c>
      <c r="G887" s="1">
        <f t="shared" si="52"/>
        <v>18.910370853988997</v>
      </c>
      <c r="H887" s="21"/>
      <c r="I887" s="21">
        <v>-76.019739999999999</v>
      </c>
      <c r="J887" s="1" t="str">
        <f t="shared" si="54"/>
        <v xml:space="preserve"> </v>
      </c>
      <c r="K887" s="21">
        <v>-402.00026000000003</v>
      </c>
      <c r="L887" s="1">
        <f t="shared" si="55"/>
        <v>18.910370853988997</v>
      </c>
      <c r="M887" s="22"/>
    </row>
    <row r="888" spans="1:13" ht="39" x14ac:dyDescent="0.25">
      <c r="A888" s="20" t="s">
        <v>405</v>
      </c>
      <c r="B888" s="20" t="s">
        <v>1807</v>
      </c>
      <c r="C888" s="21"/>
      <c r="D888" s="21">
        <v>-5531.1931999999997</v>
      </c>
      <c r="E888" s="1" t="str">
        <f t="shared" si="53"/>
        <v xml:space="preserve"> </v>
      </c>
      <c r="F888" s="21"/>
      <c r="G888" s="1" t="str">
        <f t="shared" si="52"/>
        <v xml:space="preserve"> </v>
      </c>
      <c r="H888" s="21"/>
      <c r="I888" s="21">
        <v>-5531.1931999999997</v>
      </c>
      <c r="J888" s="1" t="str">
        <f t="shared" si="54"/>
        <v xml:space="preserve"> </v>
      </c>
      <c r="K888" s="21"/>
      <c r="L888" s="1" t="str">
        <f t="shared" si="55"/>
        <v xml:space="preserve"> </v>
      </c>
      <c r="M888" s="22"/>
    </row>
    <row r="889" spans="1:13" ht="39" x14ac:dyDescent="0.25">
      <c r="A889" s="20" t="s">
        <v>1638</v>
      </c>
      <c r="B889" s="20" t="s">
        <v>841</v>
      </c>
      <c r="C889" s="21">
        <v>-5587.0638399999998</v>
      </c>
      <c r="D889" s="21"/>
      <c r="E889" s="1" t="str">
        <f t="shared" si="53"/>
        <v/>
      </c>
      <c r="F889" s="21"/>
      <c r="G889" s="1" t="str">
        <f t="shared" si="52"/>
        <v xml:space="preserve"> </v>
      </c>
      <c r="H889" s="21"/>
      <c r="I889" s="21"/>
      <c r="J889" s="1" t="str">
        <f t="shared" si="54"/>
        <v xml:space="preserve"> </v>
      </c>
      <c r="K889" s="21"/>
      <c r="L889" s="1" t="str">
        <f t="shared" si="55"/>
        <v xml:space="preserve"> </v>
      </c>
      <c r="M889" s="22"/>
    </row>
    <row r="890" spans="1:13" ht="26.25" x14ac:dyDescent="0.25">
      <c r="A890" s="20" t="s">
        <v>607</v>
      </c>
      <c r="B890" s="20" t="s">
        <v>294</v>
      </c>
      <c r="C890" s="21"/>
      <c r="D890" s="21">
        <v>-108.3056</v>
      </c>
      <c r="E890" s="1" t="str">
        <f t="shared" si="53"/>
        <v xml:space="preserve"> </v>
      </c>
      <c r="F890" s="21"/>
      <c r="G890" s="1" t="str">
        <f t="shared" si="52"/>
        <v xml:space="preserve"> </v>
      </c>
      <c r="H890" s="21"/>
      <c r="I890" s="21">
        <v>-108.3056</v>
      </c>
      <c r="J890" s="1" t="str">
        <f t="shared" si="54"/>
        <v xml:space="preserve"> </v>
      </c>
      <c r="K890" s="21"/>
      <c r="L890" s="1" t="str">
        <f t="shared" si="55"/>
        <v xml:space="preserve"> </v>
      </c>
      <c r="M890" s="22"/>
    </row>
    <row r="891" spans="1:13" ht="39" x14ac:dyDescent="0.25">
      <c r="A891" s="20" t="s">
        <v>1711</v>
      </c>
      <c r="B891" s="20" t="s">
        <v>124</v>
      </c>
      <c r="C891" s="21"/>
      <c r="D891" s="21">
        <v>-4.34063</v>
      </c>
      <c r="E891" s="1" t="str">
        <f t="shared" si="53"/>
        <v xml:space="preserve"> </v>
      </c>
      <c r="F891" s="21">
        <v>-23.815480000000001</v>
      </c>
      <c r="G891" s="1">
        <f t="shared" si="52"/>
        <v>18.226086562185603</v>
      </c>
      <c r="H891" s="21"/>
      <c r="I891" s="21">
        <v>-4.34063</v>
      </c>
      <c r="J891" s="1" t="str">
        <f t="shared" si="54"/>
        <v xml:space="preserve"> </v>
      </c>
      <c r="K891" s="21">
        <v>-23.815480000000001</v>
      </c>
      <c r="L891" s="1">
        <f t="shared" si="55"/>
        <v>18.226086562185603</v>
      </c>
      <c r="M891" s="22"/>
    </row>
    <row r="892" spans="1:13" ht="26.25" x14ac:dyDescent="0.25">
      <c r="A892" s="20" t="s">
        <v>1487</v>
      </c>
      <c r="B892" s="20" t="s">
        <v>1508</v>
      </c>
      <c r="C892" s="21"/>
      <c r="D892" s="21">
        <v>-252.97441000000001</v>
      </c>
      <c r="E892" s="1" t="str">
        <f t="shared" si="53"/>
        <v xml:space="preserve"> </v>
      </c>
      <c r="F892" s="21">
        <v>-2717.9369999999999</v>
      </c>
      <c r="G892" s="1">
        <f t="shared" si="52"/>
        <v>9.3075891751722004</v>
      </c>
      <c r="H892" s="21"/>
      <c r="I892" s="21">
        <v>-252.97441000000001</v>
      </c>
      <c r="J892" s="1" t="str">
        <f t="shared" si="54"/>
        <v xml:space="preserve"> </v>
      </c>
      <c r="K892" s="21">
        <v>-2717.9369999999999</v>
      </c>
      <c r="L892" s="1">
        <f t="shared" si="55"/>
        <v>9.3075891751722004</v>
      </c>
      <c r="M892" s="22"/>
    </row>
    <row r="893" spans="1:13" ht="26.25" x14ac:dyDescent="0.25">
      <c r="A893" s="20" t="s">
        <v>873</v>
      </c>
      <c r="B893" s="20" t="s">
        <v>1393</v>
      </c>
      <c r="C893" s="21"/>
      <c r="D893" s="21">
        <v>-4387.4929499999998</v>
      </c>
      <c r="E893" s="1" t="str">
        <f t="shared" si="53"/>
        <v xml:space="preserve"> </v>
      </c>
      <c r="F893" s="21"/>
      <c r="G893" s="1" t="str">
        <f t="shared" si="52"/>
        <v xml:space="preserve"> </v>
      </c>
      <c r="H893" s="21"/>
      <c r="I893" s="21">
        <v>-4387.4929499999998</v>
      </c>
      <c r="J893" s="1" t="str">
        <f t="shared" si="54"/>
        <v xml:space="preserve"> </v>
      </c>
      <c r="K893" s="21"/>
      <c r="L893" s="1" t="str">
        <f t="shared" si="55"/>
        <v xml:space="preserve"> </v>
      </c>
      <c r="M893" s="22"/>
    </row>
    <row r="894" spans="1:13" ht="39" x14ac:dyDescent="0.25">
      <c r="A894" s="20" t="s">
        <v>1739</v>
      </c>
      <c r="B894" s="20" t="s">
        <v>725</v>
      </c>
      <c r="C894" s="21"/>
      <c r="D894" s="21">
        <v>-38.446199999999997</v>
      </c>
      <c r="E894" s="1" t="str">
        <f t="shared" si="53"/>
        <v xml:space="preserve"> </v>
      </c>
      <c r="F894" s="21">
        <v>-801.12248</v>
      </c>
      <c r="G894" s="1">
        <f t="shared" si="52"/>
        <v>4.7990414649205695</v>
      </c>
      <c r="H894" s="21"/>
      <c r="I894" s="21">
        <v>-38.446199999999997</v>
      </c>
      <c r="J894" s="1" t="str">
        <f t="shared" si="54"/>
        <v xml:space="preserve"> </v>
      </c>
      <c r="K894" s="21">
        <v>-801.12248</v>
      </c>
      <c r="L894" s="1">
        <f t="shared" si="55"/>
        <v>4.7990414649205695</v>
      </c>
      <c r="M894" s="22"/>
    </row>
    <row r="895" spans="1:13" ht="26.25" x14ac:dyDescent="0.25">
      <c r="A895" s="20" t="s">
        <v>894</v>
      </c>
      <c r="B895" s="20" t="s">
        <v>1132</v>
      </c>
      <c r="C895" s="21"/>
      <c r="D895" s="21"/>
      <c r="E895" s="1" t="str">
        <f t="shared" si="53"/>
        <v xml:space="preserve"> </v>
      </c>
      <c r="F895" s="21">
        <v>-2944.28343</v>
      </c>
      <c r="G895" s="1" t="str">
        <f t="shared" si="52"/>
        <v/>
      </c>
      <c r="H895" s="21"/>
      <c r="I895" s="21"/>
      <c r="J895" s="1" t="str">
        <f t="shared" si="54"/>
        <v xml:space="preserve"> </v>
      </c>
      <c r="K895" s="21">
        <v>-2944.28343</v>
      </c>
      <c r="L895" s="1" t="str">
        <f t="shared" si="55"/>
        <v/>
      </c>
      <c r="M895" s="22"/>
    </row>
    <row r="896" spans="1:13" ht="39" x14ac:dyDescent="0.25">
      <c r="A896" s="20" t="s">
        <v>287</v>
      </c>
      <c r="B896" s="20" t="s">
        <v>1643</v>
      </c>
      <c r="C896" s="21"/>
      <c r="D896" s="21"/>
      <c r="E896" s="1" t="str">
        <f t="shared" si="53"/>
        <v xml:space="preserve"> </v>
      </c>
      <c r="F896" s="21">
        <v>-3418.8467300000002</v>
      </c>
      <c r="G896" s="1" t="str">
        <f t="shared" si="52"/>
        <v/>
      </c>
      <c r="H896" s="21"/>
      <c r="I896" s="21"/>
      <c r="J896" s="1" t="str">
        <f t="shared" si="54"/>
        <v xml:space="preserve"> </v>
      </c>
      <c r="K896" s="21">
        <v>-3418.8467300000002</v>
      </c>
      <c r="L896" s="1" t="str">
        <f t="shared" si="55"/>
        <v/>
      </c>
      <c r="M896" s="22"/>
    </row>
    <row r="897" spans="1:13" ht="26.25" x14ac:dyDescent="0.25">
      <c r="A897" s="20" t="s">
        <v>287</v>
      </c>
      <c r="B897" s="20" t="s">
        <v>1558</v>
      </c>
      <c r="C897" s="21"/>
      <c r="D897" s="21">
        <v>-644.69944999999996</v>
      </c>
      <c r="E897" s="1" t="str">
        <f t="shared" si="53"/>
        <v xml:space="preserve"> </v>
      </c>
      <c r="F897" s="21"/>
      <c r="G897" s="1" t="str">
        <f t="shared" si="52"/>
        <v xml:space="preserve"> </v>
      </c>
      <c r="H897" s="21"/>
      <c r="I897" s="21">
        <v>-644.69944999999996</v>
      </c>
      <c r="J897" s="1" t="str">
        <f t="shared" si="54"/>
        <v xml:space="preserve"> </v>
      </c>
      <c r="K897" s="21"/>
      <c r="L897" s="1" t="str">
        <f t="shared" si="55"/>
        <v xml:space="preserve"> </v>
      </c>
      <c r="M897" s="22"/>
    </row>
    <row r="898" spans="1:13" ht="26.25" x14ac:dyDescent="0.25">
      <c r="A898" s="20" t="s">
        <v>1441</v>
      </c>
      <c r="B898" s="20" t="s">
        <v>533</v>
      </c>
      <c r="C898" s="21"/>
      <c r="D898" s="21"/>
      <c r="E898" s="1" t="str">
        <f t="shared" si="53"/>
        <v xml:space="preserve"> </v>
      </c>
      <c r="F898" s="21"/>
      <c r="G898" s="1" t="str">
        <f t="shared" si="52"/>
        <v xml:space="preserve"> </v>
      </c>
      <c r="H898" s="21"/>
      <c r="I898" s="21"/>
      <c r="J898" s="1" t="str">
        <f t="shared" si="54"/>
        <v xml:space="preserve"> </v>
      </c>
      <c r="K898" s="21"/>
      <c r="L898" s="1" t="str">
        <f t="shared" si="55"/>
        <v xml:space="preserve"> </v>
      </c>
      <c r="M898" s="22"/>
    </row>
    <row r="899" spans="1:13" ht="26.25" x14ac:dyDescent="0.25">
      <c r="A899" s="20" t="s">
        <v>1242</v>
      </c>
      <c r="B899" s="20" t="s">
        <v>1040</v>
      </c>
      <c r="C899" s="21">
        <v>-208.7081</v>
      </c>
      <c r="D899" s="21"/>
      <c r="E899" s="1" t="str">
        <f t="shared" si="53"/>
        <v/>
      </c>
      <c r="F899" s="21"/>
      <c r="G899" s="1" t="str">
        <f t="shared" si="52"/>
        <v xml:space="preserve"> </v>
      </c>
      <c r="H899" s="21"/>
      <c r="I899" s="21"/>
      <c r="J899" s="1" t="str">
        <f t="shared" si="54"/>
        <v xml:space="preserve"> </v>
      </c>
      <c r="K899" s="21"/>
      <c r="L899" s="1" t="str">
        <f t="shared" si="55"/>
        <v xml:space="preserve"> </v>
      </c>
      <c r="M899" s="22"/>
    </row>
    <row r="900" spans="1:13" ht="26.25" x14ac:dyDescent="0.25">
      <c r="A900" s="20" t="s">
        <v>1521</v>
      </c>
      <c r="B900" s="20" t="s">
        <v>532</v>
      </c>
      <c r="C900" s="21"/>
      <c r="D900" s="21"/>
      <c r="E900" s="1" t="str">
        <f t="shared" si="53"/>
        <v xml:space="preserve"> </v>
      </c>
      <c r="F900" s="21"/>
      <c r="G900" s="1" t="str">
        <f t="shared" si="52"/>
        <v xml:space="preserve"> </v>
      </c>
      <c r="H900" s="21"/>
      <c r="I900" s="21"/>
      <c r="J900" s="1" t="str">
        <f t="shared" si="54"/>
        <v xml:space="preserve"> </v>
      </c>
      <c r="K900" s="21"/>
      <c r="L900" s="1" t="str">
        <f t="shared" si="55"/>
        <v xml:space="preserve"> </v>
      </c>
      <c r="M900" s="22"/>
    </row>
    <row r="901" spans="1:13" ht="39" x14ac:dyDescent="0.25">
      <c r="A901" s="20" t="s">
        <v>1509</v>
      </c>
      <c r="B901" s="20" t="s">
        <v>1083</v>
      </c>
      <c r="C901" s="21"/>
      <c r="D901" s="21"/>
      <c r="E901" s="1" t="str">
        <f t="shared" si="53"/>
        <v xml:space="preserve"> </v>
      </c>
      <c r="F901" s="21">
        <v>-697.50174000000004</v>
      </c>
      <c r="G901" s="1" t="str">
        <f t="shared" si="52"/>
        <v/>
      </c>
      <c r="H901" s="21"/>
      <c r="I901" s="21"/>
      <c r="J901" s="1" t="str">
        <f t="shared" si="54"/>
        <v xml:space="preserve"> </v>
      </c>
      <c r="K901" s="21">
        <v>-697.50174000000004</v>
      </c>
      <c r="L901" s="1" t="str">
        <f t="shared" si="55"/>
        <v/>
      </c>
      <c r="M901" s="22"/>
    </row>
    <row r="902" spans="1:13" ht="39" x14ac:dyDescent="0.25">
      <c r="A902" s="20" t="s">
        <v>1526</v>
      </c>
      <c r="B902" s="20" t="s">
        <v>1107</v>
      </c>
      <c r="C902" s="21"/>
      <c r="D902" s="21">
        <v>-9.5728600000000004</v>
      </c>
      <c r="E902" s="1" t="str">
        <f t="shared" si="53"/>
        <v xml:space="preserve"> </v>
      </c>
      <c r="F902" s="21">
        <v>-382.25533000000001</v>
      </c>
      <c r="G902" s="1">
        <f t="shared" ref="G902:G949" si="56">IF(F902=0," ",IF(D902/F902*100&gt;200,"свыше 200",IF(D902/F902&gt;0,D902/F902*100,"")))</f>
        <v>2.5043104042525712</v>
      </c>
      <c r="H902" s="21"/>
      <c r="I902" s="21">
        <v>-9.5728600000000004</v>
      </c>
      <c r="J902" s="1" t="str">
        <f t="shared" si="54"/>
        <v xml:space="preserve"> </v>
      </c>
      <c r="K902" s="21">
        <v>-382.25533000000001</v>
      </c>
      <c r="L902" s="1">
        <f t="shared" si="55"/>
        <v>2.5043104042525712</v>
      </c>
      <c r="M902" s="22"/>
    </row>
    <row r="903" spans="1:13" ht="26.25" x14ac:dyDescent="0.25">
      <c r="A903" s="20" t="s">
        <v>1693</v>
      </c>
      <c r="B903" s="20" t="s">
        <v>1129</v>
      </c>
      <c r="C903" s="21"/>
      <c r="D903" s="21">
        <v>-6833.98207</v>
      </c>
      <c r="E903" s="1" t="str">
        <f t="shared" ref="E903:E949" si="57">IF(C903=0," ",IF(D903/C903*100&gt;200,"свыше 200",IF(D903/C903&gt;0,D903/C903*100,"")))</f>
        <v xml:space="preserve"> </v>
      </c>
      <c r="F903" s="21">
        <v>-4030.2424000000001</v>
      </c>
      <c r="G903" s="1">
        <f t="shared" si="56"/>
        <v>169.56751956160255</v>
      </c>
      <c r="H903" s="21"/>
      <c r="I903" s="21">
        <v>-6833.98207</v>
      </c>
      <c r="J903" s="1" t="str">
        <f t="shared" ref="J903:J949" si="58">IF(H903=0," ",IF(I903/H903*100&gt;200,"свыше 200",IF(I903/H903&gt;0,I903/H903*100,"")))</f>
        <v xml:space="preserve"> </v>
      </c>
      <c r="K903" s="21">
        <v>-4030.2424000000001</v>
      </c>
      <c r="L903" s="1">
        <f t="shared" ref="L903:L949" si="59">IF(K903=0," ",IF(I903/K903*100&gt;200,"свыше 200",IF(I903/K903&gt;0,I903/K903*100,"")))</f>
        <v>169.56751956160255</v>
      </c>
      <c r="M903" s="22"/>
    </row>
    <row r="904" spans="1:13" ht="26.25" x14ac:dyDescent="0.25">
      <c r="A904" s="20" t="s">
        <v>775</v>
      </c>
      <c r="B904" s="20" t="s">
        <v>1275</v>
      </c>
      <c r="C904" s="21"/>
      <c r="D904" s="21">
        <v>-7190.5807999999997</v>
      </c>
      <c r="E904" s="1" t="str">
        <f t="shared" si="57"/>
        <v xml:space="preserve"> </v>
      </c>
      <c r="F904" s="21">
        <v>-2547.2607600000001</v>
      </c>
      <c r="G904" s="1" t="str">
        <f t="shared" si="56"/>
        <v>свыше 200</v>
      </c>
      <c r="H904" s="21"/>
      <c r="I904" s="21">
        <v>-7190.5807999999997</v>
      </c>
      <c r="J904" s="1" t="str">
        <f t="shared" si="58"/>
        <v xml:space="preserve"> </v>
      </c>
      <c r="K904" s="21">
        <v>-2547.2607600000001</v>
      </c>
      <c r="L904" s="1" t="str">
        <f t="shared" si="59"/>
        <v>свыше 200</v>
      </c>
      <c r="M904" s="22"/>
    </row>
    <row r="905" spans="1:13" ht="26.25" x14ac:dyDescent="0.25">
      <c r="A905" s="20" t="s">
        <v>40</v>
      </c>
      <c r="B905" s="20" t="s">
        <v>266</v>
      </c>
      <c r="C905" s="21">
        <v>-1054.395</v>
      </c>
      <c r="D905" s="21"/>
      <c r="E905" s="1" t="str">
        <f t="shared" si="57"/>
        <v/>
      </c>
      <c r="F905" s="21"/>
      <c r="G905" s="1" t="str">
        <f t="shared" si="56"/>
        <v xml:space="preserve"> </v>
      </c>
      <c r="H905" s="21"/>
      <c r="I905" s="21"/>
      <c r="J905" s="1" t="str">
        <f t="shared" si="58"/>
        <v xml:space="preserve"> </v>
      </c>
      <c r="K905" s="21"/>
      <c r="L905" s="1" t="str">
        <f t="shared" si="59"/>
        <v xml:space="preserve"> </v>
      </c>
      <c r="M905" s="22"/>
    </row>
    <row r="906" spans="1:13" ht="26.25" x14ac:dyDescent="0.25">
      <c r="A906" s="20" t="s">
        <v>624</v>
      </c>
      <c r="B906" s="20" t="s">
        <v>1110</v>
      </c>
      <c r="C906" s="21">
        <v>-596.52746000000002</v>
      </c>
      <c r="D906" s="21"/>
      <c r="E906" s="1" t="str">
        <f t="shared" si="57"/>
        <v/>
      </c>
      <c r="F906" s="21"/>
      <c r="G906" s="1" t="str">
        <f t="shared" si="56"/>
        <v xml:space="preserve"> </v>
      </c>
      <c r="H906" s="21"/>
      <c r="I906" s="21"/>
      <c r="J906" s="1" t="str">
        <f t="shared" si="58"/>
        <v xml:space="preserve"> </v>
      </c>
      <c r="K906" s="21"/>
      <c r="L906" s="1" t="str">
        <f t="shared" si="59"/>
        <v xml:space="preserve"> </v>
      </c>
      <c r="M906" s="22"/>
    </row>
    <row r="907" spans="1:13" ht="26.25" x14ac:dyDescent="0.25">
      <c r="A907" s="20" t="s">
        <v>156</v>
      </c>
      <c r="B907" s="20" t="s">
        <v>797</v>
      </c>
      <c r="C907" s="21">
        <v>-5612.2904799999997</v>
      </c>
      <c r="D907" s="21"/>
      <c r="E907" s="1" t="str">
        <f t="shared" si="57"/>
        <v/>
      </c>
      <c r="F907" s="21"/>
      <c r="G907" s="1" t="str">
        <f t="shared" si="56"/>
        <v xml:space="preserve"> </v>
      </c>
      <c r="H907" s="21"/>
      <c r="I907" s="21"/>
      <c r="J907" s="1" t="str">
        <f t="shared" si="58"/>
        <v xml:space="preserve"> </v>
      </c>
      <c r="K907" s="21"/>
      <c r="L907" s="1" t="str">
        <f t="shared" si="59"/>
        <v xml:space="preserve"> </v>
      </c>
      <c r="M907" s="22"/>
    </row>
    <row r="908" spans="1:13" ht="26.25" x14ac:dyDescent="0.25">
      <c r="A908" s="20" t="s">
        <v>1391</v>
      </c>
      <c r="B908" s="20" t="s">
        <v>1613</v>
      </c>
      <c r="C908" s="21"/>
      <c r="D908" s="21"/>
      <c r="E908" s="1" t="str">
        <f t="shared" si="57"/>
        <v xml:space="preserve"> </v>
      </c>
      <c r="F908" s="21">
        <v>-730.24438999999995</v>
      </c>
      <c r="G908" s="1" t="str">
        <f t="shared" si="56"/>
        <v/>
      </c>
      <c r="H908" s="21"/>
      <c r="I908" s="21"/>
      <c r="J908" s="1" t="str">
        <f t="shared" si="58"/>
        <v xml:space="preserve"> </v>
      </c>
      <c r="K908" s="21">
        <v>-730.24438999999995</v>
      </c>
      <c r="L908" s="1" t="str">
        <f t="shared" si="59"/>
        <v/>
      </c>
      <c r="M908" s="22"/>
    </row>
    <row r="909" spans="1:13" ht="26.25" x14ac:dyDescent="0.25">
      <c r="A909" s="20" t="s">
        <v>480</v>
      </c>
      <c r="B909" s="20" t="s">
        <v>325</v>
      </c>
      <c r="C909" s="21"/>
      <c r="D909" s="21"/>
      <c r="E909" s="1" t="str">
        <f t="shared" si="57"/>
        <v xml:space="preserve"> </v>
      </c>
      <c r="F909" s="21"/>
      <c r="G909" s="1" t="str">
        <f t="shared" si="56"/>
        <v xml:space="preserve"> </v>
      </c>
      <c r="H909" s="21"/>
      <c r="I909" s="21"/>
      <c r="J909" s="1" t="str">
        <f t="shared" si="58"/>
        <v xml:space="preserve"> </v>
      </c>
      <c r="K909" s="21"/>
      <c r="L909" s="1" t="str">
        <f t="shared" si="59"/>
        <v xml:space="preserve"> </v>
      </c>
      <c r="M909" s="22"/>
    </row>
    <row r="910" spans="1:13" ht="26.25" x14ac:dyDescent="0.25">
      <c r="A910" s="20" t="s">
        <v>923</v>
      </c>
      <c r="B910" s="20" t="s">
        <v>449</v>
      </c>
      <c r="C910" s="21">
        <v>-623.04507999999998</v>
      </c>
      <c r="D910" s="21"/>
      <c r="E910" s="1" t="str">
        <f t="shared" si="57"/>
        <v/>
      </c>
      <c r="F910" s="21"/>
      <c r="G910" s="1" t="str">
        <f t="shared" si="56"/>
        <v xml:space="preserve"> </v>
      </c>
      <c r="H910" s="21"/>
      <c r="I910" s="21"/>
      <c r="J910" s="1" t="str">
        <f t="shared" si="58"/>
        <v xml:space="preserve"> </v>
      </c>
      <c r="K910" s="21"/>
      <c r="L910" s="1" t="str">
        <f t="shared" si="59"/>
        <v xml:space="preserve"> </v>
      </c>
      <c r="M910" s="22"/>
    </row>
    <row r="911" spans="1:13" ht="39" x14ac:dyDescent="0.25">
      <c r="A911" s="20" t="s">
        <v>875</v>
      </c>
      <c r="B911" s="20" t="s">
        <v>76</v>
      </c>
      <c r="C911" s="21"/>
      <c r="D911" s="21"/>
      <c r="E911" s="1" t="str">
        <f t="shared" si="57"/>
        <v xml:space="preserve"> </v>
      </c>
      <c r="F911" s="21">
        <v>-6.6688400000000003</v>
      </c>
      <c r="G911" s="1" t="str">
        <f t="shared" si="56"/>
        <v/>
      </c>
      <c r="H911" s="21"/>
      <c r="I911" s="21"/>
      <c r="J911" s="1" t="str">
        <f t="shared" si="58"/>
        <v xml:space="preserve"> </v>
      </c>
      <c r="K911" s="21">
        <v>-6.6688400000000003</v>
      </c>
      <c r="L911" s="1" t="str">
        <f t="shared" si="59"/>
        <v/>
      </c>
      <c r="M911" s="22"/>
    </row>
    <row r="912" spans="1:13" ht="26.25" x14ac:dyDescent="0.25">
      <c r="A912" s="20" t="s">
        <v>157</v>
      </c>
      <c r="B912" s="20" t="s">
        <v>176</v>
      </c>
      <c r="C912" s="21"/>
      <c r="D912" s="21">
        <v>-114.93155</v>
      </c>
      <c r="E912" s="1" t="str">
        <f t="shared" si="57"/>
        <v xml:space="preserve"> </v>
      </c>
      <c r="F912" s="21"/>
      <c r="G912" s="1" t="str">
        <f t="shared" si="56"/>
        <v xml:space="preserve"> </v>
      </c>
      <c r="H912" s="21"/>
      <c r="I912" s="21">
        <v>-114.93155</v>
      </c>
      <c r="J912" s="1" t="str">
        <f t="shared" si="58"/>
        <v xml:space="preserve"> </v>
      </c>
      <c r="K912" s="21"/>
      <c r="L912" s="1" t="str">
        <f t="shared" si="59"/>
        <v xml:space="preserve"> </v>
      </c>
      <c r="M912" s="22"/>
    </row>
    <row r="913" spans="1:13" ht="26.25" x14ac:dyDescent="0.25">
      <c r="A913" s="20" t="s">
        <v>1192</v>
      </c>
      <c r="B913" s="20" t="s">
        <v>1054</v>
      </c>
      <c r="C913" s="21"/>
      <c r="D913" s="21">
        <v>-7.2807599999999999</v>
      </c>
      <c r="E913" s="1" t="str">
        <f t="shared" si="57"/>
        <v xml:space="preserve"> </v>
      </c>
      <c r="F913" s="21"/>
      <c r="G913" s="1" t="str">
        <f t="shared" si="56"/>
        <v xml:space="preserve"> </v>
      </c>
      <c r="H913" s="21"/>
      <c r="I913" s="21">
        <v>-7.2807599999999999</v>
      </c>
      <c r="J913" s="1" t="str">
        <f t="shared" si="58"/>
        <v xml:space="preserve"> </v>
      </c>
      <c r="K913" s="21"/>
      <c r="L913" s="1" t="str">
        <f t="shared" si="59"/>
        <v xml:space="preserve"> </v>
      </c>
      <c r="M913" s="22"/>
    </row>
    <row r="914" spans="1:13" ht="26.25" x14ac:dyDescent="0.25">
      <c r="A914" s="20" t="s">
        <v>453</v>
      </c>
      <c r="B914" s="20" t="s">
        <v>882</v>
      </c>
      <c r="C914" s="21"/>
      <c r="D914" s="21">
        <v>-714.31637000000001</v>
      </c>
      <c r="E914" s="1" t="str">
        <f t="shared" si="57"/>
        <v xml:space="preserve"> </v>
      </c>
      <c r="F914" s="21">
        <v>-425.02508</v>
      </c>
      <c r="G914" s="1">
        <f t="shared" si="56"/>
        <v>168.06452221595958</v>
      </c>
      <c r="H914" s="21"/>
      <c r="I914" s="21">
        <v>-714.31637000000001</v>
      </c>
      <c r="J914" s="1" t="str">
        <f t="shared" si="58"/>
        <v xml:space="preserve"> </v>
      </c>
      <c r="K914" s="21">
        <v>-425.02508</v>
      </c>
      <c r="L914" s="1">
        <f t="shared" si="59"/>
        <v>168.06452221595958</v>
      </c>
      <c r="M914" s="22">
        <v>-714.31637000000001</v>
      </c>
    </row>
    <row r="915" spans="1:13" ht="51.75" x14ac:dyDescent="0.25">
      <c r="A915" s="20" t="s">
        <v>411</v>
      </c>
      <c r="B915" s="20" t="s">
        <v>1656</v>
      </c>
      <c r="C915" s="21"/>
      <c r="D915" s="21">
        <v>-43.712679999999999</v>
      </c>
      <c r="E915" s="1" t="str">
        <f t="shared" si="57"/>
        <v xml:space="preserve"> </v>
      </c>
      <c r="F915" s="21">
        <v>-10928.98</v>
      </c>
      <c r="G915" s="1">
        <f t="shared" si="56"/>
        <v>0.39997035404950876</v>
      </c>
      <c r="H915" s="21"/>
      <c r="I915" s="21">
        <v>-43.712679999999999</v>
      </c>
      <c r="J915" s="1" t="str">
        <f t="shared" si="58"/>
        <v xml:space="preserve"> </v>
      </c>
      <c r="K915" s="21">
        <v>-10928.98</v>
      </c>
      <c r="L915" s="1">
        <f t="shared" si="59"/>
        <v>0.39997035404950876</v>
      </c>
      <c r="M915" s="22"/>
    </row>
    <row r="916" spans="1:13" ht="26.25" x14ac:dyDescent="0.25">
      <c r="A916" s="20" t="s">
        <v>1325</v>
      </c>
      <c r="B916" s="20" t="s">
        <v>1392</v>
      </c>
      <c r="C916" s="21"/>
      <c r="D916" s="21"/>
      <c r="E916" s="1" t="str">
        <f t="shared" si="57"/>
        <v xml:space="preserve"> </v>
      </c>
      <c r="F916" s="21">
        <v>-308.24308000000002</v>
      </c>
      <c r="G916" s="1" t="str">
        <f t="shared" si="56"/>
        <v/>
      </c>
      <c r="H916" s="21"/>
      <c r="I916" s="21"/>
      <c r="J916" s="1" t="str">
        <f t="shared" si="58"/>
        <v xml:space="preserve"> </v>
      </c>
      <c r="K916" s="21">
        <v>-308.24308000000002</v>
      </c>
      <c r="L916" s="1" t="str">
        <f t="shared" si="59"/>
        <v/>
      </c>
      <c r="M916" s="22"/>
    </row>
    <row r="917" spans="1:13" ht="26.25" x14ac:dyDescent="0.25">
      <c r="A917" s="20" t="s">
        <v>1652</v>
      </c>
      <c r="B917" s="20" t="s">
        <v>672</v>
      </c>
      <c r="C917" s="21"/>
      <c r="D917" s="21">
        <v>-348.49054000000001</v>
      </c>
      <c r="E917" s="1" t="str">
        <f t="shared" si="57"/>
        <v xml:space="preserve"> </v>
      </c>
      <c r="F917" s="21"/>
      <c r="G917" s="1" t="str">
        <f t="shared" si="56"/>
        <v xml:space="preserve"> </v>
      </c>
      <c r="H917" s="21"/>
      <c r="I917" s="21">
        <v>-348.49054000000001</v>
      </c>
      <c r="J917" s="1" t="str">
        <f t="shared" si="58"/>
        <v xml:space="preserve"> </v>
      </c>
      <c r="K917" s="21"/>
      <c r="L917" s="1" t="str">
        <f t="shared" si="59"/>
        <v xml:space="preserve"> </v>
      </c>
      <c r="M917" s="22"/>
    </row>
    <row r="918" spans="1:13" ht="26.25" x14ac:dyDescent="0.25">
      <c r="A918" s="20" t="s">
        <v>1745</v>
      </c>
      <c r="B918" s="20" t="s">
        <v>1670</v>
      </c>
      <c r="C918" s="21"/>
      <c r="D918" s="21">
        <v>-43349.37</v>
      </c>
      <c r="E918" s="1" t="str">
        <f t="shared" si="57"/>
        <v xml:space="preserve"> </v>
      </c>
      <c r="F918" s="21">
        <v>-106517.53</v>
      </c>
      <c r="G918" s="1">
        <f t="shared" si="56"/>
        <v>40.696935049094741</v>
      </c>
      <c r="H918" s="21"/>
      <c r="I918" s="21">
        <v>-43349.37</v>
      </c>
      <c r="J918" s="1" t="str">
        <f t="shared" si="58"/>
        <v xml:space="preserve"> </v>
      </c>
      <c r="K918" s="21">
        <v>-106517.53</v>
      </c>
      <c r="L918" s="1">
        <f t="shared" si="59"/>
        <v>40.696935049094741</v>
      </c>
      <c r="M918" s="22"/>
    </row>
    <row r="919" spans="1:13" ht="51.75" x14ac:dyDescent="0.25">
      <c r="A919" s="20" t="s">
        <v>561</v>
      </c>
      <c r="B919" s="20" t="s">
        <v>1434</v>
      </c>
      <c r="C919" s="21"/>
      <c r="D919" s="21">
        <v>-12669.167380000001</v>
      </c>
      <c r="E919" s="1" t="str">
        <f t="shared" si="57"/>
        <v xml:space="preserve"> </v>
      </c>
      <c r="F919" s="21">
        <v>-22930.080000000002</v>
      </c>
      <c r="G919" s="1">
        <f t="shared" si="56"/>
        <v>55.251300387962011</v>
      </c>
      <c r="H919" s="21"/>
      <c r="I919" s="21">
        <v>-12669.167380000001</v>
      </c>
      <c r="J919" s="1" t="str">
        <f t="shared" si="58"/>
        <v xml:space="preserve"> </v>
      </c>
      <c r="K919" s="21">
        <v>-22930.080000000002</v>
      </c>
      <c r="L919" s="1">
        <f t="shared" si="59"/>
        <v>55.251300387962011</v>
      </c>
      <c r="M919" s="22"/>
    </row>
    <row r="920" spans="1:13" ht="26.25" x14ac:dyDescent="0.25">
      <c r="A920" s="20" t="s">
        <v>978</v>
      </c>
      <c r="B920" s="20" t="s">
        <v>1722</v>
      </c>
      <c r="C920" s="21"/>
      <c r="D920" s="21">
        <v>-132.78635</v>
      </c>
      <c r="E920" s="1" t="str">
        <f t="shared" si="57"/>
        <v xml:space="preserve"> </v>
      </c>
      <c r="F920" s="21">
        <v>-380.94206000000003</v>
      </c>
      <c r="G920" s="1">
        <f t="shared" si="56"/>
        <v>34.857361248059611</v>
      </c>
      <c r="H920" s="21"/>
      <c r="I920" s="21">
        <v>-132.78635</v>
      </c>
      <c r="J920" s="1" t="str">
        <f t="shared" si="58"/>
        <v xml:space="preserve"> </v>
      </c>
      <c r="K920" s="21">
        <v>-380.94206000000003</v>
      </c>
      <c r="L920" s="1">
        <f t="shared" si="59"/>
        <v>34.857361248059611</v>
      </c>
      <c r="M920" s="22"/>
    </row>
    <row r="921" spans="1:13" ht="39" x14ac:dyDescent="0.25">
      <c r="A921" s="20" t="s">
        <v>1248</v>
      </c>
      <c r="B921" s="20" t="s">
        <v>1819</v>
      </c>
      <c r="C921" s="21"/>
      <c r="D921" s="21">
        <v>-9.2904499999999999</v>
      </c>
      <c r="E921" s="1" t="str">
        <f t="shared" si="57"/>
        <v xml:space="preserve"> </v>
      </c>
      <c r="F921" s="21">
        <v>-130.77809999999999</v>
      </c>
      <c r="G921" s="1">
        <f t="shared" si="56"/>
        <v>7.1039799477129586</v>
      </c>
      <c r="H921" s="21"/>
      <c r="I921" s="21">
        <v>-9.2904499999999999</v>
      </c>
      <c r="J921" s="1" t="str">
        <f t="shared" si="58"/>
        <v xml:space="preserve"> </v>
      </c>
      <c r="K921" s="21">
        <v>-130.77809999999999</v>
      </c>
      <c r="L921" s="1">
        <f t="shared" si="59"/>
        <v>7.1039799477129586</v>
      </c>
      <c r="M921" s="22"/>
    </row>
    <row r="922" spans="1:13" ht="26.25" x14ac:dyDescent="0.25">
      <c r="A922" s="20" t="s">
        <v>427</v>
      </c>
      <c r="B922" s="20" t="s">
        <v>1310</v>
      </c>
      <c r="C922" s="21"/>
      <c r="D922" s="21">
        <v>-2642.5752600000001</v>
      </c>
      <c r="E922" s="1" t="str">
        <f t="shared" si="57"/>
        <v xml:space="preserve"> </v>
      </c>
      <c r="F922" s="21">
        <v>-608.91675999999995</v>
      </c>
      <c r="G922" s="1" t="str">
        <f t="shared" si="56"/>
        <v>свыше 200</v>
      </c>
      <c r="H922" s="21"/>
      <c r="I922" s="21">
        <v>-2642.5752600000001</v>
      </c>
      <c r="J922" s="1" t="str">
        <f t="shared" si="58"/>
        <v xml:space="preserve"> </v>
      </c>
      <c r="K922" s="21">
        <v>-608.91675999999995</v>
      </c>
      <c r="L922" s="1" t="str">
        <f t="shared" si="59"/>
        <v>свыше 200</v>
      </c>
      <c r="M922" s="22">
        <v>-17.998140000000149</v>
      </c>
    </row>
    <row r="923" spans="1:13" ht="39" x14ac:dyDescent="0.25">
      <c r="A923" s="20" t="s">
        <v>953</v>
      </c>
      <c r="B923" s="20" t="s">
        <v>1532</v>
      </c>
      <c r="C923" s="21"/>
      <c r="D923" s="21"/>
      <c r="E923" s="1" t="str">
        <f t="shared" si="57"/>
        <v xml:space="preserve"> </v>
      </c>
      <c r="F923" s="21">
        <v>-1801.61853</v>
      </c>
      <c r="G923" s="1" t="str">
        <f t="shared" si="56"/>
        <v/>
      </c>
      <c r="H923" s="21"/>
      <c r="I923" s="21"/>
      <c r="J923" s="1" t="str">
        <f t="shared" si="58"/>
        <v xml:space="preserve"> </v>
      </c>
      <c r="K923" s="21">
        <v>-1801.61853</v>
      </c>
      <c r="L923" s="1" t="str">
        <f t="shared" si="59"/>
        <v/>
      </c>
      <c r="M923" s="22"/>
    </row>
    <row r="924" spans="1:13" ht="39" x14ac:dyDescent="0.25">
      <c r="A924" s="20" t="s">
        <v>953</v>
      </c>
      <c r="B924" s="20" t="s">
        <v>1096</v>
      </c>
      <c r="C924" s="21"/>
      <c r="D924" s="21">
        <v>-326.66386</v>
      </c>
      <c r="E924" s="1" t="str">
        <f t="shared" si="57"/>
        <v xml:space="preserve"> </v>
      </c>
      <c r="F924" s="21"/>
      <c r="G924" s="1" t="str">
        <f t="shared" si="56"/>
        <v xml:space="preserve"> </v>
      </c>
      <c r="H924" s="21"/>
      <c r="I924" s="21">
        <v>-326.66386</v>
      </c>
      <c r="J924" s="1" t="str">
        <f t="shared" si="58"/>
        <v xml:space="preserve"> </v>
      </c>
      <c r="K924" s="21"/>
      <c r="L924" s="1" t="str">
        <f t="shared" si="59"/>
        <v xml:space="preserve"> </v>
      </c>
      <c r="M924" s="22">
        <v>-66.648770000000013</v>
      </c>
    </row>
    <row r="925" spans="1:13" ht="51.75" x14ac:dyDescent="0.25">
      <c r="A925" s="20" t="s">
        <v>429</v>
      </c>
      <c r="B925" s="20" t="s">
        <v>595</v>
      </c>
      <c r="C925" s="21"/>
      <c r="D925" s="21"/>
      <c r="E925" s="1" t="str">
        <f t="shared" si="57"/>
        <v xml:space="preserve"> </v>
      </c>
      <c r="F925" s="21">
        <v>-906.95270000000005</v>
      </c>
      <c r="G925" s="1" t="str">
        <f t="shared" si="56"/>
        <v/>
      </c>
      <c r="H925" s="21"/>
      <c r="I925" s="21"/>
      <c r="J925" s="1" t="str">
        <f t="shared" si="58"/>
        <v xml:space="preserve"> </v>
      </c>
      <c r="K925" s="21">
        <v>-906.95270000000005</v>
      </c>
      <c r="L925" s="1" t="str">
        <f t="shared" si="59"/>
        <v/>
      </c>
      <c r="M925" s="22"/>
    </row>
    <row r="926" spans="1:13" ht="64.5" x14ac:dyDescent="0.25">
      <c r="A926" s="20" t="s">
        <v>416</v>
      </c>
      <c r="B926" s="20" t="s">
        <v>654</v>
      </c>
      <c r="C926" s="21"/>
      <c r="D926" s="21"/>
      <c r="E926" s="1" t="str">
        <f t="shared" si="57"/>
        <v xml:space="preserve"> </v>
      </c>
      <c r="F926" s="21">
        <v>-0.30828</v>
      </c>
      <c r="G926" s="1" t="str">
        <f t="shared" si="56"/>
        <v/>
      </c>
      <c r="H926" s="21"/>
      <c r="I926" s="21"/>
      <c r="J926" s="1" t="str">
        <f t="shared" si="58"/>
        <v xml:space="preserve"> </v>
      </c>
      <c r="K926" s="21">
        <v>-0.30828</v>
      </c>
      <c r="L926" s="1" t="str">
        <f t="shared" si="59"/>
        <v/>
      </c>
      <c r="M926" s="22"/>
    </row>
    <row r="927" spans="1:13" ht="39" x14ac:dyDescent="0.25">
      <c r="A927" s="20" t="s">
        <v>1026</v>
      </c>
      <c r="B927" s="20" t="s">
        <v>1475</v>
      </c>
      <c r="C927" s="21"/>
      <c r="D927" s="21">
        <v>-10</v>
      </c>
      <c r="E927" s="1" t="str">
        <f t="shared" si="57"/>
        <v xml:space="preserve"> </v>
      </c>
      <c r="F927" s="21">
        <v>-15.5</v>
      </c>
      <c r="G927" s="1">
        <f t="shared" si="56"/>
        <v>64.516129032258064</v>
      </c>
      <c r="H927" s="21"/>
      <c r="I927" s="21">
        <v>-10</v>
      </c>
      <c r="J927" s="1" t="str">
        <f t="shared" si="58"/>
        <v xml:space="preserve"> </v>
      </c>
      <c r="K927" s="21">
        <v>-15.5</v>
      </c>
      <c r="L927" s="1">
        <f t="shared" si="59"/>
        <v>64.516129032258064</v>
      </c>
      <c r="M927" s="22"/>
    </row>
    <row r="928" spans="1:13" x14ac:dyDescent="0.25">
      <c r="A928" s="20" t="s">
        <v>1787</v>
      </c>
      <c r="B928" s="20" t="s">
        <v>787</v>
      </c>
      <c r="C928" s="21"/>
      <c r="D928" s="21"/>
      <c r="E928" s="1" t="str">
        <f t="shared" si="57"/>
        <v xml:space="preserve"> </v>
      </c>
      <c r="F928" s="21">
        <v>-11.6044</v>
      </c>
      <c r="G928" s="1" t="str">
        <f t="shared" si="56"/>
        <v/>
      </c>
      <c r="H928" s="21"/>
      <c r="I928" s="21"/>
      <c r="J928" s="1" t="str">
        <f t="shared" si="58"/>
        <v xml:space="preserve"> </v>
      </c>
      <c r="K928" s="21">
        <v>-11.6044</v>
      </c>
      <c r="L928" s="1" t="str">
        <f t="shared" si="59"/>
        <v/>
      </c>
      <c r="M928" s="22"/>
    </row>
    <row r="929" spans="1:13" ht="102.75" x14ac:dyDescent="0.25">
      <c r="A929" s="20" t="s">
        <v>1145</v>
      </c>
      <c r="B929" s="20" t="s">
        <v>898</v>
      </c>
      <c r="C929" s="21"/>
      <c r="D929" s="21">
        <v>-2.53579</v>
      </c>
      <c r="E929" s="1" t="str">
        <f t="shared" si="57"/>
        <v xml:space="preserve"> </v>
      </c>
      <c r="F929" s="21">
        <v>-45.43262</v>
      </c>
      <c r="G929" s="1">
        <f t="shared" si="56"/>
        <v>5.5814302586995863</v>
      </c>
      <c r="H929" s="21"/>
      <c r="I929" s="21">
        <v>-2.53579</v>
      </c>
      <c r="J929" s="1" t="str">
        <f t="shared" si="58"/>
        <v xml:space="preserve"> </v>
      </c>
      <c r="K929" s="21">
        <v>-45.43262</v>
      </c>
      <c r="L929" s="1">
        <f t="shared" si="59"/>
        <v>5.5814302586995863</v>
      </c>
      <c r="M929" s="22"/>
    </row>
    <row r="930" spans="1:13" ht="77.25" x14ac:dyDescent="0.25">
      <c r="A930" s="20" t="s">
        <v>413</v>
      </c>
      <c r="B930" s="20" t="s">
        <v>1566</v>
      </c>
      <c r="C930" s="21"/>
      <c r="D930" s="21">
        <v>-334.76348999999999</v>
      </c>
      <c r="E930" s="1" t="str">
        <f t="shared" si="57"/>
        <v xml:space="preserve"> </v>
      </c>
      <c r="F930" s="21"/>
      <c r="G930" s="1" t="str">
        <f t="shared" si="56"/>
        <v xml:space="preserve"> </v>
      </c>
      <c r="H930" s="21"/>
      <c r="I930" s="21">
        <v>-334.76348999999999</v>
      </c>
      <c r="J930" s="1" t="str">
        <f t="shared" si="58"/>
        <v xml:space="preserve"> </v>
      </c>
      <c r="K930" s="21"/>
      <c r="L930" s="1" t="str">
        <f t="shared" si="59"/>
        <v xml:space="preserve"> </v>
      </c>
      <c r="M930" s="22"/>
    </row>
    <row r="931" spans="1:13" ht="77.25" x14ac:dyDescent="0.25">
      <c r="A931" s="20" t="s">
        <v>807</v>
      </c>
      <c r="B931" s="20" t="s">
        <v>540</v>
      </c>
      <c r="C931" s="21">
        <v>-54.431280000000001</v>
      </c>
      <c r="D931" s="21"/>
      <c r="E931" s="1" t="str">
        <f t="shared" si="57"/>
        <v/>
      </c>
      <c r="F931" s="21"/>
      <c r="G931" s="1" t="str">
        <f t="shared" si="56"/>
        <v xml:space="preserve"> </v>
      </c>
      <c r="H931" s="21"/>
      <c r="I931" s="21"/>
      <c r="J931" s="1" t="str">
        <f t="shared" si="58"/>
        <v xml:space="preserve"> </v>
      </c>
      <c r="K931" s="21"/>
      <c r="L931" s="1" t="str">
        <f t="shared" si="59"/>
        <v xml:space="preserve"> </v>
      </c>
      <c r="M931" s="22"/>
    </row>
    <row r="932" spans="1:13" ht="77.25" x14ac:dyDescent="0.25">
      <c r="A932" s="20" t="s">
        <v>1375</v>
      </c>
      <c r="B932" s="20" t="s">
        <v>667</v>
      </c>
      <c r="C932" s="21">
        <v>-26.49765</v>
      </c>
      <c r="D932" s="21"/>
      <c r="E932" s="1" t="str">
        <f t="shared" si="57"/>
        <v/>
      </c>
      <c r="F932" s="21"/>
      <c r="G932" s="1" t="str">
        <f t="shared" si="56"/>
        <v xml:space="preserve"> </v>
      </c>
      <c r="H932" s="21"/>
      <c r="I932" s="21"/>
      <c r="J932" s="1" t="str">
        <f t="shared" si="58"/>
        <v xml:space="preserve"> </v>
      </c>
      <c r="K932" s="21"/>
      <c r="L932" s="1" t="str">
        <f t="shared" si="59"/>
        <v xml:space="preserve"> </v>
      </c>
      <c r="M932" s="22"/>
    </row>
    <row r="933" spans="1:13" ht="90" x14ac:dyDescent="0.25">
      <c r="A933" s="20" t="s">
        <v>702</v>
      </c>
      <c r="B933" s="20" t="s">
        <v>1707</v>
      </c>
      <c r="C933" s="21"/>
      <c r="D933" s="21"/>
      <c r="E933" s="1" t="str">
        <f t="shared" si="57"/>
        <v xml:space="preserve"> </v>
      </c>
      <c r="F933" s="21">
        <v>-3313.4409799999999</v>
      </c>
      <c r="G933" s="1" t="str">
        <f t="shared" si="56"/>
        <v/>
      </c>
      <c r="H933" s="21"/>
      <c r="I933" s="21"/>
      <c r="J933" s="1" t="str">
        <f t="shared" si="58"/>
        <v xml:space="preserve"> </v>
      </c>
      <c r="K933" s="21">
        <v>-3313.4409799999999</v>
      </c>
      <c r="L933" s="1" t="str">
        <f t="shared" si="59"/>
        <v/>
      </c>
      <c r="M933" s="22"/>
    </row>
    <row r="934" spans="1:13" ht="39" x14ac:dyDescent="0.25">
      <c r="A934" s="20" t="s">
        <v>758</v>
      </c>
      <c r="B934" s="20" t="s">
        <v>956</v>
      </c>
      <c r="C934" s="21"/>
      <c r="D934" s="21"/>
      <c r="E934" s="1" t="str">
        <f t="shared" si="57"/>
        <v xml:space="preserve"> </v>
      </c>
      <c r="F934" s="21"/>
      <c r="G934" s="1" t="str">
        <f t="shared" si="56"/>
        <v xml:space="preserve"> </v>
      </c>
      <c r="H934" s="21"/>
      <c r="I934" s="21"/>
      <c r="J934" s="1" t="str">
        <f t="shared" si="58"/>
        <v xml:space="preserve"> </v>
      </c>
      <c r="K934" s="21"/>
      <c r="L934" s="1" t="str">
        <f t="shared" si="59"/>
        <v xml:space="preserve"> </v>
      </c>
      <c r="M934" s="22"/>
    </row>
    <row r="935" spans="1:13" ht="39" x14ac:dyDescent="0.25">
      <c r="A935" s="20" t="s">
        <v>1326</v>
      </c>
      <c r="B935" s="20" t="s">
        <v>448</v>
      </c>
      <c r="C935" s="21"/>
      <c r="D935" s="21"/>
      <c r="E935" s="1" t="str">
        <f t="shared" si="57"/>
        <v xml:space="preserve"> </v>
      </c>
      <c r="F935" s="21"/>
      <c r="G935" s="1" t="str">
        <f t="shared" si="56"/>
        <v xml:space="preserve"> </v>
      </c>
      <c r="H935" s="21"/>
      <c r="I935" s="21"/>
      <c r="J935" s="1" t="str">
        <f t="shared" si="58"/>
        <v xml:space="preserve"> </v>
      </c>
      <c r="K935" s="21"/>
      <c r="L935" s="1" t="str">
        <f t="shared" si="59"/>
        <v xml:space="preserve"> </v>
      </c>
      <c r="M935" s="22"/>
    </row>
    <row r="936" spans="1:13" ht="64.5" x14ac:dyDescent="0.25">
      <c r="A936" s="20" t="s">
        <v>545</v>
      </c>
      <c r="B936" s="20" t="s">
        <v>1798</v>
      </c>
      <c r="C936" s="21"/>
      <c r="D936" s="21">
        <v>-6962.8040600000004</v>
      </c>
      <c r="E936" s="1" t="str">
        <f t="shared" si="57"/>
        <v xml:space="preserve"> </v>
      </c>
      <c r="F936" s="21">
        <v>-3353.3294000000001</v>
      </c>
      <c r="G936" s="1" t="str">
        <f t="shared" si="56"/>
        <v>свыше 200</v>
      </c>
      <c r="H936" s="21"/>
      <c r="I936" s="21">
        <v>-6962.8040600000004</v>
      </c>
      <c r="J936" s="1" t="str">
        <f t="shared" si="58"/>
        <v xml:space="preserve"> </v>
      </c>
      <c r="K936" s="21">
        <v>-3353.3294000000001</v>
      </c>
      <c r="L936" s="1" t="str">
        <f t="shared" si="59"/>
        <v>свыше 200</v>
      </c>
      <c r="M936" s="22"/>
    </row>
    <row r="937" spans="1:13" ht="64.5" x14ac:dyDescent="0.25">
      <c r="A937" s="20" t="s">
        <v>1671</v>
      </c>
      <c r="B937" s="20" t="s">
        <v>1615</v>
      </c>
      <c r="C937" s="21">
        <v>-1494.7798700000001</v>
      </c>
      <c r="D937" s="21"/>
      <c r="E937" s="1" t="str">
        <f t="shared" si="57"/>
        <v/>
      </c>
      <c r="F937" s="21"/>
      <c r="G937" s="1" t="str">
        <f t="shared" si="56"/>
        <v xml:space="preserve"> </v>
      </c>
      <c r="H937" s="21"/>
      <c r="I937" s="21"/>
      <c r="J937" s="1" t="str">
        <f t="shared" si="58"/>
        <v xml:space="preserve"> </v>
      </c>
      <c r="K937" s="21"/>
      <c r="L937" s="1" t="str">
        <f t="shared" si="59"/>
        <v xml:space="preserve"> </v>
      </c>
      <c r="M937" s="22"/>
    </row>
    <row r="938" spans="1:13" ht="64.5" x14ac:dyDescent="0.25">
      <c r="A938" s="20" t="s">
        <v>400</v>
      </c>
      <c r="B938" s="20" t="s">
        <v>850</v>
      </c>
      <c r="C938" s="21">
        <v>-665.41618000000005</v>
      </c>
      <c r="D938" s="21"/>
      <c r="E938" s="1" t="str">
        <f t="shared" si="57"/>
        <v/>
      </c>
      <c r="F938" s="21"/>
      <c r="G938" s="1" t="str">
        <f t="shared" si="56"/>
        <v xml:space="preserve"> </v>
      </c>
      <c r="H938" s="21"/>
      <c r="I938" s="21"/>
      <c r="J938" s="1" t="str">
        <f t="shared" si="58"/>
        <v xml:space="preserve"> </v>
      </c>
      <c r="K938" s="21"/>
      <c r="L938" s="1" t="str">
        <f t="shared" si="59"/>
        <v xml:space="preserve"> </v>
      </c>
      <c r="M938" s="22"/>
    </row>
    <row r="939" spans="1:13" ht="77.25" x14ac:dyDescent="0.25">
      <c r="A939" s="20" t="s">
        <v>782</v>
      </c>
      <c r="B939" s="20" t="s">
        <v>1223</v>
      </c>
      <c r="C939" s="21"/>
      <c r="D939" s="21"/>
      <c r="E939" s="1" t="str">
        <f t="shared" si="57"/>
        <v xml:space="preserve"> </v>
      </c>
      <c r="F939" s="21">
        <v>-2752.2503900000002</v>
      </c>
      <c r="G939" s="1" t="str">
        <f t="shared" si="56"/>
        <v/>
      </c>
      <c r="H939" s="21"/>
      <c r="I939" s="21"/>
      <c r="J939" s="1" t="str">
        <f t="shared" si="58"/>
        <v xml:space="preserve"> </v>
      </c>
      <c r="K939" s="21">
        <v>-2752.2503900000002</v>
      </c>
      <c r="L939" s="1" t="str">
        <f t="shared" si="59"/>
        <v/>
      </c>
      <c r="M939" s="22"/>
    </row>
    <row r="940" spans="1:13" ht="77.25" x14ac:dyDescent="0.25">
      <c r="A940" s="20" t="s">
        <v>782</v>
      </c>
      <c r="B940" s="20" t="s">
        <v>1285</v>
      </c>
      <c r="C940" s="21"/>
      <c r="D940" s="21">
        <v>-4248.1536900000001</v>
      </c>
      <c r="E940" s="1" t="str">
        <f t="shared" si="57"/>
        <v xml:space="preserve"> </v>
      </c>
      <c r="F940" s="21"/>
      <c r="G940" s="1" t="str">
        <f t="shared" si="56"/>
        <v xml:space="preserve"> </v>
      </c>
      <c r="H940" s="21"/>
      <c r="I940" s="21">
        <v>-4248.1536900000001</v>
      </c>
      <c r="J940" s="1" t="str">
        <f t="shared" si="58"/>
        <v xml:space="preserve"> </v>
      </c>
      <c r="K940" s="21"/>
      <c r="L940" s="1" t="str">
        <f t="shared" si="59"/>
        <v xml:space="preserve"> </v>
      </c>
      <c r="M940" s="22"/>
    </row>
    <row r="941" spans="1:13" ht="39" x14ac:dyDescent="0.25">
      <c r="A941" s="20" t="s">
        <v>358</v>
      </c>
      <c r="B941" s="20" t="s">
        <v>1236</v>
      </c>
      <c r="C941" s="21"/>
      <c r="D941" s="21"/>
      <c r="E941" s="1" t="str">
        <f t="shared" si="57"/>
        <v xml:space="preserve"> </v>
      </c>
      <c r="F941" s="21">
        <v>-75741.19786</v>
      </c>
      <c r="G941" s="1" t="str">
        <f t="shared" si="56"/>
        <v/>
      </c>
      <c r="H941" s="21"/>
      <c r="I941" s="21"/>
      <c r="J941" s="1" t="str">
        <f t="shared" si="58"/>
        <v xml:space="preserve"> </v>
      </c>
      <c r="K941" s="21">
        <v>-75741.19786</v>
      </c>
      <c r="L941" s="1" t="str">
        <f t="shared" si="59"/>
        <v/>
      </c>
      <c r="M941" s="22"/>
    </row>
    <row r="942" spans="1:13" ht="39" x14ac:dyDescent="0.25">
      <c r="A942" s="20" t="s">
        <v>1379</v>
      </c>
      <c r="B942" s="20" t="s">
        <v>315</v>
      </c>
      <c r="C942" s="21"/>
      <c r="D942" s="21"/>
      <c r="E942" s="1" t="str">
        <f t="shared" si="57"/>
        <v xml:space="preserve"> </v>
      </c>
      <c r="F942" s="21">
        <v>-108.14175</v>
      </c>
      <c r="G942" s="1" t="str">
        <f t="shared" si="56"/>
        <v/>
      </c>
      <c r="H942" s="21"/>
      <c r="I942" s="21"/>
      <c r="J942" s="1" t="str">
        <f t="shared" si="58"/>
        <v xml:space="preserve"> </v>
      </c>
      <c r="K942" s="21">
        <v>-108.14175</v>
      </c>
      <c r="L942" s="1" t="str">
        <f t="shared" si="59"/>
        <v/>
      </c>
      <c r="M942" s="22"/>
    </row>
    <row r="943" spans="1:13" ht="102.75" x14ac:dyDescent="0.25">
      <c r="A943" s="20" t="s">
        <v>1630</v>
      </c>
      <c r="B943" s="20" t="s">
        <v>1772</v>
      </c>
      <c r="C943" s="21"/>
      <c r="D943" s="21">
        <v>-0.45800000000000002</v>
      </c>
      <c r="E943" s="1" t="str">
        <f t="shared" si="57"/>
        <v xml:space="preserve"> </v>
      </c>
      <c r="F943" s="21"/>
      <c r="G943" s="1" t="str">
        <f t="shared" si="56"/>
        <v xml:space="preserve"> </v>
      </c>
      <c r="H943" s="21"/>
      <c r="I943" s="21">
        <v>-0.45800000000000002</v>
      </c>
      <c r="J943" s="1" t="str">
        <f t="shared" si="58"/>
        <v xml:space="preserve"> </v>
      </c>
      <c r="K943" s="21"/>
      <c r="L943" s="1" t="str">
        <f t="shared" si="59"/>
        <v xml:space="preserve"> </v>
      </c>
      <c r="M943" s="22"/>
    </row>
    <row r="944" spans="1:13" ht="102.75" x14ac:dyDescent="0.25">
      <c r="A944" s="20" t="s">
        <v>1630</v>
      </c>
      <c r="B944" s="20" t="s">
        <v>867</v>
      </c>
      <c r="C944" s="21"/>
      <c r="D944" s="21"/>
      <c r="E944" s="1" t="str">
        <f t="shared" si="57"/>
        <v xml:space="preserve"> </v>
      </c>
      <c r="F944" s="21">
        <v>-0.55200000000000005</v>
      </c>
      <c r="G944" s="1" t="str">
        <f t="shared" si="56"/>
        <v/>
      </c>
      <c r="H944" s="21"/>
      <c r="I944" s="21"/>
      <c r="J944" s="1" t="str">
        <f t="shared" si="58"/>
        <v xml:space="preserve"> </v>
      </c>
      <c r="K944" s="21">
        <v>-0.55200000000000005</v>
      </c>
      <c r="L944" s="1" t="str">
        <f t="shared" si="59"/>
        <v/>
      </c>
      <c r="M944" s="22"/>
    </row>
    <row r="945" spans="1:13" ht="26.25" x14ac:dyDescent="0.25">
      <c r="A945" s="20" t="s">
        <v>1428</v>
      </c>
      <c r="B945" s="20" t="s">
        <v>851</v>
      </c>
      <c r="C945" s="21">
        <v>-6316.0509400000001</v>
      </c>
      <c r="D945" s="21"/>
      <c r="E945" s="1" t="str">
        <f t="shared" si="57"/>
        <v/>
      </c>
      <c r="F945" s="21"/>
      <c r="G945" s="1" t="str">
        <f t="shared" si="56"/>
        <v xml:space="preserve"> </v>
      </c>
      <c r="H945" s="21"/>
      <c r="I945" s="21"/>
      <c r="J945" s="1" t="str">
        <f t="shared" si="58"/>
        <v xml:space="preserve"> </v>
      </c>
      <c r="K945" s="21"/>
      <c r="L945" s="1" t="str">
        <f t="shared" si="59"/>
        <v xml:space="preserve"> </v>
      </c>
      <c r="M945" s="22"/>
    </row>
    <row r="946" spans="1:13" ht="26.25" x14ac:dyDescent="0.25">
      <c r="A946" s="20" t="s">
        <v>145</v>
      </c>
      <c r="B946" s="20" t="s">
        <v>1433</v>
      </c>
      <c r="C946" s="21">
        <v>-17401.312829999999</v>
      </c>
      <c r="D946" s="21"/>
      <c r="E946" s="1" t="str">
        <f t="shared" si="57"/>
        <v/>
      </c>
      <c r="F946" s="21"/>
      <c r="G946" s="1" t="str">
        <f t="shared" si="56"/>
        <v xml:space="preserve"> </v>
      </c>
      <c r="H946" s="21"/>
      <c r="I946" s="21"/>
      <c r="J946" s="1" t="str">
        <f t="shared" si="58"/>
        <v xml:space="preserve"> </v>
      </c>
      <c r="K946" s="21"/>
      <c r="L946" s="1" t="str">
        <f t="shared" si="59"/>
        <v xml:space="preserve"> </v>
      </c>
      <c r="M946" s="22"/>
    </row>
    <row r="947" spans="1:13" ht="26.25" x14ac:dyDescent="0.25">
      <c r="A947" s="20" t="s">
        <v>570</v>
      </c>
      <c r="B947" s="20" t="s">
        <v>223</v>
      </c>
      <c r="C947" s="21"/>
      <c r="D947" s="21"/>
      <c r="E947" s="1" t="str">
        <f t="shared" si="57"/>
        <v xml:space="preserve"> </v>
      </c>
      <c r="F947" s="21"/>
      <c r="G947" s="1" t="str">
        <f t="shared" si="56"/>
        <v xml:space="preserve"> </v>
      </c>
      <c r="H947" s="21"/>
      <c r="I947" s="21"/>
      <c r="J947" s="1" t="str">
        <f t="shared" si="58"/>
        <v xml:space="preserve"> </v>
      </c>
      <c r="K947" s="21"/>
      <c r="L947" s="1" t="str">
        <f t="shared" si="59"/>
        <v xml:space="preserve"> </v>
      </c>
      <c r="M947" s="22"/>
    </row>
    <row r="948" spans="1:13" ht="26.25" x14ac:dyDescent="0.25">
      <c r="A948" s="20" t="s">
        <v>1514</v>
      </c>
      <c r="B948" s="20" t="s">
        <v>903</v>
      </c>
      <c r="C948" s="21">
        <v>-4075.4582700000001</v>
      </c>
      <c r="D948" s="21"/>
      <c r="E948" s="1" t="str">
        <f t="shared" si="57"/>
        <v/>
      </c>
      <c r="F948" s="21"/>
      <c r="G948" s="1" t="str">
        <f t="shared" si="56"/>
        <v xml:space="preserve"> </v>
      </c>
      <c r="H948" s="21"/>
      <c r="I948" s="21"/>
      <c r="J948" s="1" t="str">
        <f t="shared" si="58"/>
        <v xml:space="preserve"> </v>
      </c>
      <c r="K948" s="21"/>
      <c r="L948" s="1" t="str">
        <f t="shared" si="59"/>
        <v xml:space="preserve"> </v>
      </c>
      <c r="M948" s="22"/>
    </row>
    <row r="949" spans="1:13" ht="26.25" x14ac:dyDescent="0.25">
      <c r="A949" s="20" t="s">
        <v>1551</v>
      </c>
      <c r="B949" s="20" t="s">
        <v>1046</v>
      </c>
      <c r="C949" s="21"/>
      <c r="D949" s="21">
        <v>-34246.02708</v>
      </c>
      <c r="E949" s="1" t="str">
        <f t="shared" si="57"/>
        <v xml:space="preserve"> </v>
      </c>
      <c r="F949" s="21">
        <v>-292.44591000000003</v>
      </c>
      <c r="G949" s="1" t="str">
        <f t="shared" si="56"/>
        <v>свыше 200</v>
      </c>
      <c r="H949" s="21"/>
      <c r="I949" s="21">
        <v>-34246.02708</v>
      </c>
      <c r="J949" s="1" t="str">
        <f t="shared" si="58"/>
        <v xml:space="preserve"> </v>
      </c>
      <c r="K949" s="21">
        <v>-292.44591000000003</v>
      </c>
      <c r="L949" s="1" t="str">
        <f t="shared" si="59"/>
        <v>свыше 200</v>
      </c>
      <c r="M949" s="22">
        <v>-8.3867800000007264</v>
      </c>
    </row>
  </sheetData>
  <mergeCells count="5">
    <mergeCell ref="A4:A5"/>
    <mergeCell ref="B4:B5"/>
    <mergeCell ref="C4:G4"/>
    <mergeCell ref="H4:M4"/>
    <mergeCell ref="A2:M2"/>
  </mergeCells>
  <pageMargins left="0" right="0" top="0" bottom="0" header="0" footer="0"/>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E0D18-31E7-4001-8FB2-256A1B94CC01}">
  <dimension ref="A2:M94"/>
  <sheetViews>
    <sheetView topLeftCell="B1" workbookViewId="0">
      <selection activeCell="N3" sqref="N3"/>
    </sheetView>
  </sheetViews>
  <sheetFormatPr defaultRowHeight="15" x14ac:dyDescent="0.25"/>
  <cols>
    <col min="1" max="1" width="9.140625" style="7"/>
    <col min="2" max="2" width="64.5703125" style="7" customWidth="1"/>
    <col min="3" max="3" width="19.85546875" style="7" customWidth="1"/>
    <col min="4" max="4" width="13.42578125" style="7" customWidth="1"/>
    <col min="5" max="5" width="12" style="7" customWidth="1"/>
    <col min="6" max="6" width="14.7109375" style="7" customWidth="1"/>
    <col min="7" max="7" width="11.85546875" style="7" customWidth="1"/>
    <col min="8" max="8" width="16" style="7" customWidth="1"/>
    <col min="9" max="9" width="14.140625" style="7" customWidth="1"/>
    <col min="10" max="10" width="13.85546875" style="7" customWidth="1"/>
    <col min="11" max="12" width="13.28515625" style="7" customWidth="1"/>
    <col min="13" max="13" width="15.85546875" style="7" customWidth="1"/>
  </cols>
  <sheetData>
    <row r="2" spans="1:13" ht="15" customHeight="1" x14ac:dyDescent="0.25">
      <c r="A2" s="35" t="s">
        <v>1830</v>
      </c>
      <c r="B2" s="35" t="s">
        <v>1831</v>
      </c>
      <c r="C2" s="36" t="s">
        <v>103</v>
      </c>
      <c r="D2" s="36"/>
      <c r="E2" s="36"/>
      <c r="F2" s="36"/>
      <c r="G2" s="36"/>
      <c r="H2" s="37" t="s">
        <v>1832</v>
      </c>
      <c r="I2" s="37"/>
      <c r="J2" s="37"/>
      <c r="K2" s="37"/>
      <c r="L2" s="37"/>
      <c r="M2" s="37"/>
    </row>
    <row r="3" spans="1:13" ht="123" customHeight="1" x14ac:dyDescent="0.25">
      <c r="A3" s="35"/>
      <c r="B3" s="35"/>
      <c r="C3" s="5" t="s">
        <v>2148</v>
      </c>
      <c r="D3" s="8" t="s">
        <v>1834</v>
      </c>
      <c r="E3" s="5" t="s">
        <v>1833</v>
      </c>
      <c r="F3" s="6" t="s">
        <v>2147</v>
      </c>
      <c r="G3" s="5" t="s">
        <v>2152</v>
      </c>
      <c r="H3" s="5" t="s">
        <v>2149</v>
      </c>
      <c r="I3" s="8" t="s">
        <v>2146</v>
      </c>
      <c r="J3" s="5" t="s">
        <v>1833</v>
      </c>
      <c r="K3" s="4" t="s">
        <v>2147</v>
      </c>
      <c r="L3" s="5" t="s">
        <v>2152</v>
      </c>
      <c r="M3" s="5" t="s">
        <v>1835</v>
      </c>
    </row>
    <row r="4" spans="1:13" x14ac:dyDescent="0.25">
      <c r="A4" s="20" t="s">
        <v>1837</v>
      </c>
      <c r="B4" s="20" t="s">
        <v>1838</v>
      </c>
      <c r="C4" s="21">
        <v>8005906.5915099997</v>
      </c>
      <c r="D4" s="21">
        <v>4921986.7732199999</v>
      </c>
      <c r="E4" s="1">
        <f>IF(C4=0," ",IF(D4/C4*100&gt;200,"свыше 200",IF(D4/C4&gt;0,D4/C4*100,"")))</f>
        <v>61.479442920800565</v>
      </c>
      <c r="F4" s="21">
        <v>4294976.8914599996</v>
      </c>
      <c r="G4" s="1">
        <f t="shared" ref="G4:G67" si="0">IF(F4=0," ",IF(D4/F4*100&gt;200,"свыше 200",IF(D4/F4&gt;0,D4/F4*100,"")))</f>
        <v>114.59867881959336</v>
      </c>
      <c r="H4" s="21">
        <v>3275443.4251299999</v>
      </c>
      <c r="I4" s="21">
        <v>1878913.11329</v>
      </c>
      <c r="J4" s="1">
        <f>IF(H4=0," ",IF(I4/H4*100&gt;200,"свыше 200",IF(I4/H4&gt;0,I4/H4*100,"")))</f>
        <v>57.363625910144592</v>
      </c>
      <c r="K4" s="21">
        <v>1765186.2615499999</v>
      </c>
      <c r="L4" s="1">
        <f>IF(K4=0," ",IF(I4/K4*100&gt;200,"свыше 200",IF(I4/K4&gt;0,I4/K4*100,"")))</f>
        <v>106.44276778135226</v>
      </c>
      <c r="M4" s="22">
        <v>263590.97699999996</v>
      </c>
    </row>
    <row r="5" spans="1:13" ht="26.25" x14ac:dyDescent="0.25">
      <c r="A5" s="20" t="s">
        <v>1839</v>
      </c>
      <c r="B5" s="20" t="s">
        <v>1840</v>
      </c>
      <c r="C5" s="21">
        <v>202378.19691999999</v>
      </c>
      <c r="D5" s="21">
        <v>145509.65478000001</v>
      </c>
      <c r="E5" s="1">
        <f t="shared" ref="E5:E68" si="1">IF(C5=0," ",IF(D5/C5*100&gt;200,"свыше 200",IF(D5/C5&gt;0,D5/C5*100,"")))</f>
        <v>71.899867176660294</v>
      </c>
      <c r="F5" s="21">
        <v>138813.09124000001</v>
      </c>
      <c r="G5" s="1">
        <f t="shared" si="0"/>
        <v>104.82415849987954</v>
      </c>
      <c r="H5" s="21">
        <v>3787.3409299999998</v>
      </c>
      <c r="I5" s="21">
        <v>2670.7115399999998</v>
      </c>
      <c r="J5" s="1">
        <f t="shared" ref="J5:J68" si="2">IF(H5=0," ",IF(I5/H5*100&gt;200,"свыше 200",IF(I5/H5&gt;0,I5/H5*100,"")))</f>
        <v>70.516797652013864</v>
      </c>
      <c r="K5" s="21">
        <v>2293.25639</v>
      </c>
      <c r="L5" s="1">
        <f t="shared" ref="L5:L68" si="3">IF(K5=0," ",IF(I5/K5*100&gt;200,"свыше 200",IF(I5/K5&gt;0,I5/K5*100,"")))</f>
        <v>116.45935237097495</v>
      </c>
      <c r="M5" s="22">
        <v>139.39131999999972</v>
      </c>
    </row>
    <row r="6" spans="1:13" ht="39" x14ac:dyDescent="0.25">
      <c r="A6" s="20" t="s">
        <v>1841</v>
      </c>
      <c r="B6" s="20" t="s">
        <v>1842</v>
      </c>
      <c r="C6" s="21">
        <v>379252.96360999998</v>
      </c>
      <c r="D6" s="21">
        <v>257497.36324999999</v>
      </c>
      <c r="E6" s="1">
        <f t="shared" si="1"/>
        <v>67.895939638534813</v>
      </c>
      <c r="F6" s="21">
        <v>229200.59479</v>
      </c>
      <c r="G6" s="1">
        <f t="shared" si="0"/>
        <v>112.34585297910169</v>
      </c>
      <c r="H6" s="21">
        <v>257878.36812</v>
      </c>
      <c r="I6" s="21">
        <v>170943.25047999999</v>
      </c>
      <c r="J6" s="1">
        <f t="shared" si="2"/>
        <v>66.288324889838762</v>
      </c>
      <c r="K6" s="21">
        <v>158767.1673</v>
      </c>
      <c r="L6" s="1">
        <f t="shared" si="3"/>
        <v>107.66914431180381</v>
      </c>
      <c r="M6" s="22">
        <v>15026.337549999997</v>
      </c>
    </row>
    <row r="7" spans="1:13" ht="39" x14ac:dyDescent="0.25">
      <c r="A7" s="20" t="s">
        <v>1843</v>
      </c>
      <c r="B7" s="20" t="s">
        <v>1844</v>
      </c>
      <c r="C7" s="21">
        <v>2377954.4556200001</v>
      </c>
      <c r="D7" s="21">
        <v>1573372.1423299999</v>
      </c>
      <c r="E7" s="1">
        <f t="shared" si="1"/>
        <v>66.164940148938939</v>
      </c>
      <c r="F7" s="21">
        <v>1399309.9502999999</v>
      </c>
      <c r="G7" s="1">
        <f t="shared" si="0"/>
        <v>112.43914487942308</v>
      </c>
      <c r="H7" s="21">
        <v>733060.28507999994</v>
      </c>
      <c r="I7" s="21">
        <v>452187.06917999999</v>
      </c>
      <c r="J7" s="1">
        <f t="shared" si="2"/>
        <v>61.684840712746038</v>
      </c>
      <c r="K7" s="21">
        <v>420937.41978</v>
      </c>
      <c r="L7" s="1">
        <f t="shared" si="3"/>
        <v>107.42382309853384</v>
      </c>
      <c r="M7" s="22">
        <v>36986.656979999971</v>
      </c>
    </row>
    <row r="8" spans="1:13" x14ac:dyDescent="0.25">
      <c r="A8" s="20" t="s">
        <v>1845</v>
      </c>
      <c r="B8" s="20" t="s">
        <v>1846</v>
      </c>
      <c r="C8" s="21">
        <v>235746.78643000001</v>
      </c>
      <c r="D8" s="21">
        <v>144871.0349</v>
      </c>
      <c r="E8" s="1">
        <f t="shared" si="1"/>
        <v>61.451965939317851</v>
      </c>
      <c r="F8" s="21">
        <v>122456.07786999999</v>
      </c>
      <c r="G8" s="1">
        <f t="shared" si="0"/>
        <v>118.30448714337874</v>
      </c>
      <c r="H8" s="21">
        <v>235746.78643000001</v>
      </c>
      <c r="I8" s="21">
        <v>144871.0349</v>
      </c>
      <c r="J8" s="1">
        <f t="shared" si="2"/>
        <v>61.451965939317851</v>
      </c>
      <c r="K8" s="21">
        <v>122456.07786999999</v>
      </c>
      <c r="L8" s="1">
        <f t="shared" si="3"/>
        <v>118.30448714337874</v>
      </c>
      <c r="M8" s="22">
        <v>14842.447780000002</v>
      </c>
    </row>
    <row r="9" spans="1:13" ht="26.25" x14ac:dyDescent="0.25">
      <c r="A9" s="20" t="s">
        <v>1847</v>
      </c>
      <c r="B9" s="20" t="s">
        <v>1848</v>
      </c>
      <c r="C9" s="21">
        <v>585915.44831999997</v>
      </c>
      <c r="D9" s="21">
        <v>394438.61829000001</v>
      </c>
      <c r="E9" s="1">
        <f t="shared" si="1"/>
        <v>67.320057769594072</v>
      </c>
      <c r="F9" s="21">
        <v>361633.37329000002</v>
      </c>
      <c r="G9" s="1">
        <f t="shared" si="0"/>
        <v>109.07140972680442</v>
      </c>
      <c r="H9" s="21">
        <v>219348.91398000001</v>
      </c>
      <c r="I9" s="21">
        <v>143159.99776</v>
      </c>
      <c r="J9" s="1">
        <f t="shared" si="2"/>
        <v>65.265879444040991</v>
      </c>
      <c r="K9" s="21">
        <v>140612.72920999999</v>
      </c>
      <c r="L9" s="1">
        <f t="shared" si="3"/>
        <v>101.81154904275824</v>
      </c>
      <c r="M9" s="22">
        <v>15291.234859999997</v>
      </c>
    </row>
    <row r="10" spans="1:13" x14ac:dyDescent="0.25">
      <c r="A10" s="20" t="s">
        <v>1849</v>
      </c>
      <c r="B10" s="20" t="s">
        <v>1850</v>
      </c>
      <c r="C10" s="21">
        <v>223124.66276000001</v>
      </c>
      <c r="D10" s="21">
        <v>200971.22907999999</v>
      </c>
      <c r="E10" s="1">
        <f t="shared" si="1"/>
        <v>90.071275220781416</v>
      </c>
      <c r="F10" s="21">
        <v>85844.280790000004</v>
      </c>
      <c r="G10" s="1" t="str">
        <f t="shared" si="0"/>
        <v>свыше 200</v>
      </c>
      <c r="H10" s="21">
        <v>76793.393379999994</v>
      </c>
      <c r="I10" s="21">
        <v>56670.619270000003</v>
      </c>
      <c r="J10" s="1">
        <f t="shared" si="2"/>
        <v>73.79621706463</v>
      </c>
      <c r="K10" s="21">
        <v>74755.275089999996</v>
      </c>
      <c r="L10" s="1">
        <f t="shared" si="3"/>
        <v>75.808187718890252</v>
      </c>
      <c r="M10" s="22">
        <v>5305.3238200000051</v>
      </c>
    </row>
    <row r="11" spans="1:13" x14ac:dyDescent="0.25">
      <c r="A11" s="20" t="s">
        <v>1851</v>
      </c>
      <c r="B11" s="20" t="s">
        <v>1852</v>
      </c>
      <c r="C11" s="21">
        <v>36661.192239999997</v>
      </c>
      <c r="D11" s="21">
        <v>31911.19224</v>
      </c>
      <c r="E11" s="1">
        <f t="shared" si="1"/>
        <v>87.043520110026847</v>
      </c>
      <c r="F11" s="21"/>
      <c r="G11" s="1" t="str">
        <f t="shared" si="0"/>
        <v xml:space="preserve"> </v>
      </c>
      <c r="H11" s="21">
        <v>36661.192239999997</v>
      </c>
      <c r="I11" s="21">
        <v>31911.19224</v>
      </c>
      <c r="J11" s="1">
        <f t="shared" si="2"/>
        <v>87.043520110026847</v>
      </c>
      <c r="K11" s="21"/>
      <c r="L11" s="1" t="str">
        <f t="shared" si="3"/>
        <v xml:space="preserve"> </v>
      </c>
      <c r="M11" s="22"/>
    </row>
    <row r="12" spans="1:13" x14ac:dyDescent="0.25">
      <c r="A12" s="20" t="s">
        <v>1853</v>
      </c>
      <c r="B12" s="20" t="s">
        <v>1854</v>
      </c>
      <c r="C12" s="21">
        <v>373316.70806999999</v>
      </c>
      <c r="D12" s="21"/>
      <c r="E12" s="1" t="str">
        <f t="shared" si="1"/>
        <v/>
      </c>
      <c r="F12" s="21"/>
      <c r="G12" s="1" t="str">
        <f t="shared" si="0"/>
        <v xml:space="preserve"> </v>
      </c>
      <c r="H12" s="21">
        <v>322210.90678000002</v>
      </c>
      <c r="I12" s="21"/>
      <c r="J12" s="1" t="str">
        <f t="shared" si="2"/>
        <v/>
      </c>
      <c r="K12" s="21"/>
      <c r="L12" s="1" t="str">
        <f t="shared" si="3"/>
        <v xml:space="preserve"> </v>
      </c>
      <c r="M12" s="22"/>
    </row>
    <row r="13" spans="1:13" ht="26.25" x14ac:dyDescent="0.25">
      <c r="A13" s="20" t="s">
        <v>1855</v>
      </c>
      <c r="B13" s="20" t="s">
        <v>1856</v>
      </c>
      <c r="C13" s="21"/>
      <c r="D13" s="21"/>
      <c r="E13" s="1" t="str">
        <f t="shared" si="1"/>
        <v xml:space="preserve"> </v>
      </c>
      <c r="F13" s="21"/>
      <c r="G13" s="1" t="str">
        <f t="shared" si="0"/>
        <v xml:space="preserve"> </v>
      </c>
      <c r="H13" s="21"/>
      <c r="I13" s="21"/>
      <c r="J13" s="1" t="str">
        <f t="shared" si="2"/>
        <v xml:space="preserve"> </v>
      </c>
      <c r="K13" s="21"/>
      <c r="L13" s="1" t="str">
        <f t="shared" si="3"/>
        <v xml:space="preserve"> </v>
      </c>
      <c r="M13" s="22"/>
    </row>
    <row r="14" spans="1:13" x14ac:dyDescent="0.25">
      <c r="A14" s="20" t="s">
        <v>1857</v>
      </c>
      <c r="B14" s="20" t="s">
        <v>1858</v>
      </c>
      <c r="C14" s="21">
        <v>3591556.1775400001</v>
      </c>
      <c r="D14" s="21">
        <v>2173415.53835</v>
      </c>
      <c r="E14" s="1">
        <f t="shared" si="1"/>
        <v>60.514591194245469</v>
      </c>
      <c r="F14" s="21">
        <v>1957719.52318</v>
      </c>
      <c r="G14" s="1">
        <f t="shared" si="0"/>
        <v>111.01771794253943</v>
      </c>
      <c r="H14" s="21">
        <v>1389956.2381899999</v>
      </c>
      <c r="I14" s="21">
        <v>876499.23791999999</v>
      </c>
      <c r="J14" s="1">
        <f t="shared" si="2"/>
        <v>63.059484452645556</v>
      </c>
      <c r="K14" s="21">
        <v>845364.33591000002</v>
      </c>
      <c r="L14" s="1">
        <f t="shared" si="3"/>
        <v>103.68301579418826</v>
      </c>
      <c r="M14" s="22">
        <v>175999.58468999993</v>
      </c>
    </row>
    <row r="15" spans="1:13" x14ac:dyDescent="0.25">
      <c r="A15" s="20" t="s">
        <v>1859</v>
      </c>
      <c r="B15" s="20" t="s">
        <v>1860</v>
      </c>
      <c r="C15" s="21">
        <v>296074.728</v>
      </c>
      <c r="D15" s="21">
        <v>143019.62977</v>
      </c>
      <c r="E15" s="1">
        <f t="shared" si="1"/>
        <v>48.305247373223963</v>
      </c>
      <c r="F15" s="21">
        <v>324509.84233999997</v>
      </c>
      <c r="G15" s="1">
        <f t="shared" si="0"/>
        <v>44.072509092082782</v>
      </c>
      <c r="H15" s="21">
        <v>296074.728</v>
      </c>
      <c r="I15" s="21">
        <v>143023.88876999999</v>
      </c>
      <c r="J15" s="1">
        <f t="shared" si="2"/>
        <v>48.30668586141536</v>
      </c>
      <c r="K15" s="21">
        <v>324515.14344000001</v>
      </c>
      <c r="L15" s="1">
        <f t="shared" si="3"/>
        <v>44.073101567429269</v>
      </c>
      <c r="M15" s="22">
        <v>3631.3964899999846</v>
      </c>
    </row>
    <row r="16" spans="1:13" x14ac:dyDescent="0.25">
      <c r="A16" s="20" t="s">
        <v>1861</v>
      </c>
      <c r="B16" s="20" t="s">
        <v>1862</v>
      </c>
      <c r="C16" s="21">
        <v>296074.728</v>
      </c>
      <c r="D16" s="21">
        <v>143019.62977</v>
      </c>
      <c r="E16" s="1">
        <f t="shared" si="1"/>
        <v>48.305247373223963</v>
      </c>
      <c r="F16" s="21">
        <v>324509.84233999997</v>
      </c>
      <c r="G16" s="1">
        <f t="shared" si="0"/>
        <v>44.072509092082782</v>
      </c>
      <c r="H16" s="21">
        <v>296074.728</v>
      </c>
      <c r="I16" s="21">
        <v>143023.88876999999</v>
      </c>
      <c r="J16" s="1">
        <f t="shared" si="2"/>
        <v>48.30668586141536</v>
      </c>
      <c r="K16" s="21">
        <v>324515.14344000001</v>
      </c>
      <c r="L16" s="1">
        <f t="shared" si="3"/>
        <v>44.073101567429269</v>
      </c>
      <c r="M16" s="22">
        <v>3631.3964899999846</v>
      </c>
    </row>
    <row r="17" spans="1:13" ht="26.25" x14ac:dyDescent="0.25">
      <c r="A17" s="20" t="s">
        <v>1863</v>
      </c>
      <c r="B17" s="20" t="s">
        <v>1864</v>
      </c>
      <c r="C17" s="21">
        <v>1243862.6558699999</v>
      </c>
      <c r="D17" s="21">
        <v>716224.33374999999</v>
      </c>
      <c r="E17" s="1">
        <f t="shared" si="1"/>
        <v>57.580660563287701</v>
      </c>
      <c r="F17" s="21">
        <v>471145.82215000002</v>
      </c>
      <c r="G17" s="1">
        <f t="shared" si="0"/>
        <v>152.01754957342561</v>
      </c>
      <c r="H17" s="21">
        <v>994904.36519000004</v>
      </c>
      <c r="I17" s="21">
        <v>564332.88989999995</v>
      </c>
      <c r="J17" s="1">
        <f t="shared" si="2"/>
        <v>56.722325245022674</v>
      </c>
      <c r="K17" s="21">
        <v>352175.46036999999</v>
      </c>
      <c r="L17" s="1">
        <f t="shared" si="3"/>
        <v>160.24196839470434</v>
      </c>
      <c r="M17" s="22">
        <v>169521.35308999993</v>
      </c>
    </row>
    <row r="18" spans="1:13" x14ac:dyDescent="0.25">
      <c r="A18" s="20" t="s">
        <v>1865</v>
      </c>
      <c r="B18" s="20" t="s">
        <v>1866</v>
      </c>
      <c r="C18" s="21">
        <v>88170.930479999995</v>
      </c>
      <c r="D18" s="21">
        <v>57874.770980000001</v>
      </c>
      <c r="E18" s="1">
        <f t="shared" si="1"/>
        <v>65.639287988605105</v>
      </c>
      <c r="F18" s="21">
        <v>45775.289230000002</v>
      </c>
      <c r="G18" s="1">
        <f t="shared" si="0"/>
        <v>126.43234363677225</v>
      </c>
      <c r="H18" s="21">
        <v>88170.930479999995</v>
      </c>
      <c r="I18" s="21">
        <v>57874.770980000001</v>
      </c>
      <c r="J18" s="1">
        <f t="shared" si="2"/>
        <v>65.639287988605105</v>
      </c>
      <c r="K18" s="21">
        <v>45775.289230000002</v>
      </c>
      <c r="L18" s="1">
        <f t="shared" si="3"/>
        <v>126.43234363677225</v>
      </c>
      <c r="M18" s="22">
        <v>9091.0538400000005</v>
      </c>
    </row>
    <row r="19" spans="1:13" x14ac:dyDescent="0.25">
      <c r="A19" s="20" t="s">
        <v>1867</v>
      </c>
      <c r="B19" s="20" t="s">
        <v>1868</v>
      </c>
      <c r="C19" s="21">
        <v>84842.929059999995</v>
      </c>
      <c r="D19" s="21">
        <v>31603.404500000001</v>
      </c>
      <c r="E19" s="1">
        <f t="shared" si="1"/>
        <v>37.249308634371189</v>
      </c>
      <c r="F19" s="21">
        <v>10094.09317</v>
      </c>
      <c r="G19" s="1" t="str">
        <f t="shared" si="0"/>
        <v>свыше 200</v>
      </c>
      <c r="H19" s="21">
        <v>49982.638789999997</v>
      </c>
      <c r="I19" s="21">
        <v>12383.851189999999</v>
      </c>
      <c r="J19" s="1">
        <f t="shared" si="2"/>
        <v>24.776305312791187</v>
      </c>
      <c r="K19" s="21"/>
      <c r="L19" s="1" t="str">
        <f t="shared" si="3"/>
        <v xml:space="preserve"> </v>
      </c>
      <c r="M19" s="22">
        <v>10445.802589999999</v>
      </c>
    </row>
    <row r="20" spans="1:13" ht="26.25" x14ac:dyDescent="0.25">
      <c r="A20" s="20" t="s">
        <v>1869</v>
      </c>
      <c r="B20" s="20" t="s">
        <v>1870</v>
      </c>
      <c r="C20" s="21">
        <v>1065976.5396499999</v>
      </c>
      <c r="D20" s="21">
        <v>624033.85225</v>
      </c>
      <c r="E20" s="1">
        <f t="shared" si="1"/>
        <v>58.541049360701102</v>
      </c>
      <c r="F20" s="21">
        <v>413330.79862999998</v>
      </c>
      <c r="G20" s="1">
        <f t="shared" si="0"/>
        <v>150.9768578384149</v>
      </c>
      <c r="H20" s="21">
        <v>856750.79591999995</v>
      </c>
      <c r="I20" s="21">
        <v>494074.26773000002</v>
      </c>
      <c r="J20" s="1">
        <f t="shared" si="2"/>
        <v>57.668375691376042</v>
      </c>
      <c r="K20" s="21">
        <v>306400.17113999999</v>
      </c>
      <c r="L20" s="1">
        <f t="shared" si="3"/>
        <v>161.25130279520903</v>
      </c>
      <c r="M20" s="22">
        <v>149984.49666</v>
      </c>
    </row>
    <row r="21" spans="1:13" ht="26.25" x14ac:dyDescent="0.25">
      <c r="A21" s="20" t="s">
        <v>1871</v>
      </c>
      <c r="B21" s="20" t="s">
        <v>1872</v>
      </c>
      <c r="C21" s="21">
        <v>4872.2566800000004</v>
      </c>
      <c r="D21" s="21">
        <v>2712.30602</v>
      </c>
      <c r="E21" s="1">
        <f t="shared" si="1"/>
        <v>55.668372956081612</v>
      </c>
      <c r="F21" s="21">
        <v>1945.64112</v>
      </c>
      <c r="G21" s="1">
        <f t="shared" si="0"/>
        <v>139.40422990237789</v>
      </c>
      <c r="H21" s="21"/>
      <c r="I21" s="21"/>
      <c r="J21" s="21"/>
      <c r="K21" s="21"/>
      <c r="L21" s="21"/>
      <c r="M21" s="21"/>
    </row>
    <row r="22" spans="1:13" x14ac:dyDescent="0.25">
      <c r="A22" s="20" t="s">
        <v>1873</v>
      </c>
      <c r="B22" s="20" t="s">
        <v>1874</v>
      </c>
      <c r="C22" s="21">
        <v>20746679.953219999</v>
      </c>
      <c r="D22" s="21">
        <v>9932337.5185899995</v>
      </c>
      <c r="E22" s="1">
        <f t="shared" si="1"/>
        <v>47.874346840003412</v>
      </c>
      <c r="F22" s="21">
        <v>9773663.39164</v>
      </c>
      <c r="G22" s="1">
        <f t="shared" si="0"/>
        <v>101.62348671722951</v>
      </c>
      <c r="H22" s="21">
        <v>17316913.00685</v>
      </c>
      <c r="I22" s="21">
        <v>7966059.3251900002</v>
      </c>
      <c r="J22" s="1">
        <f t="shared" si="2"/>
        <v>46.00161311683491</v>
      </c>
      <c r="K22" s="21">
        <v>8177570.3974599997</v>
      </c>
      <c r="L22" s="1">
        <f t="shared" si="3"/>
        <v>97.413521840965188</v>
      </c>
      <c r="M22" s="22">
        <v>714340.71027000062</v>
      </c>
    </row>
    <row r="23" spans="1:13" x14ac:dyDescent="0.25">
      <c r="A23" s="20" t="s">
        <v>1875</v>
      </c>
      <c r="B23" s="20" t="s">
        <v>1876</v>
      </c>
      <c r="C23" s="21">
        <v>658046.39917999995</v>
      </c>
      <c r="D23" s="21">
        <v>293066.00803999999</v>
      </c>
      <c r="E23" s="1">
        <f t="shared" si="1"/>
        <v>44.535766536401276</v>
      </c>
      <c r="F23" s="21">
        <v>208437.32908</v>
      </c>
      <c r="G23" s="1">
        <f t="shared" si="0"/>
        <v>140.60149846168812</v>
      </c>
      <c r="H23" s="21">
        <v>658046.39917999995</v>
      </c>
      <c r="I23" s="21">
        <v>293066.00803999999</v>
      </c>
      <c r="J23" s="1">
        <f t="shared" si="2"/>
        <v>44.535766536401276</v>
      </c>
      <c r="K23" s="21">
        <v>208437.32908</v>
      </c>
      <c r="L23" s="1">
        <f t="shared" si="3"/>
        <v>140.60149846168812</v>
      </c>
      <c r="M23" s="22">
        <v>45261.860089999973</v>
      </c>
    </row>
    <row r="24" spans="1:13" x14ac:dyDescent="0.25">
      <c r="A24" s="20" t="s">
        <v>1877</v>
      </c>
      <c r="B24" s="20" t="s">
        <v>1878</v>
      </c>
      <c r="C24" s="21">
        <v>731729.44539000001</v>
      </c>
      <c r="D24" s="21">
        <v>495931.18005000002</v>
      </c>
      <c r="E24" s="1">
        <f t="shared" si="1"/>
        <v>67.775211613313814</v>
      </c>
      <c r="F24" s="21">
        <v>360420.89724999998</v>
      </c>
      <c r="G24" s="1">
        <f t="shared" si="0"/>
        <v>137.59778742962442</v>
      </c>
      <c r="H24" s="21">
        <v>681875.15128999995</v>
      </c>
      <c r="I24" s="21">
        <v>447067.72765000002</v>
      </c>
      <c r="J24" s="1">
        <f t="shared" si="2"/>
        <v>65.564455135843943</v>
      </c>
      <c r="K24" s="21">
        <v>360420.89724999998</v>
      </c>
      <c r="L24" s="1">
        <f t="shared" si="3"/>
        <v>124.04045688280358</v>
      </c>
      <c r="M24" s="22">
        <v>104502.95842000004</v>
      </c>
    </row>
    <row r="25" spans="1:13" x14ac:dyDescent="0.25">
      <c r="A25" s="20" t="s">
        <v>1879</v>
      </c>
      <c r="B25" s="20" t="s">
        <v>1880</v>
      </c>
      <c r="C25" s="21">
        <v>1236122.2005799999</v>
      </c>
      <c r="D25" s="21">
        <v>848510.16905999999</v>
      </c>
      <c r="E25" s="1">
        <f t="shared" si="1"/>
        <v>68.642903481700372</v>
      </c>
      <c r="F25" s="21">
        <v>809919.93241999997</v>
      </c>
      <c r="G25" s="1">
        <f t="shared" si="0"/>
        <v>104.76469773063792</v>
      </c>
      <c r="H25" s="21">
        <v>1219677.77498</v>
      </c>
      <c r="I25" s="21">
        <v>838876.58429999999</v>
      </c>
      <c r="J25" s="1">
        <f t="shared" si="2"/>
        <v>68.778541472870216</v>
      </c>
      <c r="K25" s="21">
        <v>801158.22855</v>
      </c>
      <c r="L25" s="1">
        <f t="shared" si="3"/>
        <v>104.70797832511384</v>
      </c>
      <c r="M25" s="22">
        <v>44837.850519999978</v>
      </c>
    </row>
    <row r="26" spans="1:13" x14ac:dyDescent="0.25">
      <c r="A26" s="20" t="s">
        <v>1881</v>
      </c>
      <c r="B26" s="20" t="s">
        <v>1882</v>
      </c>
      <c r="C26" s="21">
        <v>81744.169139999998</v>
      </c>
      <c r="D26" s="21">
        <v>37284.022080000002</v>
      </c>
      <c r="E26" s="1">
        <f t="shared" si="1"/>
        <v>45.610619659177324</v>
      </c>
      <c r="F26" s="21">
        <v>33769.553070000002</v>
      </c>
      <c r="G26" s="1">
        <f t="shared" si="0"/>
        <v>110.40721209047378</v>
      </c>
      <c r="H26" s="21">
        <v>68985.451709999994</v>
      </c>
      <c r="I26" s="21">
        <v>34731.849159999998</v>
      </c>
      <c r="J26" s="1">
        <f t="shared" si="2"/>
        <v>50.346628599324426</v>
      </c>
      <c r="K26" s="21">
        <v>29210.455809999999</v>
      </c>
      <c r="L26" s="1">
        <f t="shared" si="3"/>
        <v>118.90211294857571</v>
      </c>
      <c r="M26" s="22">
        <v>2100.2506499999981</v>
      </c>
    </row>
    <row r="27" spans="1:13" x14ac:dyDescent="0.25">
      <c r="A27" s="20" t="s">
        <v>1883</v>
      </c>
      <c r="B27" s="20" t="s">
        <v>1884</v>
      </c>
      <c r="C27" s="21">
        <v>302213.76968000003</v>
      </c>
      <c r="D27" s="21">
        <v>210000.06432</v>
      </c>
      <c r="E27" s="1">
        <f t="shared" si="1"/>
        <v>69.487258817610865</v>
      </c>
      <c r="F27" s="21">
        <v>177624.74604</v>
      </c>
      <c r="G27" s="1">
        <f t="shared" si="0"/>
        <v>118.22680623155361</v>
      </c>
      <c r="H27" s="21">
        <v>302213.76968000003</v>
      </c>
      <c r="I27" s="21">
        <v>210000.06432</v>
      </c>
      <c r="J27" s="1">
        <f t="shared" si="2"/>
        <v>69.487258817610865</v>
      </c>
      <c r="K27" s="21">
        <v>177451.80604</v>
      </c>
      <c r="L27" s="1">
        <f t="shared" si="3"/>
        <v>118.34202705869514</v>
      </c>
      <c r="M27" s="22">
        <v>22915.427660000016</v>
      </c>
    </row>
    <row r="28" spans="1:13" x14ac:dyDescent="0.25">
      <c r="A28" s="20" t="s">
        <v>1885</v>
      </c>
      <c r="B28" s="20" t="s">
        <v>1886</v>
      </c>
      <c r="C28" s="21">
        <v>1013698.95976</v>
      </c>
      <c r="D28" s="21">
        <v>719643.55516999995</v>
      </c>
      <c r="E28" s="1">
        <f t="shared" si="1"/>
        <v>70.991841141908679</v>
      </c>
      <c r="F28" s="21">
        <v>1145986.26984</v>
      </c>
      <c r="G28" s="1">
        <f t="shared" si="0"/>
        <v>62.796874108315016</v>
      </c>
      <c r="H28" s="21">
        <v>665142.52402999997</v>
      </c>
      <c r="I28" s="21">
        <v>438135.37180000002</v>
      </c>
      <c r="J28" s="1">
        <f t="shared" si="2"/>
        <v>65.870900742505938</v>
      </c>
      <c r="K28" s="21">
        <v>903716.33313000004</v>
      </c>
      <c r="L28" s="1">
        <f t="shared" si="3"/>
        <v>48.48151524301089</v>
      </c>
      <c r="M28" s="22">
        <v>36438.980080000008</v>
      </c>
    </row>
    <row r="29" spans="1:13" x14ac:dyDescent="0.25">
      <c r="A29" s="20" t="s">
        <v>1887</v>
      </c>
      <c r="B29" s="20" t="s">
        <v>1888</v>
      </c>
      <c r="C29" s="21">
        <v>13675868.40085</v>
      </c>
      <c r="D29" s="21">
        <v>6734106.8944100002</v>
      </c>
      <c r="E29" s="1">
        <f t="shared" si="1"/>
        <v>49.240799172880706</v>
      </c>
      <c r="F29" s="21">
        <v>6558982.9446400004</v>
      </c>
      <c r="G29" s="1">
        <f t="shared" si="0"/>
        <v>102.66998635684989</v>
      </c>
      <c r="H29" s="21">
        <v>10740209.09309</v>
      </c>
      <c r="I29" s="21">
        <v>5128048.4988599997</v>
      </c>
      <c r="J29" s="1">
        <f t="shared" si="2"/>
        <v>47.74626317246716</v>
      </c>
      <c r="K29" s="21">
        <v>5232125.0781699996</v>
      </c>
      <c r="L29" s="1">
        <f t="shared" si="3"/>
        <v>98.010816298252522</v>
      </c>
      <c r="M29" s="22">
        <v>437391.49204999954</v>
      </c>
    </row>
    <row r="30" spans="1:13" x14ac:dyDescent="0.25">
      <c r="A30" s="20" t="s">
        <v>1889</v>
      </c>
      <c r="B30" s="20" t="s">
        <v>1890</v>
      </c>
      <c r="C30" s="21">
        <v>95024.976970000003</v>
      </c>
      <c r="D30" s="21">
        <v>57226.645299999996</v>
      </c>
      <c r="E30" s="1">
        <f t="shared" si="1"/>
        <v>60.22274050965234</v>
      </c>
      <c r="F30" s="21">
        <v>39059.797709999999</v>
      </c>
      <c r="G30" s="1">
        <f t="shared" si="0"/>
        <v>146.51034735223158</v>
      </c>
      <c r="H30" s="21">
        <v>95024.976970000003</v>
      </c>
      <c r="I30" s="21">
        <v>57226.645299999996</v>
      </c>
      <c r="J30" s="1">
        <f t="shared" si="2"/>
        <v>60.22274050965234</v>
      </c>
      <c r="K30" s="21">
        <v>39059.797709999999</v>
      </c>
      <c r="L30" s="1">
        <f t="shared" si="3"/>
        <v>146.51034735223158</v>
      </c>
      <c r="M30" s="22">
        <v>2203.2046099999934</v>
      </c>
    </row>
    <row r="31" spans="1:13" x14ac:dyDescent="0.25">
      <c r="A31" s="20" t="s">
        <v>1891</v>
      </c>
      <c r="B31" s="20" t="s">
        <v>1892</v>
      </c>
      <c r="C31" s="21">
        <v>2952231.63167</v>
      </c>
      <c r="D31" s="21">
        <v>536568.98016000004</v>
      </c>
      <c r="E31" s="1">
        <f t="shared" si="1"/>
        <v>18.175029845353873</v>
      </c>
      <c r="F31" s="21">
        <v>439461.92158999998</v>
      </c>
      <c r="G31" s="1">
        <f t="shared" si="0"/>
        <v>122.09680834659366</v>
      </c>
      <c r="H31" s="21">
        <v>2885737.8659199998</v>
      </c>
      <c r="I31" s="21">
        <v>518906.57575999998</v>
      </c>
      <c r="J31" s="1">
        <f t="shared" si="2"/>
        <v>17.981764105748663</v>
      </c>
      <c r="K31" s="21">
        <v>425990.47171999997</v>
      </c>
      <c r="L31" s="1">
        <f t="shared" si="3"/>
        <v>121.81177988907532</v>
      </c>
      <c r="M31" s="22">
        <v>18688.686189999979</v>
      </c>
    </row>
    <row r="32" spans="1:13" x14ac:dyDescent="0.25">
      <c r="A32" s="20" t="s">
        <v>1893</v>
      </c>
      <c r="B32" s="20" t="s">
        <v>1894</v>
      </c>
      <c r="C32" s="21">
        <v>7104573.6680500004</v>
      </c>
      <c r="D32" s="21">
        <v>2811425.9327400001</v>
      </c>
      <c r="E32" s="1">
        <f t="shared" si="1"/>
        <v>39.572056876308736</v>
      </c>
      <c r="F32" s="21">
        <v>3268470.1920699999</v>
      </c>
      <c r="G32" s="1">
        <f t="shared" si="0"/>
        <v>86.016569450782015</v>
      </c>
      <c r="H32" s="21">
        <v>4151376.1502399999</v>
      </c>
      <c r="I32" s="21">
        <v>1276901.06115</v>
      </c>
      <c r="J32" s="1">
        <f t="shared" si="2"/>
        <v>30.758500673955542</v>
      </c>
      <c r="K32" s="21">
        <v>1745107.3780199999</v>
      </c>
      <c r="L32" s="1">
        <f t="shared" si="3"/>
        <v>73.17034339736577</v>
      </c>
      <c r="M32" s="22">
        <v>268887.55825</v>
      </c>
    </row>
    <row r="33" spans="1:13" x14ac:dyDescent="0.25">
      <c r="A33" s="20" t="s">
        <v>1895</v>
      </c>
      <c r="B33" s="20" t="s">
        <v>1896</v>
      </c>
      <c r="C33" s="21">
        <v>653473.34085000004</v>
      </c>
      <c r="D33" s="21">
        <v>144435.81969999999</v>
      </c>
      <c r="E33" s="1">
        <f t="shared" si="1"/>
        <v>22.102786857705059</v>
      </c>
      <c r="F33" s="21">
        <v>300293.12618000002</v>
      </c>
      <c r="G33" s="1">
        <f t="shared" si="0"/>
        <v>48.098277019309151</v>
      </c>
      <c r="H33" s="21">
        <v>210584.95384999999</v>
      </c>
      <c r="I33" s="21">
        <v>736.55853000000002</v>
      </c>
      <c r="J33" s="1">
        <f t="shared" si="2"/>
        <v>0.34976788062676684</v>
      </c>
      <c r="K33" s="21">
        <v>84876.698220000006</v>
      </c>
      <c r="L33" s="1">
        <f t="shared" si="3"/>
        <v>0.86779828321177588</v>
      </c>
      <c r="M33" s="22">
        <v>0</v>
      </c>
    </row>
    <row r="34" spans="1:13" x14ac:dyDescent="0.25">
      <c r="A34" s="20" t="s">
        <v>1897</v>
      </c>
      <c r="B34" s="20" t="s">
        <v>1898</v>
      </c>
      <c r="C34" s="21">
        <v>3297548.5984100001</v>
      </c>
      <c r="D34" s="21">
        <v>783600.85611000005</v>
      </c>
      <c r="E34" s="1">
        <f t="shared" si="1"/>
        <v>23.763132906906478</v>
      </c>
      <c r="F34" s="21">
        <v>1427324.7002999999</v>
      </c>
      <c r="G34" s="1">
        <f t="shared" si="0"/>
        <v>54.899971670447535</v>
      </c>
      <c r="H34" s="21">
        <v>2647329.98972</v>
      </c>
      <c r="I34" s="21">
        <v>481144.42014</v>
      </c>
      <c r="J34" s="1">
        <f t="shared" si="2"/>
        <v>18.174705156076488</v>
      </c>
      <c r="K34" s="21">
        <v>1117862.9897100001</v>
      </c>
      <c r="L34" s="1">
        <f t="shared" si="3"/>
        <v>43.041448242670612</v>
      </c>
      <c r="M34" s="22">
        <v>79962.741060000029</v>
      </c>
    </row>
    <row r="35" spans="1:13" x14ac:dyDescent="0.25">
      <c r="A35" s="20" t="s">
        <v>1899</v>
      </c>
      <c r="B35" s="20" t="s">
        <v>1900</v>
      </c>
      <c r="C35" s="21">
        <v>2426515.7085299999</v>
      </c>
      <c r="D35" s="21">
        <v>1517314.9157</v>
      </c>
      <c r="E35" s="1">
        <f t="shared" si="1"/>
        <v>62.530603464306431</v>
      </c>
      <c r="F35" s="21">
        <v>1190420.40181</v>
      </c>
      <c r="G35" s="1">
        <f t="shared" si="0"/>
        <v>127.46042603041465</v>
      </c>
      <c r="H35" s="21">
        <v>687240.91984999995</v>
      </c>
      <c r="I35" s="21">
        <v>517762.93255999999</v>
      </c>
      <c r="J35" s="1">
        <f t="shared" si="2"/>
        <v>75.339363184748819</v>
      </c>
      <c r="K35" s="21">
        <v>316525.55218</v>
      </c>
      <c r="L35" s="1">
        <f t="shared" si="3"/>
        <v>163.57697790716165</v>
      </c>
      <c r="M35" s="22">
        <v>121018.40880999999</v>
      </c>
    </row>
    <row r="36" spans="1:13" x14ac:dyDescent="0.25">
      <c r="A36" s="20" t="s">
        <v>1901</v>
      </c>
      <c r="B36" s="20" t="s">
        <v>1902</v>
      </c>
      <c r="C36" s="21">
        <v>727036.02026000002</v>
      </c>
      <c r="D36" s="21">
        <v>366074.34123000002</v>
      </c>
      <c r="E36" s="1">
        <f t="shared" si="1"/>
        <v>50.351609965498803</v>
      </c>
      <c r="F36" s="21">
        <v>350431.96377999999</v>
      </c>
      <c r="G36" s="1">
        <f t="shared" si="0"/>
        <v>104.46374162940806</v>
      </c>
      <c r="H36" s="21">
        <v>606220.28682000004</v>
      </c>
      <c r="I36" s="21">
        <v>277257.14992</v>
      </c>
      <c r="J36" s="1">
        <f t="shared" si="2"/>
        <v>45.735379687536529</v>
      </c>
      <c r="K36" s="21">
        <v>225842.13790999999</v>
      </c>
      <c r="L36" s="1">
        <f t="shared" si="3"/>
        <v>122.76590741028555</v>
      </c>
      <c r="M36" s="22">
        <v>67906.408380000008</v>
      </c>
    </row>
    <row r="37" spans="1:13" x14ac:dyDescent="0.25">
      <c r="A37" s="20" t="s">
        <v>1903</v>
      </c>
      <c r="B37" s="20" t="s">
        <v>1904</v>
      </c>
      <c r="C37" s="21">
        <v>820458.34975000005</v>
      </c>
      <c r="D37" s="21">
        <v>230427.60926999999</v>
      </c>
      <c r="E37" s="1">
        <f t="shared" si="1"/>
        <v>28.085229352618938</v>
      </c>
      <c r="F37" s="21">
        <v>1457269.3926299999</v>
      </c>
      <c r="G37" s="1">
        <f t="shared" si="0"/>
        <v>15.812286351128041</v>
      </c>
      <c r="H37" s="21">
        <v>798177.52474999998</v>
      </c>
      <c r="I37" s="21">
        <v>222293.20783999999</v>
      </c>
      <c r="J37" s="1">
        <f t="shared" si="2"/>
        <v>27.850096118607855</v>
      </c>
      <c r="K37" s="21">
        <v>1449556.7660000001</v>
      </c>
      <c r="L37" s="1">
        <f t="shared" si="3"/>
        <v>15.335253717135213</v>
      </c>
      <c r="M37" s="22">
        <v>1215.3968699999969</v>
      </c>
    </row>
    <row r="38" spans="1:13" x14ac:dyDescent="0.25">
      <c r="A38" s="20" t="s">
        <v>1905</v>
      </c>
      <c r="B38" s="20" t="s">
        <v>1906</v>
      </c>
      <c r="C38" s="21">
        <v>780749.17070000002</v>
      </c>
      <c r="D38" s="21">
        <v>214056.94957</v>
      </c>
      <c r="E38" s="1">
        <f t="shared" si="1"/>
        <v>27.416865441955185</v>
      </c>
      <c r="F38" s="21">
        <v>785733.72183000005</v>
      </c>
      <c r="G38" s="1">
        <f t="shared" si="0"/>
        <v>27.242937858318495</v>
      </c>
      <c r="H38" s="21">
        <v>770686.20252000005</v>
      </c>
      <c r="I38" s="21">
        <v>211405.27400999999</v>
      </c>
      <c r="J38" s="1">
        <f t="shared" si="2"/>
        <v>27.430784840671109</v>
      </c>
      <c r="K38" s="21">
        <v>783189.53075999999</v>
      </c>
      <c r="L38" s="1">
        <f t="shared" si="3"/>
        <v>26.992862609495589</v>
      </c>
      <c r="M38" s="22">
        <v>0</v>
      </c>
    </row>
    <row r="39" spans="1:13" x14ac:dyDescent="0.25">
      <c r="A39" s="20" t="s">
        <v>1907</v>
      </c>
      <c r="B39" s="20" t="s">
        <v>1908</v>
      </c>
      <c r="C39" s="21">
        <v>20705.781029999998</v>
      </c>
      <c r="D39" s="21">
        <v>4255.9426000000003</v>
      </c>
      <c r="E39" s="1">
        <f t="shared" si="1"/>
        <v>20.554368820155542</v>
      </c>
      <c r="F39" s="21">
        <v>656058.89182999998</v>
      </c>
      <c r="G39" s="1">
        <f t="shared" si="0"/>
        <v>0.64871350011407414</v>
      </c>
      <c r="H39" s="21">
        <v>16568.622230000001</v>
      </c>
      <c r="I39" s="21">
        <v>3346.9425999999999</v>
      </c>
      <c r="J39" s="1">
        <f t="shared" si="2"/>
        <v>20.200488329921924</v>
      </c>
      <c r="K39" s="21">
        <v>658931.71813000005</v>
      </c>
      <c r="L39" s="1">
        <f t="shared" si="3"/>
        <v>0.50793466271412424</v>
      </c>
      <c r="M39" s="22">
        <v>334.85597999999982</v>
      </c>
    </row>
    <row r="40" spans="1:13" x14ac:dyDescent="0.25">
      <c r="A40" s="20" t="s">
        <v>1909</v>
      </c>
      <c r="B40" s="20" t="s">
        <v>1910</v>
      </c>
      <c r="C40" s="21">
        <v>19003.398020000001</v>
      </c>
      <c r="D40" s="21">
        <v>12114.7171</v>
      </c>
      <c r="E40" s="1">
        <f t="shared" si="1"/>
        <v>63.750267648185577</v>
      </c>
      <c r="F40" s="21">
        <v>15476.778969999999</v>
      </c>
      <c r="G40" s="1">
        <f t="shared" si="0"/>
        <v>78.276733960490233</v>
      </c>
      <c r="H40" s="21">
        <v>10922.7</v>
      </c>
      <c r="I40" s="21">
        <v>7540.9912299999996</v>
      </c>
      <c r="J40" s="1">
        <f t="shared" si="2"/>
        <v>69.039626008221404</v>
      </c>
      <c r="K40" s="21">
        <v>7435.5171099999998</v>
      </c>
      <c r="L40" s="1">
        <f t="shared" si="3"/>
        <v>101.41851761538075</v>
      </c>
      <c r="M40" s="22">
        <v>880.54088999999931</v>
      </c>
    </row>
    <row r="41" spans="1:13" x14ac:dyDescent="0.25">
      <c r="A41" s="20" t="s">
        <v>1911</v>
      </c>
      <c r="B41" s="20" t="s">
        <v>1912</v>
      </c>
      <c r="C41" s="21">
        <v>28169672.404750001</v>
      </c>
      <c r="D41" s="21">
        <v>18253927.320239998</v>
      </c>
      <c r="E41" s="1">
        <f t="shared" si="1"/>
        <v>64.799927588657368</v>
      </c>
      <c r="F41" s="21">
        <v>15659535.623260001</v>
      </c>
      <c r="G41" s="1">
        <f t="shared" si="0"/>
        <v>116.56748807497459</v>
      </c>
      <c r="H41" s="21">
        <v>20381280.64412</v>
      </c>
      <c r="I41" s="21">
        <v>13249423.384409999</v>
      </c>
      <c r="J41" s="1">
        <f t="shared" si="2"/>
        <v>65.00780601454727</v>
      </c>
      <c r="K41" s="21">
        <v>11268107.794989999</v>
      </c>
      <c r="L41" s="1">
        <f t="shared" si="3"/>
        <v>117.5833922204838</v>
      </c>
      <c r="M41" s="22">
        <v>1719196.4480299987</v>
      </c>
    </row>
    <row r="42" spans="1:13" x14ac:dyDescent="0.25">
      <c r="A42" s="20" t="s">
        <v>1913</v>
      </c>
      <c r="B42" s="20" t="s">
        <v>1914</v>
      </c>
      <c r="C42" s="21">
        <v>8137719.5880300002</v>
      </c>
      <c r="D42" s="21">
        <v>5673349.0898700003</v>
      </c>
      <c r="E42" s="1">
        <f t="shared" si="1"/>
        <v>69.716694320790907</v>
      </c>
      <c r="F42" s="21">
        <v>4952363.3738099998</v>
      </c>
      <c r="G42" s="1">
        <f t="shared" si="0"/>
        <v>114.55841709582238</v>
      </c>
      <c r="H42" s="21">
        <v>5085884.8729400001</v>
      </c>
      <c r="I42" s="21">
        <v>3675470.6405699998</v>
      </c>
      <c r="J42" s="1">
        <f t="shared" si="2"/>
        <v>72.268066076873623</v>
      </c>
      <c r="K42" s="21">
        <v>3204877.0155699998</v>
      </c>
      <c r="L42" s="1">
        <f t="shared" si="3"/>
        <v>114.68367187613605</v>
      </c>
      <c r="M42" s="22">
        <v>449349.96591999987</v>
      </c>
    </row>
    <row r="43" spans="1:13" x14ac:dyDescent="0.25">
      <c r="A43" s="20" t="s">
        <v>1915</v>
      </c>
      <c r="B43" s="20" t="s">
        <v>1916</v>
      </c>
      <c r="C43" s="21">
        <v>13343650.24055</v>
      </c>
      <c r="D43" s="21">
        <v>8424540.0495500006</v>
      </c>
      <c r="E43" s="1">
        <f t="shared" si="1"/>
        <v>63.135198372846112</v>
      </c>
      <c r="F43" s="21">
        <v>6996954.1483500004</v>
      </c>
      <c r="G43" s="1">
        <f t="shared" si="0"/>
        <v>120.40296207367101</v>
      </c>
      <c r="H43" s="21">
        <v>11027683.44317</v>
      </c>
      <c r="I43" s="21">
        <v>7138781.9257199997</v>
      </c>
      <c r="J43" s="1">
        <f t="shared" si="2"/>
        <v>64.735100191340806</v>
      </c>
      <c r="K43" s="21">
        <v>5805530.0457300004</v>
      </c>
      <c r="L43" s="1">
        <f t="shared" si="3"/>
        <v>122.96520506289713</v>
      </c>
      <c r="M43" s="22">
        <v>968829.40424999967</v>
      </c>
    </row>
    <row r="44" spans="1:13" x14ac:dyDescent="0.25">
      <c r="A44" s="20" t="s">
        <v>1917</v>
      </c>
      <c r="B44" s="20" t="s">
        <v>1918</v>
      </c>
      <c r="C44" s="21">
        <v>1786140.07464</v>
      </c>
      <c r="D44" s="21">
        <v>1269963.83604</v>
      </c>
      <c r="E44" s="1">
        <f t="shared" si="1"/>
        <v>71.101021362838168</v>
      </c>
      <c r="F44" s="21">
        <v>1056542.1780900001</v>
      </c>
      <c r="G44" s="1">
        <f t="shared" si="0"/>
        <v>120.2000130591871</v>
      </c>
      <c r="H44" s="21">
        <v>188289.45014999999</v>
      </c>
      <c r="I44" s="21">
        <v>108199.83004</v>
      </c>
      <c r="J44" s="1">
        <f t="shared" si="2"/>
        <v>57.464626910218854</v>
      </c>
      <c r="K44" s="21">
        <v>84932.73921</v>
      </c>
      <c r="L44" s="1">
        <f t="shared" si="3"/>
        <v>127.39472557510605</v>
      </c>
      <c r="M44" s="22">
        <v>17693.161340000006</v>
      </c>
    </row>
    <row r="45" spans="1:13" x14ac:dyDescent="0.25">
      <c r="A45" s="20" t="s">
        <v>1919</v>
      </c>
      <c r="B45" s="20" t="s">
        <v>1920</v>
      </c>
      <c r="C45" s="21">
        <v>2316045.2547499998</v>
      </c>
      <c r="D45" s="21">
        <v>1717865.51091</v>
      </c>
      <c r="E45" s="1">
        <f t="shared" si="1"/>
        <v>74.172363747505059</v>
      </c>
      <c r="F45" s="21">
        <v>1455921.99129</v>
      </c>
      <c r="G45" s="1">
        <f t="shared" si="0"/>
        <v>117.99159029034985</v>
      </c>
      <c r="H45" s="21">
        <v>2316045.2547499998</v>
      </c>
      <c r="I45" s="21">
        <v>1717865.51091</v>
      </c>
      <c r="J45" s="1">
        <f t="shared" si="2"/>
        <v>74.172363747505059</v>
      </c>
      <c r="K45" s="21">
        <v>1455921.99129</v>
      </c>
      <c r="L45" s="1">
        <f t="shared" si="3"/>
        <v>117.99159029034985</v>
      </c>
      <c r="M45" s="22">
        <v>184010.30734000006</v>
      </c>
    </row>
    <row r="46" spans="1:13" x14ac:dyDescent="0.25">
      <c r="A46" s="20" t="s">
        <v>1921</v>
      </c>
      <c r="B46" s="20" t="s">
        <v>1922</v>
      </c>
      <c r="C46" s="21">
        <v>113578.79644999999</v>
      </c>
      <c r="D46" s="21">
        <v>81754.970199999996</v>
      </c>
      <c r="E46" s="1">
        <f t="shared" si="1"/>
        <v>71.980838638302018</v>
      </c>
      <c r="F46" s="21">
        <v>65116.750090000001</v>
      </c>
      <c r="G46" s="1">
        <f t="shared" si="0"/>
        <v>125.55136748533022</v>
      </c>
      <c r="H46" s="21">
        <v>108852.36444999999</v>
      </c>
      <c r="I46" s="21">
        <v>80285.946200000006</v>
      </c>
      <c r="J46" s="1">
        <f t="shared" si="2"/>
        <v>73.756731519486991</v>
      </c>
      <c r="K46" s="21">
        <v>63831.116090000003</v>
      </c>
      <c r="L46" s="1">
        <f t="shared" si="3"/>
        <v>125.77869715892038</v>
      </c>
      <c r="M46" s="22">
        <v>11306.243549999999</v>
      </c>
    </row>
    <row r="47" spans="1:13" x14ac:dyDescent="0.25">
      <c r="A47" s="20" t="s">
        <v>1923</v>
      </c>
      <c r="B47" s="20" t="s">
        <v>1924</v>
      </c>
      <c r="C47" s="21"/>
      <c r="D47" s="21"/>
      <c r="E47" s="1" t="str">
        <f t="shared" si="1"/>
        <v xml:space="preserve"> </v>
      </c>
      <c r="F47" s="21">
        <v>7798.3333300000004</v>
      </c>
      <c r="G47" s="1" t="str">
        <f t="shared" si="0"/>
        <v/>
      </c>
      <c r="H47" s="21"/>
      <c r="I47" s="21"/>
      <c r="J47" s="1" t="str">
        <f t="shared" si="2"/>
        <v xml:space="preserve"> </v>
      </c>
      <c r="K47" s="21">
        <v>7798.3333300000004</v>
      </c>
      <c r="L47" s="1" t="str">
        <f t="shared" si="3"/>
        <v/>
      </c>
      <c r="M47" s="22"/>
    </row>
    <row r="48" spans="1:13" x14ac:dyDescent="0.25">
      <c r="A48" s="20" t="s">
        <v>1925</v>
      </c>
      <c r="B48" s="20" t="s">
        <v>1926</v>
      </c>
      <c r="C48" s="21">
        <v>153863.50164999999</v>
      </c>
      <c r="D48" s="21">
        <v>107024.86119</v>
      </c>
      <c r="E48" s="1">
        <f t="shared" si="1"/>
        <v>69.558316327321151</v>
      </c>
      <c r="F48" s="21">
        <v>79400.400720000005</v>
      </c>
      <c r="G48" s="1">
        <f t="shared" si="0"/>
        <v>134.79133634024811</v>
      </c>
      <c r="H48" s="21">
        <v>52267.398869999997</v>
      </c>
      <c r="I48" s="21">
        <v>33631.201130000001</v>
      </c>
      <c r="J48" s="1">
        <f t="shared" si="2"/>
        <v>64.344508923522028</v>
      </c>
      <c r="K48" s="21">
        <v>20171.131300000001</v>
      </c>
      <c r="L48" s="1">
        <f t="shared" si="3"/>
        <v>166.72937491612083</v>
      </c>
      <c r="M48" s="22">
        <v>7404.9827000000005</v>
      </c>
    </row>
    <row r="49" spans="1:13" x14ac:dyDescent="0.25">
      <c r="A49" s="20" t="s">
        <v>1927</v>
      </c>
      <c r="B49" s="20" t="s">
        <v>1928</v>
      </c>
      <c r="C49" s="21">
        <v>2318674.9486799999</v>
      </c>
      <c r="D49" s="21">
        <v>979429.00248000002</v>
      </c>
      <c r="E49" s="1">
        <f t="shared" si="1"/>
        <v>42.240892930575704</v>
      </c>
      <c r="F49" s="21">
        <v>1045438.44758</v>
      </c>
      <c r="G49" s="1">
        <f t="shared" si="0"/>
        <v>93.685955853948172</v>
      </c>
      <c r="H49" s="21">
        <v>1602257.8597899999</v>
      </c>
      <c r="I49" s="21">
        <v>495188.32984000002</v>
      </c>
      <c r="J49" s="1">
        <f t="shared" si="2"/>
        <v>30.905657713852747</v>
      </c>
      <c r="K49" s="21">
        <v>625045.42246999999</v>
      </c>
      <c r="L49" s="1">
        <f t="shared" si="3"/>
        <v>79.22437506752037</v>
      </c>
      <c r="M49" s="22">
        <v>80602.382930000022</v>
      </c>
    </row>
    <row r="50" spans="1:13" x14ac:dyDescent="0.25">
      <c r="A50" s="20" t="s">
        <v>1929</v>
      </c>
      <c r="B50" s="20" t="s">
        <v>1930</v>
      </c>
      <c r="C50" s="21">
        <v>3759206.7303599999</v>
      </c>
      <c r="D50" s="21">
        <v>2586419.9386700001</v>
      </c>
      <c r="E50" s="1">
        <f t="shared" si="1"/>
        <v>68.802279953949537</v>
      </c>
      <c r="F50" s="21">
        <v>2251813.3340500002</v>
      </c>
      <c r="G50" s="1">
        <f t="shared" si="0"/>
        <v>114.8594290459322</v>
      </c>
      <c r="H50" s="21">
        <v>1615886.09225</v>
      </c>
      <c r="I50" s="21">
        <v>1062553.7203500001</v>
      </c>
      <c r="J50" s="1">
        <f t="shared" si="2"/>
        <v>65.756721680206667</v>
      </c>
      <c r="K50" s="21">
        <v>972384.23248000001</v>
      </c>
      <c r="L50" s="1">
        <f t="shared" si="3"/>
        <v>109.27303064551231</v>
      </c>
      <c r="M50" s="22">
        <v>106579.34626000002</v>
      </c>
    </row>
    <row r="51" spans="1:13" x14ac:dyDescent="0.25">
      <c r="A51" s="20" t="s">
        <v>1931</v>
      </c>
      <c r="B51" s="20" t="s">
        <v>1932</v>
      </c>
      <c r="C51" s="21">
        <v>3565436.4946099999</v>
      </c>
      <c r="D51" s="21">
        <v>2455950.2431700001</v>
      </c>
      <c r="E51" s="1">
        <f t="shared" si="1"/>
        <v>68.882176050050234</v>
      </c>
      <c r="F51" s="21">
        <v>2135088.3071900001</v>
      </c>
      <c r="G51" s="1">
        <f t="shared" si="0"/>
        <v>115.02804052176596</v>
      </c>
      <c r="H51" s="21">
        <v>1568586.54645</v>
      </c>
      <c r="I51" s="21">
        <v>1028497.8549</v>
      </c>
      <c r="J51" s="1">
        <f t="shared" si="2"/>
        <v>65.568448054567341</v>
      </c>
      <c r="K51" s="21">
        <v>939016.83597000001</v>
      </c>
      <c r="L51" s="1">
        <f t="shared" si="3"/>
        <v>109.52922413127627</v>
      </c>
      <c r="M51" s="22">
        <v>102625.61930999998</v>
      </c>
    </row>
    <row r="52" spans="1:13" x14ac:dyDescent="0.25">
      <c r="A52" s="20" t="s">
        <v>1933</v>
      </c>
      <c r="B52" s="20" t="s">
        <v>1934</v>
      </c>
      <c r="C52" s="21">
        <v>1198.40455</v>
      </c>
      <c r="D52" s="21">
        <v>958.72299999999996</v>
      </c>
      <c r="E52" s="1">
        <f t="shared" si="1"/>
        <v>79.999946595663374</v>
      </c>
      <c r="F52" s="21">
        <v>751.5</v>
      </c>
      <c r="G52" s="1">
        <f t="shared" si="0"/>
        <v>127.57458416500332</v>
      </c>
      <c r="H52" s="21"/>
      <c r="I52" s="21"/>
      <c r="J52" s="21"/>
      <c r="K52" s="21"/>
      <c r="L52" s="21"/>
      <c r="M52" s="21"/>
    </row>
    <row r="53" spans="1:13" x14ac:dyDescent="0.25">
      <c r="A53" s="20" t="s">
        <v>1935</v>
      </c>
      <c r="B53" s="20" t="s">
        <v>1936</v>
      </c>
      <c r="C53" s="21">
        <v>192571.83119999999</v>
      </c>
      <c r="D53" s="21">
        <v>129510.9725</v>
      </c>
      <c r="E53" s="1">
        <f t="shared" si="1"/>
        <v>67.253331753122993</v>
      </c>
      <c r="F53" s="21">
        <v>115973.52686</v>
      </c>
      <c r="G53" s="1">
        <f t="shared" si="0"/>
        <v>111.67287570407515</v>
      </c>
      <c r="H53" s="21">
        <v>47299.5458</v>
      </c>
      <c r="I53" s="21">
        <v>34055.865449999998</v>
      </c>
      <c r="J53" s="1">
        <f t="shared" si="2"/>
        <v>72.000406925683407</v>
      </c>
      <c r="K53" s="21">
        <v>33367.396509999999</v>
      </c>
      <c r="L53" s="1">
        <f t="shared" si="3"/>
        <v>102.06329834511862</v>
      </c>
      <c r="M53" s="22">
        <v>3953.7269499999966</v>
      </c>
    </row>
    <row r="54" spans="1:13" x14ac:dyDescent="0.25">
      <c r="A54" s="20" t="s">
        <v>1937</v>
      </c>
      <c r="B54" s="20" t="s">
        <v>1938</v>
      </c>
      <c r="C54" s="21">
        <v>10463776.842289999</v>
      </c>
      <c r="D54" s="21">
        <v>7729829.3518500002</v>
      </c>
      <c r="E54" s="1">
        <f t="shared" si="1"/>
        <v>73.872268764461964</v>
      </c>
      <c r="F54" s="21">
        <v>6036139.8006999996</v>
      </c>
      <c r="G54" s="1">
        <f t="shared" si="0"/>
        <v>128.05915050134502</v>
      </c>
      <c r="H54" s="21">
        <v>10459736.842289999</v>
      </c>
      <c r="I54" s="21">
        <v>7729276.8815900004</v>
      </c>
      <c r="J54" s="1">
        <f t="shared" si="2"/>
        <v>73.895519534866168</v>
      </c>
      <c r="K54" s="21">
        <v>6035849.8384299995</v>
      </c>
      <c r="L54" s="1">
        <f t="shared" si="3"/>
        <v>128.05614931600886</v>
      </c>
      <c r="M54" s="22">
        <v>643095.99449000042</v>
      </c>
    </row>
    <row r="55" spans="1:13" x14ac:dyDescent="0.25">
      <c r="A55" s="20" t="s">
        <v>1939</v>
      </c>
      <c r="B55" s="20" t="s">
        <v>1940</v>
      </c>
      <c r="C55" s="21">
        <v>3055884.47915</v>
      </c>
      <c r="D55" s="21">
        <v>2310194.5135400002</v>
      </c>
      <c r="E55" s="1">
        <f t="shared" si="1"/>
        <v>75.598227920663589</v>
      </c>
      <c r="F55" s="21">
        <v>1544750.15441</v>
      </c>
      <c r="G55" s="1">
        <f t="shared" si="0"/>
        <v>149.55133727902771</v>
      </c>
      <c r="H55" s="21">
        <v>3055884.47915</v>
      </c>
      <c r="I55" s="21">
        <v>2310194.5135400002</v>
      </c>
      <c r="J55" s="1">
        <f t="shared" si="2"/>
        <v>75.598227920663589</v>
      </c>
      <c r="K55" s="21">
        <v>1544750.15441</v>
      </c>
      <c r="L55" s="1">
        <f t="shared" si="3"/>
        <v>149.55133727902771</v>
      </c>
      <c r="M55" s="22">
        <v>241129.83053000015</v>
      </c>
    </row>
    <row r="56" spans="1:13" x14ac:dyDescent="0.25">
      <c r="A56" s="20" t="s">
        <v>1941</v>
      </c>
      <c r="B56" s="20" t="s">
        <v>1942</v>
      </c>
      <c r="C56" s="21">
        <v>6059479.4946799995</v>
      </c>
      <c r="D56" s="21">
        <v>4491154.7816099999</v>
      </c>
      <c r="E56" s="1">
        <f t="shared" si="1"/>
        <v>74.117831169377979</v>
      </c>
      <c r="F56" s="21">
        <v>3714841.1412</v>
      </c>
      <c r="G56" s="1">
        <f t="shared" si="0"/>
        <v>120.89762686754429</v>
      </c>
      <c r="H56" s="21">
        <v>6055439.4946799995</v>
      </c>
      <c r="I56" s="21">
        <v>4490602.3113500001</v>
      </c>
      <c r="J56" s="1">
        <f t="shared" si="2"/>
        <v>74.158156733218362</v>
      </c>
      <c r="K56" s="21">
        <v>3714612.0789299998</v>
      </c>
      <c r="L56" s="1">
        <f t="shared" si="3"/>
        <v>120.89020915054812</v>
      </c>
      <c r="M56" s="22">
        <v>296126.90763999987</v>
      </c>
    </row>
    <row r="57" spans="1:13" x14ac:dyDescent="0.25">
      <c r="A57" s="20" t="s">
        <v>1943</v>
      </c>
      <c r="B57" s="20" t="s">
        <v>1944</v>
      </c>
      <c r="C57" s="21">
        <v>101634.65901</v>
      </c>
      <c r="D57" s="21">
        <v>84042.093699999998</v>
      </c>
      <c r="E57" s="1">
        <f t="shared" si="1"/>
        <v>82.690387825014454</v>
      </c>
      <c r="F57" s="21">
        <v>53656.988899999997</v>
      </c>
      <c r="G57" s="1">
        <f t="shared" si="0"/>
        <v>156.62841956455742</v>
      </c>
      <c r="H57" s="21">
        <v>101634.65901</v>
      </c>
      <c r="I57" s="21">
        <v>84042.093699999998</v>
      </c>
      <c r="J57" s="1">
        <f t="shared" si="2"/>
        <v>82.690387825014454</v>
      </c>
      <c r="K57" s="21">
        <v>53656.988899999997</v>
      </c>
      <c r="L57" s="1">
        <f t="shared" si="3"/>
        <v>156.62841956455742</v>
      </c>
      <c r="M57" s="22">
        <v>10618.329299999998</v>
      </c>
    </row>
    <row r="58" spans="1:13" x14ac:dyDescent="0.25">
      <c r="A58" s="20" t="s">
        <v>1945</v>
      </c>
      <c r="B58" s="20" t="s">
        <v>1946</v>
      </c>
      <c r="C58" s="21">
        <v>107158.46747</v>
      </c>
      <c r="D58" s="21">
        <v>80777.011299999998</v>
      </c>
      <c r="E58" s="1">
        <f t="shared" si="1"/>
        <v>75.380894489382527</v>
      </c>
      <c r="F58" s="21">
        <v>74544.965339999995</v>
      </c>
      <c r="G58" s="1">
        <f t="shared" si="0"/>
        <v>108.36011651702513</v>
      </c>
      <c r="H58" s="21">
        <v>107158.46747</v>
      </c>
      <c r="I58" s="21">
        <v>80777.011299999998</v>
      </c>
      <c r="J58" s="1">
        <f t="shared" si="2"/>
        <v>75.380894489382527</v>
      </c>
      <c r="K58" s="21">
        <v>74544.965339999995</v>
      </c>
      <c r="L58" s="1">
        <f t="shared" si="3"/>
        <v>108.36011651702513</v>
      </c>
      <c r="M58" s="22">
        <v>8784.4364999999962</v>
      </c>
    </row>
    <row r="59" spans="1:13" ht="26.25" x14ac:dyDescent="0.25">
      <c r="A59" s="20" t="s">
        <v>1947</v>
      </c>
      <c r="B59" s="20" t="s">
        <v>1948</v>
      </c>
      <c r="C59" s="21">
        <v>221719.93741000001</v>
      </c>
      <c r="D59" s="21">
        <v>164331.54449999999</v>
      </c>
      <c r="E59" s="1">
        <f t="shared" si="1"/>
        <v>74.11671968683693</v>
      </c>
      <c r="F59" s="21">
        <v>136689.97295</v>
      </c>
      <c r="G59" s="1">
        <f t="shared" si="0"/>
        <v>120.22209160880517</v>
      </c>
      <c r="H59" s="21">
        <v>221719.93741000001</v>
      </c>
      <c r="I59" s="21">
        <v>164331.54449999999</v>
      </c>
      <c r="J59" s="1">
        <f t="shared" si="2"/>
        <v>74.11671968683693</v>
      </c>
      <c r="K59" s="21">
        <v>136689.97295</v>
      </c>
      <c r="L59" s="1">
        <f t="shared" si="3"/>
        <v>120.22209160880517</v>
      </c>
      <c r="M59" s="22">
        <v>26495.413029999996</v>
      </c>
    </row>
    <row r="60" spans="1:13" x14ac:dyDescent="0.25">
      <c r="A60" s="20" t="s">
        <v>1949</v>
      </c>
      <c r="B60" s="20" t="s">
        <v>1950</v>
      </c>
      <c r="C60" s="21">
        <v>917899.80457000004</v>
      </c>
      <c r="D60" s="21">
        <v>599329.40720000002</v>
      </c>
      <c r="E60" s="1">
        <f t="shared" si="1"/>
        <v>65.293554287307245</v>
      </c>
      <c r="F60" s="21">
        <v>511656.57789999997</v>
      </c>
      <c r="G60" s="1">
        <f t="shared" si="0"/>
        <v>117.13509277254619</v>
      </c>
      <c r="H60" s="21">
        <v>917899.80457000004</v>
      </c>
      <c r="I60" s="21">
        <v>599329.40720000002</v>
      </c>
      <c r="J60" s="1">
        <f t="shared" si="2"/>
        <v>65.293554287307245</v>
      </c>
      <c r="K60" s="21">
        <v>511595.67790000001</v>
      </c>
      <c r="L60" s="1">
        <f t="shared" si="3"/>
        <v>117.14903645396883</v>
      </c>
      <c r="M60" s="22">
        <v>59941.077490000054</v>
      </c>
    </row>
    <row r="61" spans="1:13" x14ac:dyDescent="0.25">
      <c r="A61" s="20" t="s">
        <v>1951</v>
      </c>
      <c r="B61" s="20" t="s">
        <v>1952</v>
      </c>
      <c r="C61" s="21">
        <v>19610062.18186</v>
      </c>
      <c r="D61" s="21">
        <v>14260078.43015</v>
      </c>
      <c r="E61" s="1">
        <f t="shared" si="1"/>
        <v>72.718170385716959</v>
      </c>
      <c r="F61" s="21">
        <v>11619608.68605</v>
      </c>
      <c r="G61" s="1">
        <f t="shared" si="0"/>
        <v>122.72425703345789</v>
      </c>
      <c r="H61" s="21">
        <v>19342521.676759999</v>
      </c>
      <c r="I61" s="21">
        <v>14085707.98394</v>
      </c>
      <c r="J61" s="1">
        <f t="shared" si="2"/>
        <v>72.822500702501216</v>
      </c>
      <c r="K61" s="21">
        <v>11460290.34031</v>
      </c>
      <c r="L61" s="1">
        <f t="shared" si="3"/>
        <v>122.90882312462411</v>
      </c>
      <c r="M61" s="22">
        <v>1824727.0709899999</v>
      </c>
    </row>
    <row r="62" spans="1:13" x14ac:dyDescent="0.25">
      <c r="A62" s="20" t="s">
        <v>1953</v>
      </c>
      <c r="B62" s="20" t="s">
        <v>1954</v>
      </c>
      <c r="C62" s="21">
        <v>261136.72902999999</v>
      </c>
      <c r="D62" s="21">
        <v>177374.43075</v>
      </c>
      <c r="E62" s="1">
        <f t="shared" si="1"/>
        <v>67.923968952533983</v>
      </c>
      <c r="F62" s="21">
        <v>138781.85790999999</v>
      </c>
      <c r="G62" s="1">
        <f t="shared" si="0"/>
        <v>127.80808199370503</v>
      </c>
      <c r="H62" s="21">
        <v>129756.87940000001</v>
      </c>
      <c r="I62" s="21">
        <v>88721.058340000003</v>
      </c>
      <c r="J62" s="1">
        <f t="shared" si="2"/>
        <v>68.374839738940267</v>
      </c>
      <c r="K62" s="21">
        <v>63882.917139999998</v>
      </c>
      <c r="L62" s="1">
        <f t="shared" si="3"/>
        <v>138.88072478839217</v>
      </c>
      <c r="M62" s="22">
        <v>10251.229879999999</v>
      </c>
    </row>
    <row r="63" spans="1:13" x14ac:dyDescent="0.25">
      <c r="A63" s="20" t="s">
        <v>1955</v>
      </c>
      <c r="B63" s="20" t="s">
        <v>1956</v>
      </c>
      <c r="C63" s="21">
        <v>2854441.5284799999</v>
      </c>
      <c r="D63" s="21">
        <v>2089540.5121800001</v>
      </c>
      <c r="E63" s="1">
        <f t="shared" si="1"/>
        <v>73.203128924931519</v>
      </c>
      <c r="F63" s="21">
        <v>1832883.86592</v>
      </c>
      <c r="G63" s="1">
        <f t="shared" si="0"/>
        <v>114.00288643662502</v>
      </c>
      <c r="H63" s="21">
        <v>2854441.5284799999</v>
      </c>
      <c r="I63" s="21">
        <v>2089540.5121800001</v>
      </c>
      <c r="J63" s="1">
        <f t="shared" si="2"/>
        <v>73.203128924931519</v>
      </c>
      <c r="K63" s="21">
        <v>1832883.86592</v>
      </c>
      <c r="L63" s="1">
        <f t="shared" si="3"/>
        <v>114.00288643662502</v>
      </c>
      <c r="M63" s="22">
        <v>231295.79804000002</v>
      </c>
    </row>
    <row r="64" spans="1:13" x14ac:dyDescent="0.25">
      <c r="A64" s="20" t="s">
        <v>1957</v>
      </c>
      <c r="B64" s="20" t="s">
        <v>1958</v>
      </c>
      <c r="C64" s="21">
        <v>13267163.876809999</v>
      </c>
      <c r="D64" s="21">
        <v>9773443.8354700003</v>
      </c>
      <c r="E64" s="1">
        <f t="shared" si="1"/>
        <v>73.666413758205266</v>
      </c>
      <c r="F64" s="21">
        <v>7667623.8477600003</v>
      </c>
      <c r="G64" s="1">
        <f t="shared" si="0"/>
        <v>127.46378838504432</v>
      </c>
      <c r="H64" s="21">
        <v>13162645.44083</v>
      </c>
      <c r="I64" s="21">
        <v>9717011.4076099992</v>
      </c>
      <c r="J64" s="1">
        <f t="shared" si="2"/>
        <v>73.822632777665035</v>
      </c>
      <c r="K64" s="21">
        <v>7615818.2094799997</v>
      </c>
      <c r="L64" s="1">
        <f t="shared" si="3"/>
        <v>127.58985496153888</v>
      </c>
      <c r="M64" s="22">
        <v>1321997.7712399997</v>
      </c>
    </row>
    <row r="65" spans="1:13" x14ac:dyDescent="0.25">
      <c r="A65" s="20" t="s">
        <v>1959</v>
      </c>
      <c r="B65" s="20" t="s">
        <v>1960</v>
      </c>
      <c r="C65" s="21">
        <v>2380515.7076400002</v>
      </c>
      <c r="D65" s="21">
        <v>1616793.0279000001</v>
      </c>
      <c r="E65" s="1">
        <f t="shared" si="1"/>
        <v>67.91776347919415</v>
      </c>
      <c r="F65" s="21">
        <v>1404398.7755100001</v>
      </c>
      <c r="G65" s="1">
        <f t="shared" si="0"/>
        <v>115.12350025461038</v>
      </c>
      <c r="H65" s="21">
        <v>2390906.5653400002</v>
      </c>
      <c r="I65" s="21">
        <v>1614404.92946</v>
      </c>
      <c r="J65" s="1">
        <f t="shared" si="2"/>
        <v>67.522710960912121</v>
      </c>
      <c r="K65" s="21">
        <v>1399308.1516499999</v>
      </c>
      <c r="L65" s="1">
        <f t="shared" si="3"/>
        <v>115.37165188070746</v>
      </c>
      <c r="M65" s="22">
        <v>177679.22873999993</v>
      </c>
    </row>
    <row r="66" spans="1:13" x14ac:dyDescent="0.25">
      <c r="A66" s="20" t="s">
        <v>1961</v>
      </c>
      <c r="B66" s="20" t="s">
        <v>1962</v>
      </c>
      <c r="C66" s="21">
        <v>846804.33990000002</v>
      </c>
      <c r="D66" s="21">
        <v>602926.62384999997</v>
      </c>
      <c r="E66" s="1">
        <f t="shared" si="1"/>
        <v>71.200228369306686</v>
      </c>
      <c r="F66" s="21">
        <v>575920.33895</v>
      </c>
      <c r="G66" s="1">
        <f t="shared" si="0"/>
        <v>104.68923965235139</v>
      </c>
      <c r="H66" s="21">
        <v>804771.26271000004</v>
      </c>
      <c r="I66" s="21">
        <v>576030.07634999999</v>
      </c>
      <c r="J66" s="1">
        <f t="shared" si="2"/>
        <v>71.576869483419031</v>
      </c>
      <c r="K66" s="21">
        <v>548397.19611999998</v>
      </c>
      <c r="L66" s="1">
        <f t="shared" si="3"/>
        <v>105.03884418547491</v>
      </c>
      <c r="M66" s="22">
        <v>83503.043089999992</v>
      </c>
    </row>
    <row r="67" spans="1:13" x14ac:dyDescent="0.25">
      <c r="A67" s="20" t="s">
        <v>1963</v>
      </c>
      <c r="B67" s="20" t="s">
        <v>1964</v>
      </c>
      <c r="C67" s="21">
        <v>2340941.23563</v>
      </c>
      <c r="D67" s="21">
        <v>1208505.59574</v>
      </c>
      <c r="E67" s="1">
        <f t="shared" si="1"/>
        <v>51.624772862560299</v>
      </c>
      <c r="F67" s="21">
        <v>1104822.88314</v>
      </c>
      <c r="G67" s="1">
        <f t="shared" si="0"/>
        <v>109.38455513388037</v>
      </c>
      <c r="H67" s="21">
        <v>1445000.32448</v>
      </c>
      <c r="I67" s="21">
        <v>603516.28784999996</v>
      </c>
      <c r="J67" s="1">
        <f t="shared" si="2"/>
        <v>41.765823690536699</v>
      </c>
      <c r="K67" s="21">
        <v>577806.63006999996</v>
      </c>
      <c r="L67" s="1">
        <f t="shared" si="3"/>
        <v>104.44952626744441</v>
      </c>
      <c r="M67" s="22">
        <v>42950.771360000013</v>
      </c>
    </row>
    <row r="68" spans="1:13" x14ac:dyDescent="0.25">
      <c r="A68" s="20" t="s">
        <v>1965</v>
      </c>
      <c r="B68" s="20" t="s">
        <v>1966</v>
      </c>
      <c r="C68" s="21">
        <v>407111.56656000001</v>
      </c>
      <c r="D68" s="21">
        <v>186447.55574000001</v>
      </c>
      <c r="E68" s="1">
        <f t="shared" si="1"/>
        <v>45.797656233508519</v>
      </c>
      <c r="F68" s="21">
        <v>113594.74856000001</v>
      </c>
      <c r="G68" s="1">
        <f t="shared" ref="G68:G82" si="4">IF(F68=0," ",IF(D68/F68*100&gt;200,"свыше 200",IF(D68/F68&gt;0,D68/F68*100,"")))</f>
        <v>164.13395698615383</v>
      </c>
      <c r="H68" s="21">
        <v>176254.60347</v>
      </c>
      <c r="I68" s="21">
        <v>45287.423569999999</v>
      </c>
      <c r="J68" s="1">
        <f t="shared" si="2"/>
        <v>25.694320987030729</v>
      </c>
      <c r="K68" s="21">
        <v>7068.9831899999999</v>
      </c>
      <c r="L68" s="1" t="str">
        <f t="shared" si="3"/>
        <v>свыше 200</v>
      </c>
      <c r="M68" s="22">
        <v>10062.648419999998</v>
      </c>
    </row>
    <row r="69" spans="1:13" x14ac:dyDescent="0.25">
      <c r="A69" s="20" t="s">
        <v>1967</v>
      </c>
      <c r="B69" s="20" t="s">
        <v>1968</v>
      </c>
      <c r="C69" s="21">
        <v>966860.71250000002</v>
      </c>
      <c r="D69" s="21">
        <v>333686.17158000002</v>
      </c>
      <c r="E69" s="1">
        <f t="shared" ref="E69:E82" si="5">IF(C69=0," ",IF(D69/C69*100&gt;200,"свыше 200",IF(D69/C69&gt;0,D69/C69*100,"")))</f>
        <v>34.512331224752295</v>
      </c>
      <c r="F69" s="21">
        <v>397915.87222000002</v>
      </c>
      <c r="G69" s="1">
        <f t="shared" si="4"/>
        <v>83.858472324399102</v>
      </c>
      <c r="H69" s="21">
        <v>772155.55776999996</v>
      </c>
      <c r="I69" s="21">
        <v>215100.70759000001</v>
      </c>
      <c r="J69" s="1">
        <f t="shared" ref="J69:J82" si="6">IF(H69=0," ",IF(I69/H69*100&gt;200,"свыше 200",IF(I69/H69&gt;0,I69/H69*100,"")))</f>
        <v>27.857172745245141</v>
      </c>
      <c r="K69" s="21">
        <v>279552.47580000001</v>
      </c>
      <c r="L69" s="1">
        <f t="shared" ref="L69:L82" si="7">IF(K69=0," ",IF(I69/K69*100&gt;200,"свыше 200",IF(I69/K69&gt;0,I69/K69*100,"")))</f>
        <v>76.944661990362533</v>
      </c>
      <c r="M69" s="22">
        <v>11063.208370000008</v>
      </c>
    </row>
    <row r="70" spans="1:13" x14ac:dyDescent="0.25">
      <c r="A70" s="20" t="s">
        <v>1969</v>
      </c>
      <c r="B70" s="20" t="s">
        <v>1970</v>
      </c>
      <c r="C70" s="21">
        <v>895527.96947000001</v>
      </c>
      <c r="D70" s="21">
        <v>639773.89118000004</v>
      </c>
      <c r="E70" s="1">
        <f t="shared" si="5"/>
        <v>71.440972587225517</v>
      </c>
      <c r="F70" s="21">
        <v>556407.52408</v>
      </c>
      <c r="G70" s="1">
        <f t="shared" si="4"/>
        <v>114.98296904554685</v>
      </c>
      <c r="H70" s="21">
        <v>477240.47519999999</v>
      </c>
      <c r="I70" s="21">
        <v>329675.96565999999</v>
      </c>
      <c r="J70" s="1">
        <f t="shared" si="6"/>
        <v>69.07963234296939</v>
      </c>
      <c r="K70" s="21">
        <v>280186.71515</v>
      </c>
      <c r="L70" s="1">
        <f t="shared" si="7"/>
        <v>117.66295396393278</v>
      </c>
      <c r="M70" s="22">
        <v>19935.41664999997</v>
      </c>
    </row>
    <row r="71" spans="1:13" x14ac:dyDescent="0.25">
      <c r="A71" s="20" t="s">
        <v>1971</v>
      </c>
      <c r="B71" s="20" t="s">
        <v>1972</v>
      </c>
      <c r="C71" s="21">
        <v>71440.987099999998</v>
      </c>
      <c r="D71" s="21">
        <v>48597.97724</v>
      </c>
      <c r="E71" s="1">
        <f t="shared" si="5"/>
        <v>68.025344011519124</v>
      </c>
      <c r="F71" s="21">
        <v>36904.738279999998</v>
      </c>
      <c r="G71" s="1">
        <f t="shared" si="4"/>
        <v>131.68492585229086</v>
      </c>
      <c r="H71" s="21">
        <v>19349.688040000001</v>
      </c>
      <c r="I71" s="21">
        <v>13452.19103</v>
      </c>
      <c r="J71" s="1">
        <f t="shared" si="6"/>
        <v>69.52148790301635</v>
      </c>
      <c r="K71" s="21">
        <v>10998.45593</v>
      </c>
      <c r="L71" s="1">
        <f t="shared" si="7"/>
        <v>122.30981435591386</v>
      </c>
      <c r="M71" s="22">
        <v>1889.4979199999998</v>
      </c>
    </row>
    <row r="72" spans="1:13" x14ac:dyDescent="0.25">
      <c r="A72" s="20" t="s">
        <v>1973</v>
      </c>
      <c r="B72" s="20" t="s">
        <v>1974</v>
      </c>
      <c r="C72" s="21">
        <v>222228.21369</v>
      </c>
      <c r="D72" s="21">
        <v>161607.16268000001</v>
      </c>
      <c r="E72" s="1">
        <f t="shared" si="5"/>
        <v>72.721262524044732</v>
      </c>
      <c r="F72" s="21">
        <v>150548.94701999999</v>
      </c>
      <c r="G72" s="1">
        <f t="shared" si="4"/>
        <v>107.34526270617553</v>
      </c>
      <c r="H72" s="21">
        <v>191262.49715000001</v>
      </c>
      <c r="I72" s="21">
        <v>139378.12635000001</v>
      </c>
      <c r="J72" s="1">
        <f t="shared" si="6"/>
        <v>72.872689851315158</v>
      </c>
      <c r="K72" s="21">
        <v>129219.79843</v>
      </c>
      <c r="L72" s="1">
        <f t="shared" si="7"/>
        <v>107.8612782587669</v>
      </c>
      <c r="M72" s="22">
        <v>15339.968659999999</v>
      </c>
    </row>
    <row r="73" spans="1:13" x14ac:dyDescent="0.25">
      <c r="A73" s="20" t="s">
        <v>1975</v>
      </c>
      <c r="B73" s="20" t="s">
        <v>1976</v>
      </c>
      <c r="C73" s="21">
        <v>14236.83754</v>
      </c>
      <c r="D73" s="21">
        <v>10178.765530000001</v>
      </c>
      <c r="E73" s="1">
        <f t="shared" si="5"/>
        <v>71.495973044586705</v>
      </c>
      <c r="F73" s="21">
        <v>9701.7810100000006</v>
      </c>
      <c r="G73" s="1">
        <f t="shared" si="4"/>
        <v>104.91646347725592</v>
      </c>
      <c r="H73" s="21"/>
      <c r="I73" s="21"/>
      <c r="J73" s="21"/>
      <c r="K73" s="21"/>
      <c r="L73" s="21"/>
      <c r="M73" s="21"/>
    </row>
    <row r="74" spans="1:13" x14ac:dyDescent="0.25">
      <c r="A74" s="20" t="s">
        <v>1977</v>
      </c>
      <c r="B74" s="20" t="s">
        <v>1978</v>
      </c>
      <c r="C74" s="21">
        <v>167307.79173999999</v>
      </c>
      <c r="D74" s="21">
        <v>124378.5708</v>
      </c>
      <c r="E74" s="1">
        <f t="shared" si="5"/>
        <v>74.34117054947869</v>
      </c>
      <c r="F74" s="21">
        <v>111490.36358</v>
      </c>
      <c r="G74" s="1">
        <f t="shared" si="4"/>
        <v>111.55992931241276</v>
      </c>
      <c r="H74" s="21">
        <v>150578.91274</v>
      </c>
      <c r="I74" s="21">
        <v>112328.3</v>
      </c>
      <c r="J74" s="1">
        <f t="shared" si="6"/>
        <v>74.597629877932405</v>
      </c>
      <c r="K74" s="21">
        <v>99862.995999999999</v>
      </c>
      <c r="L74" s="1">
        <f t="shared" si="7"/>
        <v>112.48240539468695</v>
      </c>
      <c r="M74" s="22">
        <v>12180</v>
      </c>
    </row>
    <row r="75" spans="1:13" x14ac:dyDescent="0.25">
      <c r="A75" s="20" t="s">
        <v>1979</v>
      </c>
      <c r="B75" s="20" t="s">
        <v>1980</v>
      </c>
      <c r="C75" s="21">
        <v>40683.584410000003</v>
      </c>
      <c r="D75" s="21">
        <v>27049.826349999999</v>
      </c>
      <c r="E75" s="1">
        <f t="shared" si="5"/>
        <v>66.488306628535824</v>
      </c>
      <c r="F75" s="21">
        <v>29356.80243</v>
      </c>
      <c r="G75" s="1">
        <f t="shared" si="4"/>
        <v>92.14159619222535</v>
      </c>
      <c r="H75" s="21">
        <v>40683.584410000003</v>
      </c>
      <c r="I75" s="21">
        <v>27049.826349999999</v>
      </c>
      <c r="J75" s="1">
        <f t="shared" si="6"/>
        <v>66.488306628535824</v>
      </c>
      <c r="K75" s="21">
        <v>29356.80243</v>
      </c>
      <c r="L75" s="1">
        <f t="shared" si="7"/>
        <v>92.14159619222535</v>
      </c>
      <c r="M75" s="22">
        <v>3159.9686599999986</v>
      </c>
    </row>
    <row r="76" spans="1:13" x14ac:dyDescent="0.25">
      <c r="A76" s="20" t="s">
        <v>1981</v>
      </c>
      <c r="B76" s="20" t="s">
        <v>1982</v>
      </c>
      <c r="C76" s="21">
        <v>155272.64556</v>
      </c>
      <c r="D76" s="21">
        <v>2.5682200000000002</v>
      </c>
      <c r="E76" s="1">
        <f t="shared" si="5"/>
        <v>1.6540067252268178E-3</v>
      </c>
      <c r="F76" s="21">
        <v>10014.357</v>
      </c>
      <c r="G76" s="1">
        <f t="shared" si="4"/>
        <v>2.5645380926603675E-2</v>
      </c>
      <c r="H76" s="21">
        <v>106692.21743</v>
      </c>
      <c r="I76" s="21">
        <v>2.5682200000000002</v>
      </c>
      <c r="J76" s="1">
        <f t="shared" si="6"/>
        <v>2.4071296500000018E-3</v>
      </c>
      <c r="K76" s="21">
        <v>925.70666000000006</v>
      </c>
      <c r="L76" s="1">
        <f t="shared" si="7"/>
        <v>0.27743345824043225</v>
      </c>
      <c r="M76" s="22"/>
    </row>
    <row r="77" spans="1:13" x14ac:dyDescent="0.25">
      <c r="A77" s="20" t="s">
        <v>1983</v>
      </c>
      <c r="B77" s="20" t="s">
        <v>1984</v>
      </c>
      <c r="C77" s="21">
        <v>155272.64556</v>
      </c>
      <c r="D77" s="21">
        <v>2.5682200000000002</v>
      </c>
      <c r="E77" s="1">
        <f t="shared" si="5"/>
        <v>1.6540067252268178E-3</v>
      </c>
      <c r="F77" s="21">
        <v>10014.357</v>
      </c>
      <c r="G77" s="1">
        <f t="shared" si="4"/>
        <v>2.5645380926603675E-2</v>
      </c>
      <c r="H77" s="21">
        <v>106692.21743</v>
      </c>
      <c r="I77" s="21">
        <v>2.5682200000000002</v>
      </c>
      <c r="J77" s="1">
        <f t="shared" si="6"/>
        <v>2.4071296500000018E-3</v>
      </c>
      <c r="K77" s="21">
        <v>925.70666000000006</v>
      </c>
      <c r="L77" s="1">
        <f t="shared" si="7"/>
        <v>0.27743345824043225</v>
      </c>
      <c r="M77" s="22"/>
    </row>
    <row r="78" spans="1:13" ht="26.25" x14ac:dyDescent="0.25">
      <c r="A78" s="20" t="s">
        <v>1985</v>
      </c>
      <c r="B78" s="20" t="s">
        <v>1986</v>
      </c>
      <c r="C78" s="21">
        <v>30334.83052</v>
      </c>
      <c r="D78" s="21"/>
      <c r="E78" s="1" t="str">
        <f t="shared" si="5"/>
        <v/>
      </c>
      <c r="F78" s="21"/>
      <c r="G78" s="1" t="str">
        <f t="shared" si="4"/>
        <v xml:space="preserve"> </v>
      </c>
      <c r="H78" s="21">
        <v>8563242.6183199994</v>
      </c>
      <c r="I78" s="21">
        <v>6502490.9543199996</v>
      </c>
      <c r="J78" s="1">
        <f t="shared" si="6"/>
        <v>75.934914426092789</v>
      </c>
      <c r="K78" s="21">
        <v>5353932.9201100003</v>
      </c>
      <c r="L78" s="1">
        <f t="shared" si="7"/>
        <v>121.45260412015773</v>
      </c>
      <c r="M78" s="22">
        <v>782746.38799999934</v>
      </c>
    </row>
    <row r="79" spans="1:13" ht="26.25" x14ac:dyDescent="0.25">
      <c r="A79" s="20" t="s">
        <v>1987</v>
      </c>
      <c r="B79" s="20" t="s">
        <v>1988</v>
      </c>
      <c r="C79" s="21"/>
      <c r="D79" s="21"/>
      <c r="E79" s="1" t="str">
        <f t="shared" si="5"/>
        <v xml:space="preserve"> </v>
      </c>
      <c r="F79" s="21"/>
      <c r="G79" s="1" t="str">
        <f t="shared" si="4"/>
        <v xml:space="preserve"> </v>
      </c>
      <c r="H79" s="21">
        <v>4833199.9000000004</v>
      </c>
      <c r="I79" s="21">
        <v>3625290.088</v>
      </c>
      <c r="J79" s="1">
        <f t="shared" si="6"/>
        <v>75.008072560789373</v>
      </c>
      <c r="K79" s="21">
        <v>3388985.9339999999</v>
      </c>
      <c r="L79" s="1">
        <f t="shared" si="7"/>
        <v>106.97270978994864</v>
      </c>
      <c r="M79" s="22">
        <v>402766.60399999982</v>
      </c>
    </row>
    <row r="80" spans="1:13" x14ac:dyDescent="0.25">
      <c r="A80" s="20" t="s">
        <v>1989</v>
      </c>
      <c r="B80" s="20" t="s">
        <v>1990</v>
      </c>
      <c r="C80" s="21">
        <v>24596.630519999999</v>
      </c>
      <c r="D80" s="21"/>
      <c r="E80" s="1" t="str">
        <f t="shared" si="5"/>
        <v/>
      </c>
      <c r="F80" s="21"/>
      <c r="G80" s="1" t="str">
        <f t="shared" si="4"/>
        <v xml:space="preserve"> </v>
      </c>
      <c r="H80" s="21">
        <v>3705599.1183199999</v>
      </c>
      <c r="I80" s="21">
        <v>2853157.2663199999</v>
      </c>
      <c r="J80" s="1">
        <f t="shared" si="6"/>
        <v>76.995842648341579</v>
      </c>
      <c r="K80" s="21">
        <v>1930899.6861099999</v>
      </c>
      <c r="L80" s="1">
        <f t="shared" si="7"/>
        <v>147.76310166935625</v>
      </c>
      <c r="M80" s="22">
        <v>379978.18399999989</v>
      </c>
    </row>
    <row r="81" spans="1:13" x14ac:dyDescent="0.25">
      <c r="A81" s="20" t="s">
        <v>1991</v>
      </c>
      <c r="B81" s="20" t="s">
        <v>1992</v>
      </c>
      <c r="C81" s="21">
        <v>5738.2</v>
      </c>
      <c r="D81" s="21"/>
      <c r="E81" s="1" t="str">
        <f t="shared" si="5"/>
        <v/>
      </c>
      <c r="F81" s="21"/>
      <c r="G81" s="1" t="str">
        <f t="shared" si="4"/>
        <v xml:space="preserve"> </v>
      </c>
      <c r="H81" s="21">
        <v>24443.599999999999</v>
      </c>
      <c r="I81" s="21">
        <v>24043.599999999999</v>
      </c>
      <c r="J81" s="1">
        <f t="shared" si="6"/>
        <v>98.363579832757864</v>
      </c>
      <c r="K81" s="21">
        <v>34047.300000000003</v>
      </c>
      <c r="L81" s="1">
        <f t="shared" si="7"/>
        <v>70.618228170809431</v>
      </c>
      <c r="M81" s="22">
        <v>1.5999999999985448</v>
      </c>
    </row>
    <row r="82" spans="1:13" x14ac:dyDescent="0.25">
      <c r="A82" s="20" t="s">
        <v>1995</v>
      </c>
      <c r="B82" s="20" t="s">
        <v>1996</v>
      </c>
      <c r="C82" s="21">
        <v>102969051.03106</v>
      </c>
      <c r="D82" s="21">
        <v>62955792.164889999</v>
      </c>
      <c r="E82" s="1">
        <f t="shared" si="5"/>
        <v>61.140499533107054</v>
      </c>
      <c r="F82" s="21">
        <v>56422519.163510002</v>
      </c>
      <c r="G82" s="1">
        <f t="shared" si="4"/>
        <v>111.57919408462934</v>
      </c>
      <c r="H82" s="21">
        <v>88938512.112959996</v>
      </c>
      <c r="I82" s="21">
        <v>55423873.393169999</v>
      </c>
      <c r="J82" s="1">
        <f t="shared" si="6"/>
        <v>62.317068361540208</v>
      </c>
      <c r="K82" s="21">
        <v>49612628.66832</v>
      </c>
      <c r="L82" s="1">
        <f t="shared" si="7"/>
        <v>111.71323689317182</v>
      </c>
      <c r="M82" s="22">
        <v>6555823.3797599971</v>
      </c>
    </row>
    <row r="83" spans="1:13" x14ac:dyDescent="0.25">
      <c r="A83" s="20" t="s">
        <v>1993</v>
      </c>
      <c r="B83" s="20" t="s">
        <v>1994</v>
      </c>
      <c r="C83" s="21">
        <v>-14364275.58632</v>
      </c>
      <c r="D83" s="21">
        <v>6103172.0032799998</v>
      </c>
      <c r="E83" s="1" t="str">
        <f t="shared" ref="E83" si="8">IF(C83=0," ",IF(D83/C83*100&gt;200,"свыше 200",IF(D83/C83&gt;0,D83/C83*100,"")))</f>
        <v/>
      </c>
      <c r="F83" s="21">
        <v>6903397.6887100004</v>
      </c>
      <c r="G83" s="1">
        <f t="shared" ref="G83" si="9">IF(F83=0," ",IF(D83/F83*100&gt;200,"свыше 200",IF(D83/F83&gt;0,D83/F83*100,"")))</f>
        <v>88.40823429977516</v>
      </c>
      <c r="H83" s="21">
        <v>-12183796.889389999</v>
      </c>
      <c r="I83" s="21">
        <v>4381329.3696499998</v>
      </c>
      <c r="J83" s="1" t="str">
        <f t="shared" ref="J83" si="10">IF(H83=0," ",IF(I83/H83*100&gt;200,"свыше 200",IF(I83/H83&gt;0,I83/H83*100,"")))</f>
        <v/>
      </c>
      <c r="K83" s="21">
        <v>5769128.1359099997</v>
      </c>
      <c r="L83" s="1">
        <f t="shared" ref="L83" si="11">IF(K83=0," ",IF(I83/K83*100&gt;200,"свыше 200",IF(I83/K83&gt;0,I83/K83*100,"")))</f>
        <v>75.944393440984058</v>
      </c>
      <c r="M83" s="33">
        <v>-660418.34707000013</v>
      </c>
    </row>
    <row r="84" spans="1:13" x14ac:dyDescent="0.25">
      <c r="A84" s="23"/>
      <c r="B84" s="31" t="s">
        <v>2134</v>
      </c>
      <c r="C84" s="9">
        <f>32392574839.79/1000</f>
        <v>32392574.839790002</v>
      </c>
      <c r="D84" s="9">
        <f>21506459854.71/1000</f>
        <v>21506459.854709998</v>
      </c>
      <c r="E84" s="9">
        <f>D84/C84*100</f>
        <v>66.393177946114207</v>
      </c>
      <c r="F84" s="9">
        <f>18134865489.94/1000</f>
        <v>18134865.489939999</v>
      </c>
      <c r="G84" s="10">
        <f>D84/F84*100</f>
        <v>118.59178038370526</v>
      </c>
      <c r="H84" s="9">
        <f>12293676036.61/1000</f>
        <v>12293676.03661</v>
      </c>
      <c r="I84" s="9">
        <f>8164407413.74/1000</f>
        <v>8164407.4137399998</v>
      </c>
      <c r="J84" s="26">
        <f>I84/H84*100</f>
        <v>66.411441048444502</v>
      </c>
      <c r="K84" s="9">
        <f>6944527960.71/1000</f>
        <v>6944527.9607100002</v>
      </c>
      <c r="L84" s="11">
        <f>I84/K84*100</f>
        <v>117.5660528682684</v>
      </c>
      <c r="M84" s="34">
        <f>I84-7322469.3337</f>
        <v>841938.08003999945</v>
      </c>
    </row>
    <row r="85" spans="1:13" x14ac:dyDescent="0.25">
      <c r="A85" s="23"/>
      <c r="B85" s="31" t="s">
        <v>2135</v>
      </c>
      <c r="C85" s="9">
        <f>C84/C82*100</f>
        <v>31.458554308730079</v>
      </c>
      <c r="D85" s="9">
        <f>D84/D82*100</f>
        <v>34.161209183710341</v>
      </c>
      <c r="E85" s="9"/>
      <c r="F85" s="9">
        <f>F84/F82*100</f>
        <v>32.141183624548823</v>
      </c>
      <c r="G85" s="9"/>
      <c r="H85" s="9">
        <f>H84/H82*100</f>
        <v>13.822668880491179</v>
      </c>
      <c r="I85" s="9">
        <f>I84/I82*100</f>
        <v>14.730849566977607</v>
      </c>
      <c r="J85" s="9"/>
      <c r="K85" s="9">
        <f>K84/K82*100</f>
        <v>13.997500529828624</v>
      </c>
      <c r="L85" s="9"/>
      <c r="M85" s="9">
        <f>M84/M82*100</f>
        <v>12.842598576394565</v>
      </c>
    </row>
    <row r="86" spans="1:13" x14ac:dyDescent="0.25">
      <c r="A86" s="23"/>
      <c r="B86" s="31"/>
      <c r="C86" s="9"/>
      <c r="D86" s="9"/>
      <c r="E86" s="9"/>
      <c r="F86" s="9"/>
      <c r="G86" s="10"/>
      <c r="H86" s="9"/>
      <c r="I86" s="9"/>
      <c r="J86" s="9"/>
      <c r="K86" s="9"/>
      <c r="L86" s="11"/>
      <c r="M86" s="9"/>
    </row>
    <row r="87" spans="1:13" x14ac:dyDescent="0.25">
      <c r="A87" s="23"/>
      <c r="B87" s="32" t="s">
        <v>2136</v>
      </c>
      <c r="C87" s="12"/>
      <c r="D87" s="12"/>
      <c r="E87" s="12" t="s">
        <v>2137</v>
      </c>
      <c r="F87" s="12"/>
      <c r="G87" s="13" t="s">
        <v>2137</v>
      </c>
      <c r="H87" s="14"/>
      <c r="I87" s="12"/>
      <c r="J87" s="15" t="s">
        <v>2137</v>
      </c>
      <c r="K87" s="12"/>
      <c r="L87" s="11"/>
      <c r="M87" s="15" t="s">
        <v>2137</v>
      </c>
    </row>
    <row r="88" spans="1:13" x14ac:dyDescent="0.25">
      <c r="A88" s="23"/>
      <c r="B88" s="27" t="s">
        <v>2138</v>
      </c>
      <c r="C88" s="16"/>
      <c r="D88" s="16"/>
      <c r="E88" s="12" t="s">
        <v>2137</v>
      </c>
      <c r="F88" s="16"/>
      <c r="G88" s="13" t="s">
        <v>2137</v>
      </c>
      <c r="H88" s="16"/>
      <c r="I88" s="17">
        <f>-(0.15*доходы!H7+источники!H57)</f>
        <v>-18191182.070634</v>
      </c>
      <c r="J88" s="16"/>
      <c r="K88" s="16"/>
      <c r="L88" s="11"/>
      <c r="M88" s="15"/>
    </row>
    <row r="89" spans="1:13" x14ac:dyDescent="0.25">
      <c r="A89" s="23"/>
      <c r="B89" s="27"/>
      <c r="C89" s="16"/>
      <c r="D89" s="16"/>
      <c r="E89" s="12" t="s">
        <v>2137</v>
      </c>
      <c r="F89" s="16"/>
      <c r="G89" s="13" t="s">
        <v>2137</v>
      </c>
      <c r="H89" s="16"/>
      <c r="I89" s="16"/>
      <c r="J89" s="15"/>
      <c r="K89" s="16"/>
      <c r="L89" s="11"/>
      <c r="M89" s="15" t="s">
        <v>2137</v>
      </c>
    </row>
    <row r="90" spans="1:13" x14ac:dyDescent="0.25">
      <c r="A90" s="23"/>
      <c r="B90" s="27" t="s">
        <v>2139</v>
      </c>
      <c r="C90" s="16"/>
      <c r="D90" s="16"/>
      <c r="E90" s="12" t="s">
        <v>2137</v>
      </c>
      <c r="F90" s="16"/>
      <c r="G90" s="18"/>
      <c r="H90" s="16"/>
      <c r="I90" s="17">
        <v>10368726.050000001</v>
      </c>
      <c r="J90" s="17"/>
      <c r="K90" s="17">
        <v>12668463.619999999</v>
      </c>
      <c r="L90" s="19">
        <f>I90/K90*100</f>
        <v>81.846752384643167</v>
      </c>
      <c r="M90" s="16"/>
    </row>
    <row r="91" spans="1:13" ht="36" x14ac:dyDescent="0.25">
      <c r="A91" s="23"/>
      <c r="B91" s="29" t="s">
        <v>2143</v>
      </c>
      <c r="C91" s="16"/>
      <c r="D91" s="16"/>
      <c r="E91" s="12" t="s">
        <v>2137</v>
      </c>
      <c r="F91" s="16"/>
      <c r="G91" s="13" t="s">
        <v>2137</v>
      </c>
      <c r="H91" s="16"/>
      <c r="I91" s="16"/>
      <c r="J91" s="15" t="s">
        <v>2137</v>
      </c>
      <c r="K91" s="16"/>
      <c r="L91" s="14" t="s">
        <v>2137</v>
      </c>
      <c r="M91" s="15" t="s">
        <v>2137</v>
      </c>
    </row>
    <row r="92" spans="1:13" x14ac:dyDescent="0.25">
      <c r="A92" s="23"/>
      <c r="B92" s="29" t="s">
        <v>2140</v>
      </c>
      <c r="C92" s="16"/>
      <c r="D92" s="16"/>
      <c r="E92" s="16"/>
      <c r="F92" s="16"/>
      <c r="G92" s="18"/>
      <c r="H92" s="16">
        <f>84584025172.73/1000</f>
        <v>84584025.172729999</v>
      </c>
      <c r="I92" s="16">
        <f>52673993478.85/1000</f>
        <v>52673993.47885</v>
      </c>
      <c r="J92" s="16">
        <f>I92/H92*100</f>
        <v>62.27416272905414</v>
      </c>
      <c r="K92" s="16">
        <f>46859966919.1/1000</f>
        <v>46859966.919100001</v>
      </c>
      <c r="L92" s="16">
        <f>I92/K92*100</f>
        <v>112.40723573234152</v>
      </c>
      <c r="M92" s="16">
        <f>I92-46405928.0004</f>
        <v>6268065.4784500003</v>
      </c>
    </row>
    <row r="93" spans="1:13" ht="24" x14ac:dyDescent="0.25">
      <c r="A93" s="23"/>
      <c r="B93" s="29" t="s">
        <v>2141</v>
      </c>
      <c r="C93" s="15"/>
      <c r="D93" s="15"/>
      <c r="E93" s="15"/>
      <c r="F93" s="15"/>
      <c r="G93" s="30"/>
      <c r="H93" s="30">
        <f>H92/H82*100</f>
        <v>95.103935475444644</v>
      </c>
      <c r="I93" s="30">
        <f>I92/I82*100</f>
        <v>95.038455910844235</v>
      </c>
      <c r="J93" s="30"/>
      <c r="K93" s="30">
        <f>K92/K82*100</f>
        <v>94.451691387645212</v>
      </c>
      <c r="L93" s="30"/>
      <c r="M93" s="30">
        <f>M92/M82*100</f>
        <v>95.610652016672674</v>
      </c>
    </row>
    <row r="94" spans="1:13" x14ac:dyDescent="0.25">
      <c r="A94" s="23"/>
      <c r="B94" s="27" t="s">
        <v>2142</v>
      </c>
      <c r="C94" s="16"/>
      <c r="D94" s="16"/>
      <c r="E94" s="16"/>
      <c r="F94" s="16">
        <v>2955.14131</v>
      </c>
      <c r="G94" s="16"/>
      <c r="H94" s="28"/>
      <c r="I94" s="16"/>
      <c r="J94" s="16"/>
      <c r="K94" s="16"/>
      <c r="L94" s="16"/>
      <c r="M94" s="16"/>
    </row>
  </sheetData>
  <mergeCells count="4">
    <mergeCell ref="A2:A3"/>
    <mergeCell ref="B2:B3"/>
    <mergeCell ref="C2:G2"/>
    <mergeCell ref="H2:M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D0FC4-40A2-443B-9176-D1E8EDD7E3A8}">
  <dimension ref="A2:M74"/>
  <sheetViews>
    <sheetView workbookViewId="0">
      <selection activeCell="I3" sqref="I3"/>
    </sheetView>
  </sheetViews>
  <sheetFormatPr defaultRowHeight="15" x14ac:dyDescent="0.25"/>
  <cols>
    <col min="1" max="1" width="30.42578125" style="24" customWidth="1"/>
    <col min="2" max="2" width="56.28515625" style="24" customWidth="1"/>
    <col min="3" max="3" width="16" style="24" customWidth="1"/>
    <col min="4" max="4" width="16.42578125" style="24" customWidth="1"/>
    <col min="5" max="5" width="9.140625" style="24"/>
    <col min="6" max="6" width="16.85546875" style="24" customWidth="1"/>
    <col min="7" max="7" width="11.140625" style="24" customWidth="1"/>
    <col min="8" max="8" width="14.85546875" style="24" customWidth="1"/>
    <col min="9" max="9" width="16.5703125" style="24" customWidth="1"/>
    <col min="10" max="10" width="9.140625" style="24"/>
    <col min="11" max="11" width="16.7109375" style="24" customWidth="1"/>
    <col min="12" max="12" width="11.28515625" style="24" customWidth="1"/>
    <col min="13" max="13" width="16.42578125" style="24" customWidth="1"/>
  </cols>
  <sheetData>
    <row r="2" spans="1:13" x14ac:dyDescent="0.25">
      <c r="A2" s="35" t="s">
        <v>1830</v>
      </c>
      <c r="B2" s="35" t="s">
        <v>1831</v>
      </c>
      <c r="C2" s="36" t="s">
        <v>103</v>
      </c>
      <c r="D2" s="36"/>
      <c r="E2" s="36"/>
      <c r="F2" s="36"/>
      <c r="G2" s="36"/>
      <c r="H2" s="37" t="s">
        <v>1832</v>
      </c>
      <c r="I2" s="37"/>
      <c r="J2" s="37"/>
      <c r="K2" s="37"/>
      <c r="L2" s="37"/>
      <c r="M2" s="37"/>
    </row>
    <row r="3" spans="1:13" ht="153" x14ac:dyDescent="0.25">
      <c r="A3" s="35"/>
      <c r="B3" s="35"/>
      <c r="C3" s="2" t="s">
        <v>2150</v>
      </c>
      <c r="D3" s="3" t="s">
        <v>2146</v>
      </c>
      <c r="E3" s="2" t="s">
        <v>1833</v>
      </c>
      <c r="F3" s="4" t="s">
        <v>2147</v>
      </c>
      <c r="G3" s="2" t="s">
        <v>2152</v>
      </c>
      <c r="H3" s="2" t="s">
        <v>2151</v>
      </c>
      <c r="I3" s="3" t="s">
        <v>2146</v>
      </c>
      <c r="J3" s="5" t="s">
        <v>1833</v>
      </c>
      <c r="K3" s="4" t="s">
        <v>2147</v>
      </c>
      <c r="L3" s="5" t="s">
        <v>2152</v>
      </c>
      <c r="M3" s="5" t="s">
        <v>1835</v>
      </c>
    </row>
    <row r="4" spans="1:13" x14ac:dyDescent="0.25">
      <c r="A4" s="20" t="s">
        <v>1997</v>
      </c>
      <c r="B4" s="20" t="s">
        <v>1998</v>
      </c>
      <c r="C4" s="21">
        <v>14364275.58632</v>
      </c>
      <c r="D4" s="21">
        <v>-6103172.0032799998</v>
      </c>
      <c r="E4" s="1" t="str">
        <f>IF(C4=0," ",IF(D4/C4*100&gt;200,"свыше 200",IF(D4/C4&gt;0,D4/C4*100,"")))</f>
        <v/>
      </c>
      <c r="F4" s="21">
        <v>-6903397.6887100004</v>
      </c>
      <c r="G4" s="1">
        <f t="shared" ref="G4:G67" si="0">IF(F4=0," ",IF(D4/F4*100&gt;200,"свыше 200",IF(D4/F4&gt;0,D4/F4*100,"")))</f>
        <v>88.40823429977516</v>
      </c>
      <c r="H4" s="21">
        <v>12183796.889389999</v>
      </c>
      <c r="I4" s="21">
        <v>-4381329.3696499998</v>
      </c>
      <c r="J4" s="1" t="str">
        <f>IF(H4=0," ",IF(I4/H4*100&gt;200,"свыше 200",IF(I4/H4&gt;0,I4/H4*100,"")))</f>
        <v/>
      </c>
      <c r="K4" s="1">
        <v>-5769128.1359099997</v>
      </c>
      <c r="L4" s="1">
        <f>IF(K4=0," ",IF(I4/K4*100&gt;200,"свыше 200",IF(I4/K4&gt;0,I4/K4*100,"")))</f>
        <v>75.944393440984058</v>
      </c>
      <c r="M4" s="22">
        <v>660418.34707000013</v>
      </c>
    </row>
    <row r="5" spans="1:13" ht="26.25" x14ac:dyDescent="0.25">
      <c r="A5" s="20" t="s">
        <v>1999</v>
      </c>
      <c r="B5" s="20" t="s">
        <v>2000</v>
      </c>
      <c r="C5" s="21">
        <v>1091977.6046899999</v>
      </c>
      <c r="D5" s="21">
        <v>8242329.9889599998</v>
      </c>
      <c r="E5" s="1" t="str">
        <f t="shared" ref="E5:E68" si="1">IF(C5=0," ",IF(D5/C5*100&gt;200,"свыше 200",IF(D5/C5&gt;0,D5/C5*100,"")))</f>
        <v>свыше 200</v>
      </c>
      <c r="F5" s="21">
        <v>7078329.3399200002</v>
      </c>
      <c r="G5" s="1">
        <f t="shared" si="0"/>
        <v>116.44456754046931</v>
      </c>
      <c r="H5" s="21">
        <v>1584526.35623</v>
      </c>
      <c r="I5" s="21">
        <v>8219060.1225199997</v>
      </c>
      <c r="J5" s="1" t="str">
        <f t="shared" ref="J5:J68" si="2">IF(H5=0," ",IF(I5/H5*100&gt;200,"свыше 200",IF(I5/H5&gt;0,I5/H5*100,"")))</f>
        <v>свыше 200</v>
      </c>
      <c r="K5" s="21">
        <v>6295529.4825799996</v>
      </c>
      <c r="L5" s="1">
        <f t="shared" ref="L5:L68" si="3">IF(K5=0," ",IF(I5/K5*100&gt;200,"свыше 200",IF(I5/K5&gt;0,I5/K5*100,"")))</f>
        <v>130.55391361858432</v>
      </c>
      <c r="M5" s="22">
        <v>98765.757179999724</v>
      </c>
    </row>
    <row r="6" spans="1:13" x14ac:dyDescent="0.25">
      <c r="A6" s="20" t="s">
        <v>2001</v>
      </c>
      <c r="B6" s="20" t="s">
        <v>2002</v>
      </c>
      <c r="C6" s="21">
        <v>50563.395980000001</v>
      </c>
      <c r="D6" s="21"/>
      <c r="E6" s="1" t="str">
        <f t="shared" si="1"/>
        <v/>
      </c>
      <c r="F6" s="21">
        <v>-60000</v>
      </c>
      <c r="G6" s="1" t="str">
        <f t="shared" si="0"/>
        <v/>
      </c>
      <c r="H6" s="21"/>
      <c r="I6" s="21"/>
      <c r="J6" s="1" t="str">
        <f t="shared" si="2"/>
        <v xml:space="preserve"> </v>
      </c>
      <c r="K6" s="21"/>
      <c r="L6" s="1" t="str">
        <f t="shared" si="3"/>
        <v xml:space="preserve"> </v>
      </c>
      <c r="M6" s="22"/>
    </row>
    <row r="7" spans="1:13" ht="26.25" x14ac:dyDescent="0.25">
      <c r="A7" s="20" t="s">
        <v>2003</v>
      </c>
      <c r="B7" s="20" t="s">
        <v>2004</v>
      </c>
      <c r="C7" s="21">
        <v>51261.009700000002</v>
      </c>
      <c r="D7" s="21"/>
      <c r="E7" s="1" t="str">
        <f t="shared" si="1"/>
        <v/>
      </c>
      <c r="F7" s="21">
        <v>100000</v>
      </c>
      <c r="G7" s="1" t="str">
        <f t="shared" si="0"/>
        <v/>
      </c>
      <c r="H7" s="21"/>
      <c r="I7" s="21"/>
      <c r="J7" s="1" t="str">
        <f t="shared" si="2"/>
        <v xml:space="preserve"> </v>
      </c>
      <c r="K7" s="21"/>
      <c r="L7" s="1" t="str">
        <f t="shared" si="3"/>
        <v xml:space="preserve"> </v>
      </c>
      <c r="M7" s="22"/>
    </row>
    <row r="8" spans="1:13" ht="26.25" x14ac:dyDescent="0.25">
      <c r="A8" s="20" t="s">
        <v>2005</v>
      </c>
      <c r="B8" s="20" t="s">
        <v>2006</v>
      </c>
      <c r="C8" s="21">
        <v>-697.61371999999994</v>
      </c>
      <c r="D8" s="21"/>
      <c r="E8" s="1" t="str">
        <f t="shared" si="1"/>
        <v/>
      </c>
      <c r="F8" s="21">
        <v>-160000</v>
      </c>
      <c r="G8" s="1" t="str">
        <f t="shared" si="0"/>
        <v/>
      </c>
      <c r="H8" s="21"/>
      <c r="I8" s="21"/>
      <c r="J8" s="1" t="str">
        <f t="shared" si="2"/>
        <v xml:space="preserve"> </v>
      </c>
      <c r="K8" s="21"/>
      <c r="L8" s="1" t="str">
        <f t="shared" si="3"/>
        <v xml:space="preserve"> </v>
      </c>
      <c r="M8" s="22"/>
    </row>
    <row r="9" spans="1:13" ht="26.25" x14ac:dyDescent="0.25">
      <c r="A9" s="20" t="s">
        <v>2007</v>
      </c>
      <c r="B9" s="20" t="s">
        <v>2008</v>
      </c>
      <c r="C9" s="21"/>
      <c r="D9" s="21"/>
      <c r="E9" s="1" t="str">
        <f t="shared" si="1"/>
        <v xml:space="preserve"> </v>
      </c>
      <c r="F9" s="21">
        <v>100000</v>
      </c>
      <c r="G9" s="1" t="str">
        <f t="shared" si="0"/>
        <v/>
      </c>
      <c r="H9" s="21"/>
      <c r="I9" s="21"/>
      <c r="J9" s="1" t="str">
        <f t="shared" si="2"/>
        <v xml:space="preserve"> </v>
      </c>
      <c r="K9" s="21"/>
      <c r="L9" s="1" t="str">
        <f t="shared" si="3"/>
        <v xml:space="preserve"> </v>
      </c>
      <c r="M9" s="22"/>
    </row>
    <row r="10" spans="1:13" ht="26.25" x14ac:dyDescent="0.25">
      <c r="A10" s="20" t="s">
        <v>2009</v>
      </c>
      <c r="B10" s="20" t="s">
        <v>2010</v>
      </c>
      <c r="C10" s="21"/>
      <c r="D10" s="21"/>
      <c r="E10" s="1" t="str">
        <f t="shared" si="1"/>
        <v xml:space="preserve"> </v>
      </c>
      <c r="F10" s="21">
        <v>-160000</v>
      </c>
      <c r="G10" s="1" t="str">
        <f t="shared" si="0"/>
        <v/>
      </c>
      <c r="H10" s="21"/>
      <c r="I10" s="21"/>
      <c r="J10" s="1" t="str">
        <f t="shared" si="2"/>
        <v xml:space="preserve"> </v>
      </c>
      <c r="K10" s="21"/>
      <c r="L10" s="1" t="str">
        <f t="shared" si="3"/>
        <v xml:space="preserve"> </v>
      </c>
      <c r="M10" s="22"/>
    </row>
    <row r="11" spans="1:13" ht="26.25" x14ac:dyDescent="0.25">
      <c r="A11" s="20" t="s">
        <v>2011</v>
      </c>
      <c r="B11" s="20" t="s">
        <v>2012</v>
      </c>
      <c r="C11" s="21">
        <v>29357.28472</v>
      </c>
      <c r="D11" s="21"/>
      <c r="E11" s="1" t="str">
        <f t="shared" si="1"/>
        <v/>
      </c>
      <c r="F11" s="21"/>
      <c r="G11" s="1" t="str">
        <f t="shared" si="0"/>
        <v xml:space="preserve"> </v>
      </c>
      <c r="H11" s="21"/>
      <c r="I11" s="21"/>
      <c r="J11" s="1" t="str">
        <f t="shared" si="2"/>
        <v xml:space="preserve"> </v>
      </c>
      <c r="K11" s="21"/>
      <c r="L11" s="1" t="str">
        <f t="shared" si="3"/>
        <v xml:space="preserve"> </v>
      </c>
      <c r="M11" s="22"/>
    </row>
    <row r="12" spans="1:13" ht="26.25" x14ac:dyDescent="0.25">
      <c r="A12" s="20" t="s">
        <v>2013</v>
      </c>
      <c r="B12" s="20" t="s">
        <v>2014</v>
      </c>
      <c r="C12" s="21">
        <v>-697.61371999999994</v>
      </c>
      <c r="D12" s="21"/>
      <c r="E12" s="1" t="str">
        <f t="shared" si="1"/>
        <v/>
      </c>
      <c r="F12" s="21"/>
      <c r="G12" s="1" t="str">
        <f t="shared" si="0"/>
        <v xml:space="preserve"> </v>
      </c>
      <c r="H12" s="21"/>
      <c r="I12" s="21"/>
      <c r="J12" s="1" t="str">
        <f t="shared" si="2"/>
        <v xml:space="preserve"> </v>
      </c>
      <c r="K12" s="21"/>
      <c r="L12" s="1" t="str">
        <f t="shared" si="3"/>
        <v xml:space="preserve"> </v>
      </c>
      <c r="M12" s="22"/>
    </row>
    <row r="13" spans="1:13" ht="26.25" x14ac:dyDescent="0.25">
      <c r="A13" s="20" t="s">
        <v>2015</v>
      </c>
      <c r="B13" s="20" t="s">
        <v>2016</v>
      </c>
      <c r="C13" s="21">
        <v>21903.724979999999</v>
      </c>
      <c r="D13" s="21"/>
      <c r="E13" s="1" t="str">
        <f t="shared" si="1"/>
        <v/>
      </c>
      <c r="F13" s="21"/>
      <c r="G13" s="1" t="str">
        <f t="shared" si="0"/>
        <v xml:space="preserve"> </v>
      </c>
      <c r="H13" s="21"/>
      <c r="I13" s="21"/>
      <c r="J13" s="1" t="str">
        <f t="shared" si="2"/>
        <v xml:space="preserve"> </v>
      </c>
      <c r="K13" s="21"/>
      <c r="L13" s="1" t="str">
        <f t="shared" si="3"/>
        <v xml:space="preserve"> </v>
      </c>
      <c r="M13" s="22"/>
    </row>
    <row r="14" spans="1:13" ht="26.25" x14ac:dyDescent="0.25">
      <c r="A14" s="20" t="s">
        <v>2017</v>
      </c>
      <c r="B14" s="20" t="s">
        <v>2018</v>
      </c>
      <c r="C14" s="21">
        <v>1310489.1182599999</v>
      </c>
      <c r="D14" s="21">
        <v>-21800</v>
      </c>
      <c r="E14" s="1" t="str">
        <f t="shared" si="1"/>
        <v/>
      </c>
      <c r="F14" s="21">
        <v>-70673.466629999995</v>
      </c>
      <c r="G14" s="1">
        <f t="shared" si="0"/>
        <v>30.846088411271133</v>
      </c>
      <c r="H14" s="21">
        <v>1310489.1182599999</v>
      </c>
      <c r="I14" s="21">
        <v>-21800</v>
      </c>
      <c r="J14" s="1" t="str">
        <f t="shared" si="2"/>
        <v/>
      </c>
      <c r="K14" s="21">
        <v>-480673.46662999998</v>
      </c>
      <c r="L14" s="1">
        <f>IF(K14=0," ",IF(I14/K14*100&gt;200,"свыше 200",IF(I14/K14&gt;0,I14/K14*100,"")))</f>
        <v>4.5353033844034965</v>
      </c>
      <c r="M14" s="22"/>
    </row>
    <row r="15" spans="1:13" ht="26.25" x14ac:dyDescent="0.25">
      <c r="A15" s="20" t="s">
        <v>2019</v>
      </c>
      <c r="B15" s="20" t="s">
        <v>2020</v>
      </c>
      <c r="C15" s="21">
        <v>1310489.1182599999</v>
      </c>
      <c r="D15" s="21">
        <v>-21800</v>
      </c>
      <c r="E15" s="1" t="str">
        <f t="shared" si="1"/>
        <v/>
      </c>
      <c r="F15" s="21">
        <v>-70673.466629999995</v>
      </c>
      <c r="G15" s="1">
        <f t="shared" si="0"/>
        <v>30.846088411271133</v>
      </c>
      <c r="H15" s="21">
        <v>1310489.1182599999</v>
      </c>
      <c r="I15" s="21">
        <v>-21800</v>
      </c>
      <c r="J15" s="1" t="str">
        <f t="shared" si="2"/>
        <v/>
      </c>
      <c r="K15" s="21">
        <v>-480673.46662999998</v>
      </c>
      <c r="L15" s="1">
        <f t="shared" si="3"/>
        <v>4.5353033844034965</v>
      </c>
      <c r="M15" s="22"/>
    </row>
    <row r="16" spans="1:13" ht="26.25" x14ac:dyDescent="0.25">
      <c r="A16" s="20" t="s">
        <v>2021</v>
      </c>
      <c r="B16" s="20" t="s">
        <v>2022</v>
      </c>
      <c r="C16" s="21">
        <v>2689058.2271400001</v>
      </c>
      <c r="D16" s="21"/>
      <c r="E16" s="1" t="str">
        <f t="shared" si="1"/>
        <v/>
      </c>
      <c r="F16" s="21">
        <v>926543.53336999996</v>
      </c>
      <c r="G16" s="1" t="str">
        <f t="shared" si="0"/>
        <v/>
      </c>
      <c r="H16" s="21">
        <v>2106940.8271400002</v>
      </c>
      <c r="I16" s="21"/>
      <c r="J16" s="1" t="str">
        <f t="shared" si="2"/>
        <v/>
      </c>
      <c r="K16" s="21">
        <v>516543.53337000002</v>
      </c>
      <c r="L16" s="1" t="str">
        <f t="shared" si="3"/>
        <v/>
      </c>
      <c r="M16" s="22"/>
    </row>
    <row r="17" spans="1:13" ht="39" x14ac:dyDescent="0.25">
      <c r="A17" s="20" t="s">
        <v>2023</v>
      </c>
      <c r="B17" s="20" t="s">
        <v>2024</v>
      </c>
      <c r="C17" s="21">
        <v>-1378569.10888</v>
      </c>
      <c r="D17" s="21">
        <v>-21800</v>
      </c>
      <c r="E17" s="1">
        <f t="shared" si="1"/>
        <v>1.5813498111611626</v>
      </c>
      <c r="F17" s="21">
        <v>-997217</v>
      </c>
      <c r="G17" s="1">
        <f t="shared" si="0"/>
        <v>2.1860838714141453</v>
      </c>
      <c r="H17" s="21">
        <v>-796451.70888000005</v>
      </c>
      <c r="I17" s="21">
        <v>-21800</v>
      </c>
      <c r="J17" s="1">
        <f t="shared" si="2"/>
        <v>2.7371402128894879</v>
      </c>
      <c r="K17" s="21">
        <v>-997217</v>
      </c>
      <c r="L17" s="1">
        <f t="shared" si="3"/>
        <v>2.1860838714141453</v>
      </c>
      <c r="M17" s="22"/>
    </row>
    <row r="18" spans="1:13" ht="39" x14ac:dyDescent="0.25">
      <c r="A18" s="20" t="s">
        <v>2025</v>
      </c>
      <c r="B18" s="20" t="s">
        <v>2026</v>
      </c>
      <c r="C18" s="21">
        <v>2106940.8271400002</v>
      </c>
      <c r="D18" s="21"/>
      <c r="E18" s="1" t="str">
        <f t="shared" si="1"/>
        <v/>
      </c>
      <c r="F18" s="21">
        <v>516543.53337000002</v>
      </c>
      <c r="G18" s="1" t="str">
        <f t="shared" si="0"/>
        <v/>
      </c>
      <c r="H18" s="21">
        <v>2106940.8271400002</v>
      </c>
      <c r="I18" s="21"/>
      <c r="J18" s="1" t="str">
        <f t="shared" si="2"/>
        <v/>
      </c>
      <c r="K18" s="21">
        <v>516543.53337000002</v>
      </c>
      <c r="L18" s="1" t="str">
        <f t="shared" si="3"/>
        <v/>
      </c>
      <c r="M18" s="22"/>
    </row>
    <row r="19" spans="1:13" ht="39" x14ac:dyDescent="0.25">
      <c r="A19" s="20" t="s">
        <v>2027</v>
      </c>
      <c r="B19" s="20" t="s">
        <v>2028</v>
      </c>
      <c r="C19" s="21">
        <v>-796451.70888000005</v>
      </c>
      <c r="D19" s="21">
        <v>-21800</v>
      </c>
      <c r="E19" s="1">
        <f t="shared" si="1"/>
        <v>2.7371402128894879</v>
      </c>
      <c r="F19" s="21">
        <v>-997217</v>
      </c>
      <c r="G19" s="1">
        <f t="shared" si="0"/>
        <v>2.1860838714141453</v>
      </c>
      <c r="H19" s="21">
        <v>-796451.70888000005</v>
      </c>
      <c r="I19" s="21">
        <v>-21800</v>
      </c>
      <c r="J19" s="1">
        <f t="shared" si="2"/>
        <v>2.7371402128894879</v>
      </c>
      <c r="K19" s="21">
        <v>-997217</v>
      </c>
      <c r="L19" s="1">
        <f t="shared" si="3"/>
        <v>2.1860838714141453</v>
      </c>
      <c r="M19" s="22"/>
    </row>
    <row r="20" spans="1:13" ht="39" x14ac:dyDescent="0.25">
      <c r="A20" s="20" t="s">
        <v>2029</v>
      </c>
      <c r="B20" s="20" t="s">
        <v>2030</v>
      </c>
      <c r="C20" s="21">
        <v>510000</v>
      </c>
      <c r="D20" s="21"/>
      <c r="E20" s="1" t="str">
        <f t="shared" si="1"/>
        <v/>
      </c>
      <c r="F20" s="21">
        <v>410000</v>
      </c>
      <c r="G20" s="1" t="str">
        <f t="shared" si="0"/>
        <v/>
      </c>
      <c r="H20" s="21"/>
      <c r="I20" s="21"/>
      <c r="J20" s="1" t="str">
        <f t="shared" si="2"/>
        <v xml:space="preserve"> </v>
      </c>
      <c r="K20" s="21"/>
      <c r="L20" s="1" t="str">
        <f t="shared" si="3"/>
        <v xml:space="preserve"> </v>
      </c>
      <c r="M20" s="22"/>
    </row>
    <row r="21" spans="1:13" ht="39" x14ac:dyDescent="0.25">
      <c r="A21" s="20" t="s">
        <v>2031</v>
      </c>
      <c r="B21" s="20" t="s">
        <v>2032</v>
      </c>
      <c r="C21" s="21">
        <v>-510000</v>
      </c>
      <c r="D21" s="21"/>
      <c r="E21" s="1" t="str">
        <f t="shared" si="1"/>
        <v/>
      </c>
      <c r="F21" s="21"/>
      <c r="G21" s="1" t="str">
        <f t="shared" si="0"/>
        <v xml:space="preserve"> </v>
      </c>
      <c r="H21" s="21"/>
      <c r="I21" s="21"/>
      <c r="J21" s="1" t="str">
        <f t="shared" si="2"/>
        <v xml:space="preserve"> </v>
      </c>
      <c r="K21" s="21"/>
      <c r="L21" s="1" t="str">
        <f t="shared" si="3"/>
        <v xml:space="preserve"> </v>
      </c>
      <c r="M21" s="22"/>
    </row>
    <row r="22" spans="1:13" ht="39" x14ac:dyDescent="0.25">
      <c r="A22" s="20" t="s">
        <v>2033</v>
      </c>
      <c r="B22" s="20" t="s">
        <v>2034</v>
      </c>
      <c r="C22" s="21">
        <v>64484</v>
      </c>
      <c r="D22" s="21"/>
      <c r="E22" s="1" t="str">
        <f t="shared" si="1"/>
        <v/>
      </c>
      <c r="F22" s="21"/>
      <c r="G22" s="1" t="str">
        <f t="shared" si="0"/>
        <v xml:space="preserve"> </v>
      </c>
      <c r="H22" s="21"/>
      <c r="I22" s="21"/>
      <c r="J22" s="1" t="str">
        <f t="shared" si="2"/>
        <v xml:space="preserve"> </v>
      </c>
      <c r="K22" s="21"/>
      <c r="L22" s="1" t="str">
        <f t="shared" si="3"/>
        <v xml:space="preserve"> </v>
      </c>
      <c r="M22" s="22"/>
    </row>
    <row r="23" spans="1:13" ht="39" x14ac:dyDescent="0.25">
      <c r="A23" s="20" t="s">
        <v>2035</v>
      </c>
      <c r="B23" s="20" t="s">
        <v>2036</v>
      </c>
      <c r="C23" s="21">
        <v>-64484</v>
      </c>
      <c r="D23" s="21"/>
      <c r="E23" s="1" t="str">
        <f t="shared" si="1"/>
        <v/>
      </c>
      <c r="F23" s="21"/>
      <c r="G23" s="1" t="str">
        <f t="shared" si="0"/>
        <v xml:space="preserve"> </v>
      </c>
      <c r="H23" s="21"/>
      <c r="I23" s="21"/>
      <c r="J23" s="1" t="str">
        <f t="shared" si="2"/>
        <v xml:space="preserve"> </v>
      </c>
      <c r="K23" s="21"/>
      <c r="L23" s="1" t="str">
        <f t="shared" si="3"/>
        <v xml:space="preserve"> </v>
      </c>
      <c r="M23" s="22"/>
    </row>
    <row r="24" spans="1:13" ht="39" x14ac:dyDescent="0.25">
      <c r="A24" s="20" t="s">
        <v>2037</v>
      </c>
      <c r="B24" s="20" t="s">
        <v>2038</v>
      </c>
      <c r="C24" s="21">
        <v>7633.4</v>
      </c>
      <c r="D24" s="21"/>
      <c r="E24" s="1" t="str">
        <f t="shared" si="1"/>
        <v/>
      </c>
      <c r="F24" s="21"/>
      <c r="G24" s="1" t="str">
        <f t="shared" si="0"/>
        <v xml:space="preserve"> </v>
      </c>
      <c r="H24" s="21"/>
      <c r="I24" s="21"/>
      <c r="J24" s="1" t="str">
        <f t="shared" si="2"/>
        <v xml:space="preserve"> </v>
      </c>
      <c r="K24" s="21"/>
      <c r="L24" s="1" t="str">
        <f t="shared" si="3"/>
        <v xml:space="preserve"> </v>
      </c>
      <c r="M24" s="22"/>
    </row>
    <row r="25" spans="1:13" ht="39" x14ac:dyDescent="0.25">
      <c r="A25" s="20" t="s">
        <v>2039</v>
      </c>
      <c r="B25" s="20" t="s">
        <v>2040</v>
      </c>
      <c r="C25" s="21">
        <v>-7633.4</v>
      </c>
      <c r="D25" s="21"/>
      <c r="E25" s="1" t="str">
        <f t="shared" si="1"/>
        <v/>
      </c>
      <c r="F25" s="21"/>
      <c r="G25" s="1" t="str">
        <f t="shared" si="0"/>
        <v xml:space="preserve"> </v>
      </c>
      <c r="H25" s="21"/>
      <c r="I25" s="21"/>
      <c r="J25" s="1" t="str">
        <f t="shared" si="2"/>
        <v xml:space="preserve"> </v>
      </c>
      <c r="K25" s="21"/>
      <c r="L25" s="1" t="str">
        <f t="shared" si="3"/>
        <v xml:space="preserve"> </v>
      </c>
      <c r="M25" s="22"/>
    </row>
    <row r="26" spans="1:13" ht="26.25" x14ac:dyDescent="0.25">
      <c r="A26" s="20" t="s">
        <v>2041</v>
      </c>
      <c r="B26" s="20" t="s">
        <v>2042</v>
      </c>
      <c r="C26" s="21">
        <v>-269074.90954999998</v>
      </c>
      <c r="D26" s="21">
        <v>8264129.9889599998</v>
      </c>
      <c r="E26" s="1" t="str">
        <f t="shared" si="1"/>
        <v/>
      </c>
      <c r="F26" s="21">
        <v>7209002.8065499999</v>
      </c>
      <c r="G26" s="1">
        <f t="shared" si="0"/>
        <v>114.6362431909629</v>
      </c>
      <c r="H26" s="21">
        <v>274037.23797000002</v>
      </c>
      <c r="I26" s="21">
        <v>8240860.1225199997</v>
      </c>
      <c r="J26" s="1" t="str">
        <f t="shared" si="2"/>
        <v>свыше 200</v>
      </c>
      <c r="K26" s="21">
        <v>6776202.9492100002</v>
      </c>
      <c r="L26" s="1">
        <f t="shared" si="3"/>
        <v>121.61471821738685</v>
      </c>
      <c r="M26" s="22">
        <v>98765.757179999724</v>
      </c>
    </row>
    <row r="27" spans="1:13" ht="26.25" x14ac:dyDescent="0.25">
      <c r="A27" s="20" t="s">
        <v>2043</v>
      </c>
      <c r="B27" s="20" t="s">
        <v>2044</v>
      </c>
      <c r="C27" s="21"/>
      <c r="D27" s="21"/>
      <c r="E27" s="1" t="str">
        <f t="shared" si="1"/>
        <v xml:space="preserve"> </v>
      </c>
      <c r="F27" s="21">
        <v>2683.9333200000001</v>
      </c>
      <c r="G27" s="1" t="str">
        <f t="shared" si="0"/>
        <v/>
      </c>
      <c r="H27" s="21"/>
      <c r="I27" s="21"/>
      <c r="J27" s="1" t="str">
        <f t="shared" si="2"/>
        <v xml:space="preserve"> </v>
      </c>
      <c r="K27" s="21"/>
      <c r="L27" s="1" t="str">
        <f t="shared" si="3"/>
        <v xml:space="preserve"> </v>
      </c>
      <c r="M27" s="22"/>
    </row>
    <row r="28" spans="1:13" ht="26.25" x14ac:dyDescent="0.25">
      <c r="A28" s="20" t="s">
        <v>2045</v>
      </c>
      <c r="B28" s="20" t="s">
        <v>2046</v>
      </c>
      <c r="C28" s="21"/>
      <c r="D28" s="21"/>
      <c r="E28" s="1" t="str">
        <f t="shared" si="1"/>
        <v xml:space="preserve"> </v>
      </c>
      <c r="F28" s="21">
        <v>2683.9333200000001</v>
      </c>
      <c r="G28" s="1" t="str">
        <f t="shared" si="0"/>
        <v/>
      </c>
      <c r="H28" s="21"/>
      <c r="I28" s="21"/>
      <c r="J28" s="1" t="str">
        <f t="shared" si="2"/>
        <v xml:space="preserve"> </v>
      </c>
      <c r="K28" s="21"/>
      <c r="L28" s="1" t="str">
        <f>IF(K28=0," ",IF(I28/K28*100&gt;200,"свыше 200",IF(I28/K28&gt;0,I28/K28*100,"")))</f>
        <v xml:space="preserve"> </v>
      </c>
      <c r="M28" s="22"/>
    </row>
    <row r="29" spans="1:13" ht="26.25" x14ac:dyDescent="0.25">
      <c r="A29" s="20" t="s">
        <v>2047</v>
      </c>
      <c r="B29" s="20" t="s">
        <v>2048</v>
      </c>
      <c r="C29" s="21"/>
      <c r="D29" s="21"/>
      <c r="E29" s="1" t="str">
        <f t="shared" si="1"/>
        <v xml:space="preserve"> </v>
      </c>
      <c r="F29" s="21">
        <v>2683.9333200000001</v>
      </c>
      <c r="G29" s="1" t="str">
        <f t="shared" si="0"/>
        <v/>
      </c>
      <c r="H29" s="21"/>
      <c r="I29" s="21"/>
      <c r="J29" s="1" t="str">
        <f t="shared" si="2"/>
        <v xml:space="preserve"> </v>
      </c>
      <c r="K29" s="21"/>
      <c r="L29" s="1"/>
      <c r="M29" s="22"/>
    </row>
    <row r="30" spans="1:13" ht="26.25" x14ac:dyDescent="0.25">
      <c r="A30" s="20" t="s">
        <v>2049</v>
      </c>
      <c r="B30" s="20" t="s">
        <v>2050</v>
      </c>
      <c r="C30" s="21">
        <v>-269074.90954999998</v>
      </c>
      <c r="D30" s="21">
        <v>30205.950079999999</v>
      </c>
      <c r="E30" s="1" t="str">
        <f t="shared" si="1"/>
        <v/>
      </c>
      <c r="F30" s="21">
        <v>16401.195</v>
      </c>
      <c r="G30" s="1">
        <f t="shared" si="0"/>
        <v>184.16920279284528</v>
      </c>
      <c r="H30" s="21">
        <v>274037.23797000002</v>
      </c>
      <c r="I30" s="21">
        <v>164605.95008000001</v>
      </c>
      <c r="J30" s="1">
        <f t="shared" si="2"/>
        <v>60.067000857022244</v>
      </c>
      <c r="K30" s="21">
        <v>-63322.605000000003</v>
      </c>
      <c r="L30" s="1" t="str">
        <f t="shared" si="3"/>
        <v/>
      </c>
      <c r="M30" s="22">
        <v>5009.1440000000002</v>
      </c>
    </row>
    <row r="31" spans="1:13" ht="26.25" x14ac:dyDescent="0.25">
      <c r="A31" s="20" t="s">
        <v>2051</v>
      </c>
      <c r="B31" s="20" t="s">
        <v>2052</v>
      </c>
      <c r="C31" s="21">
        <v>-968300</v>
      </c>
      <c r="D31" s="21"/>
      <c r="E31" s="1" t="str">
        <f t="shared" si="1"/>
        <v/>
      </c>
      <c r="F31" s="21"/>
      <c r="G31" s="1" t="str">
        <f t="shared" si="0"/>
        <v xml:space="preserve"> </v>
      </c>
      <c r="H31" s="21">
        <v>-950000</v>
      </c>
      <c r="I31" s="21"/>
      <c r="J31" s="1" t="str">
        <f t="shared" si="2"/>
        <v/>
      </c>
      <c r="K31" s="21">
        <v>-124723.8</v>
      </c>
      <c r="L31" s="1" t="str">
        <f t="shared" si="3"/>
        <v/>
      </c>
      <c r="M31" s="22"/>
    </row>
    <row r="32" spans="1:13" ht="26.25" x14ac:dyDescent="0.25">
      <c r="A32" s="20" t="s">
        <v>2053</v>
      </c>
      <c r="B32" s="20" t="s">
        <v>2054</v>
      </c>
      <c r="C32" s="21">
        <v>699225.09045000002</v>
      </c>
      <c r="D32" s="21">
        <v>30205.950079999999</v>
      </c>
      <c r="E32" s="1">
        <f t="shared" si="1"/>
        <v>4.3199179338030289</v>
      </c>
      <c r="F32" s="21">
        <v>16401.195</v>
      </c>
      <c r="G32" s="1">
        <f t="shared" si="0"/>
        <v>184.16920279284528</v>
      </c>
      <c r="H32" s="21">
        <v>1224037.2379699999</v>
      </c>
      <c r="I32" s="21">
        <v>164605.95008000001</v>
      </c>
      <c r="J32" s="1">
        <f t="shared" si="2"/>
        <v>13.447789411455338</v>
      </c>
      <c r="K32" s="21">
        <v>61401.195</v>
      </c>
      <c r="L32" s="1" t="str">
        <f t="shared" si="3"/>
        <v>свыше 200</v>
      </c>
      <c r="M32" s="22">
        <v>5009.1440000000002</v>
      </c>
    </row>
    <row r="33" spans="1:13" ht="26.25" x14ac:dyDescent="0.25">
      <c r="A33" s="20" t="s">
        <v>2055</v>
      </c>
      <c r="B33" s="20" t="s">
        <v>2056</v>
      </c>
      <c r="C33" s="21">
        <v>88925.090450000003</v>
      </c>
      <c r="D33" s="21">
        <v>30205.950079999999</v>
      </c>
      <c r="E33" s="1">
        <f t="shared" si="1"/>
        <v>33.967859832522663</v>
      </c>
      <c r="F33" s="21">
        <v>16401.195</v>
      </c>
      <c r="G33" s="1">
        <f t="shared" si="0"/>
        <v>184.16920279284528</v>
      </c>
      <c r="H33" s="21">
        <v>88925.090450000003</v>
      </c>
      <c r="I33" s="21">
        <v>30205.950079999999</v>
      </c>
      <c r="J33" s="1">
        <f t="shared" si="2"/>
        <v>33.967859832522663</v>
      </c>
      <c r="K33" s="21">
        <v>16401.195</v>
      </c>
      <c r="L33" s="1">
        <f t="shared" si="3"/>
        <v>184.16920279284528</v>
      </c>
      <c r="M33" s="22">
        <v>5009.1440000000002</v>
      </c>
    </row>
    <row r="34" spans="1:13" ht="39" x14ac:dyDescent="0.25">
      <c r="A34" s="20" t="s">
        <v>2057</v>
      </c>
      <c r="B34" s="20" t="s">
        <v>2058</v>
      </c>
      <c r="C34" s="21">
        <v>88925.090450000003</v>
      </c>
      <c r="D34" s="21">
        <v>30205.950079999999</v>
      </c>
      <c r="E34" s="1">
        <f t="shared" si="1"/>
        <v>33.967859832522663</v>
      </c>
      <c r="F34" s="21">
        <v>16401.195</v>
      </c>
      <c r="G34" s="1">
        <f t="shared" si="0"/>
        <v>184.16920279284528</v>
      </c>
      <c r="H34" s="21">
        <v>88925.090450000003</v>
      </c>
      <c r="I34" s="21">
        <v>30205.950079999999</v>
      </c>
      <c r="J34" s="1">
        <f t="shared" si="2"/>
        <v>33.967859832522663</v>
      </c>
      <c r="K34" s="21">
        <v>16401.195</v>
      </c>
      <c r="L34" s="1">
        <f t="shared" si="3"/>
        <v>184.16920279284528</v>
      </c>
      <c r="M34" s="22">
        <v>5009.1440000000002</v>
      </c>
    </row>
    <row r="35" spans="1:13" ht="39" x14ac:dyDescent="0.25">
      <c r="A35" s="20" t="s">
        <v>2059</v>
      </c>
      <c r="B35" s="20" t="s">
        <v>2060</v>
      </c>
      <c r="C35" s="21">
        <v>-968300</v>
      </c>
      <c r="D35" s="21"/>
      <c r="E35" s="1" t="str">
        <f t="shared" si="1"/>
        <v/>
      </c>
      <c r="F35" s="21"/>
      <c r="G35" s="1" t="str">
        <f t="shared" si="0"/>
        <v xml:space="preserve"> </v>
      </c>
      <c r="H35" s="21">
        <v>-950000</v>
      </c>
      <c r="I35" s="21"/>
      <c r="J35" s="1" t="str">
        <f t="shared" si="2"/>
        <v/>
      </c>
      <c r="K35" s="21">
        <v>-124723.8</v>
      </c>
      <c r="L35" s="1" t="str">
        <f t="shared" si="3"/>
        <v/>
      </c>
      <c r="M35" s="22"/>
    </row>
    <row r="36" spans="1:13" ht="39" x14ac:dyDescent="0.25">
      <c r="A36" s="20" t="s">
        <v>2061</v>
      </c>
      <c r="B36" s="20" t="s">
        <v>2062</v>
      </c>
      <c r="C36" s="21">
        <v>610300</v>
      </c>
      <c r="D36" s="21"/>
      <c r="E36" s="1" t="str">
        <f t="shared" si="1"/>
        <v/>
      </c>
      <c r="F36" s="21"/>
      <c r="G36" s="1" t="str">
        <f t="shared" si="0"/>
        <v xml:space="preserve"> </v>
      </c>
      <c r="H36" s="21">
        <v>1135112.1475200001</v>
      </c>
      <c r="I36" s="21">
        <v>134400</v>
      </c>
      <c r="J36" s="1">
        <f t="shared" si="2"/>
        <v>11.840239776628056</v>
      </c>
      <c r="K36" s="21">
        <v>45000</v>
      </c>
      <c r="L36" s="1" t="str">
        <f t="shared" si="3"/>
        <v>свыше 200</v>
      </c>
      <c r="M36" s="22"/>
    </row>
    <row r="37" spans="1:13" ht="39" x14ac:dyDescent="0.25">
      <c r="A37" s="20" t="s">
        <v>2063</v>
      </c>
      <c r="B37" s="20" t="s">
        <v>2064</v>
      </c>
      <c r="C37" s="21">
        <v>-950000</v>
      </c>
      <c r="D37" s="21"/>
      <c r="E37" s="1" t="str">
        <f t="shared" si="1"/>
        <v/>
      </c>
      <c r="F37" s="21"/>
      <c r="G37" s="1" t="str">
        <f t="shared" si="0"/>
        <v xml:space="preserve"> </v>
      </c>
      <c r="H37" s="21">
        <v>-950000</v>
      </c>
      <c r="I37" s="21"/>
      <c r="J37" s="1" t="str">
        <f t="shared" si="2"/>
        <v/>
      </c>
      <c r="K37" s="21">
        <v>-124723.8</v>
      </c>
      <c r="L37" s="1" t="str">
        <f t="shared" si="3"/>
        <v/>
      </c>
      <c r="M37" s="22"/>
    </row>
    <row r="38" spans="1:13" ht="39" x14ac:dyDescent="0.25">
      <c r="A38" s="20" t="s">
        <v>2065</v>
      </c>
      <c r="B38" s="20" t="s">
        <v>2066</v>
      </c>
      <c r="C38" s="21">
        <v>600000</v>
      </c>
      <c r="D38" s="21"/>
      <c r="E38" s="1" t="str">
        <f t="shared" si="1"/>
        <v/>
      </c>
      <c r="F38" s="21"/>
      <c r="G38" s="1" t="str">
        <f t="shared" si="0"/>
        <v xml:space="preserve"> </v>
      </c>
      <c r="H38" s="21">
        <v>1135112.1475200001</v>
      </c>
      <c r="I38" s="21">
        <v>134400</v>
      </c>
      <c r="J38" s="1">
        <f t="shared" si="2"/>
        <v>11.840239776628056</v>
      </c>
      <c r="K38" s="21">
        <v>45000</v>
      </c>
      <c r="L38" s="1" t="str">
        <f t="shared" si="3"/>
        <v>свыше 200</v>
      </c>
      <c r="M38" s="22"/>
    </row>
    <row r="39" spans="1:13" ht="39" x14ac:dyDescent="0.25">
      <c r="A39" s="20" t="s">
        <v>2067</v>
      </c>
      <c r="B39" s="20" t="s">
        <v>2068</v>
      </c>
      <c r="C39" s="21">
        <v>-18300</v>
      </c>
      <c r="D39" s="21"/>
      <c r="E39" s="1" t="str">
        <f t="shared" si="1"/>
        <v/>
      </c>
      <c r="F39" s="21"/>
      <c r="G39" s="1" t="str">
        <f t="shared" si="0"/>
        <v xml:space="preserve"> </v>
      </c>
      <c r="H39" s="21"/>
      <c r="I39" s="21"/>
      <c r="J39" s="1" t="str">
        <f t="shared" si="2"/>
        <v xml:space="preserve"> </v>
      </c>
      <c r="K39" s="21"/>
      <c r="L39" s="1" t="str">
        <f t="shared" si="3"/>
        <v xml:space="preserve"> </v>
      </c>
      <c r="M39" s="22"/>
    </row>
    <row r="40" spans="1:13" ht="39" x14ac:dyDescent="0.25">
      <c r="A40" s="20" t="s">
        <v>2069</v>
      </c>
      <c r="B40" s="20" t="s">
        <v>2070</v>
      </c>
      <c r="C40" s="21">
        <v>10300</v>
      </c>
      <c r="D40" s="21"/>
      <c r="E40" s="1" t="str">
        <f t="shared" si="1"/>
        <v/>
      </c>
      <c r="F40" s="21"/>
      <c r="G40" s="1" t="str">
        <f t="shared" si="0"/>
        <v xml:space="preserve"> </v>
      </c>
      <c r="H40" s="21"/>
      <c r="I40" s="21"/>
      <c r="J40" s="1" t="str">
        <f t="shared" si="2"/>
        <v xml:space="preserve"> </v>
      </c>
      <c r="K40" s="21"/>
      <c r="L40" s="1" t="str">
        <f t="shared" si="3"/>
        <v xml:space="preserve"> </v>
      </c>
      <c r="M40" s="22"/>
    </row>
    <row r="41" spans="1:13" ht="26.25" x14ac:dyDescent="0.25">
      <c r="A41" s="20" t="s">
        <v>2071</v>
      </c>
      <c r="B41" s="20" t="s">
        <v>2072</v>
      </c>
      <c r="C41" s="21"/>
      <c r="D41" s="21">
        <v>8233924.0388799999</v>
      </c>
      <c r="E41" s="1" t="str">
        <f t="shared" si="1"/>
        <v xml:space="preserve"> </v>
      </c>
      <c r="F41" s="21">
        <v>7189917.6782299997</v>
      </c>
      <c r="G41" s="1">
        <f t="shared" si="0"/>
        <v>114.52042161499423</v>
      </c>
      <c r="H41" s="21"/>
      <c r="I41" s="21">
        <v>8076254.1724399999</v>
      </c>
      <c r="J41" s="1" t="str">
        <f t="shared" si="2"/>
        <v xml:space="preserve"> </v>
      </c>
      <c r="K41" s="21">
        <v>6839525.5542099997</v>
      </c>
      <c r="L41" s="1">
        <f t="shared" si="3"/>
        <v>118.08208198694052</v>
      </c>
      <c r="M41" s="22">
        <v>93756.613180000335</v>
      </c>
    </row>
    <row r="42" spans="1:13" ht="64.5" x14ac:dyDescent="0.25">
      <c r="A42" s="20" t="s">
        <v>2073</v>
      </c>
      <c r="B42" s="20" t="s">
        <v>2074</v>
      </c>
      <c r="C42" s="21"/>
      <c r="D42" s="21">
        <v>8233924.0388799999</v>
      </c>
      <c r="E42" s="1" t="str">
        <f t="shared" si="1"/>
        <v xml:space="preserve"> </v>
      </c>
      <c r="F42" s="21">
        <v>7189917.6782299997</v>
      </c>
      <c r="G42" s="1">
        <f t="shared" si="0"/>
        <v>114.52042161499423</v>
      </c>
      <c r="H42" s="21"/>
      <c r="I42" s="21">
        <v>8076254.1724399999</v>
      </c>
      <c r="J42" s="1" t="str">
        <f t="shared" si="2"/>
        <v xml:space="preserve"> </v>
      </c>
      <c r="K42" s="21">
        <v>6839525.5542099997</v>
      </c>
      <c r="L42" s="1">
        <f t="shared" si="3"/>
        <v>118.08208198694052</v>
      </c>
      <c r="M42" s="22">
        <v>93756.613180000335</v>
      </c>
    </row>
    <row r="43" spans="1:13" ht="141" x14ac:dyDescent="0.25">
      <c r="A43" s="20" t="s">
        <v>2075</v>
      </c>
      <c r="B43" s="20" t="s">
        <v>2076</v>
      </c>
      <c r="C43" s="21"/>
      <c r="D43" s="21">
        <v>8076254.1724399999</v>
      </c>
      <c r="E43" s="1" t="str">
        <f t="shared" si="1"/>
        <v xml:space="preserve"> </v>
      </c>
      <c r="F43" s="21">
        <v>6839525.5542099997</v>
      </c>
      <c r="G43" s="1">
        <f t="shared" si="0"/>
        <v>118.08208198694052</v>
      </c>
      <c r="H43" s="21"/>
      <c r="I43" s="21">
        <v>8076254.1724399999</v>
      </c>
      <c r="J43" s="1" t="str">
        <f t="shared" si="2"/>
        <v xml:space="preserve"> </v>
      </c>
      <c r="K43" s="21">
        <v>6839525.5542099997</v>
      </c>
      <c r="L43" s="1">
        <f t="shared" si="3"/>
        <v>118.08208198694052</v>
      </c>
      <c r="M43" s="22">
        <v>93756.613180000335</v>
      </c>
    </row>
    <row r="44" spans="1:13" ht="39" x14ac:dyDescent="0.25">
      <c r="A44" s="20" t="s">
        <v>2077</v>
      </c>
      <c r="B44" s="20" t="s">
        <v>2078</v>
      </c>
      <c r="C44" s="21"/>
      <c r="D44" s="21"/>
      <c r="E44" s="1" t="str">
        <f t="shared" si="1"/>
        <v xml:space="preserve"> </v>
      </c>
      <c r="F44" s="21">
        <v>18493.071080000002</v>
      </c>
      <c r="G44" s="1" t="str">
        <f t="shared" si="0"/>
        <v/>
      </c>
      <c r="H44" s="21"/>
      <c r="I44" s="21"/>
      <c r="J44" s="1" t="str">
        <f t="shared" si="2"/>
        <v xml:space="preserve"> </v>
      </c>
      <c r="K44" s="21">
        <v>18493.071080000002</v>
      </c>
      <c r="L44" s="1" t="str">
        <f t="shared" si="3"/>
        <v/>
      </c>
      <c r="M44" s="22"/>
    </row>
    <row r="45" spans="1:13" ht="217.5" x14ac:dyDescent="0.25">
      <c r="A45" s="20" t="s">
        <v>2077</v>
      </c>
      <c r="B45" s="20" t="s">
        <v>2079</v>
      </c>
      <c r="C45" s="21"/>
      <c r="D45" s="21">
        <v>47736.523119999998</v>
      </c>
      <c r="E45" s="1" t="str">
        <f t="shared" si="1"/>
        <v xml:space="preserve"> </v>
      </c>
      <c r="F45" s="21"/>
      <c r="G45" s="1" t="str">
        <f t="shared" si="0"/>
        <v xml:space="preserve"> </v>
      </c>
      <c r="H45" s="21"/>
      <c r="I45" s="21">
        <v>47736.523119999998</v>
      </c>
      <c r="J45" s="1" t="str">
        <f t="shared" si="2"/>
        <v xml:space="preserve"> </v>
      </c>
      <c r="K45" s="21"/>
      <c r="L45" s="1" t="str">
        <f t="shared" si="3"/>
        <v xml:space="preserve"> </v>
      </c>
      <c r="M45" s="22">
        <v>5983.1458099999945</v>
      </c>
    </row>
    <row r="46" spans="1:13" ht="204.75" x14ac:dyDescent="0.25">
      <c r="A46" s="20" t="s">
        <v>2080</v>
      </c>
      <c r="B46" s="20" t="s">
        <v>2081</v>
      </c>
      <c r="C46" s="21"/>
      <c r="D46" s="21">
        <v>5237067.1388699999</v>
      </c>
      <c r="E46" s="1" t="str">
        <f t="shared" si="1"/>
        <v xml:space="preserve"> </v>
      </c>
      <c r="F46" s="21"/>
      <c r="G46" s="1" t="str">
        <f t="shared" si="0"/>
        <v xml:space="preserve"> </v>
      </c>
      <c r="H46" s="21"/>
      <c r="I46" s="21">
        <v>5237067.1388699999</v>
      </c>
      <c r="J46" s="1" t="str">
        <f t="shared" si="2"/>
        <v xml:space="preserve"> </v>
      </c>
      <c r="K46" s="21"/>
      <c r="L46" s="1" t="str">
        <f t="shared" si="3"/>
        <v xml:space="preserve"> </v>
      </c>
      <c r="M46" s="22">
        <v>93510.57716999948</v>
      </c>
    </row>
    <row r="47" spans="1:13" ht="64.5" x14ac:dyDescent="0.25">
      <c r="A47" s="20" t="s">
        <v>2080</v>
      </c>
      <c r="B47" s="20" t="s">
        <v>2082</v>
      </c>
      <c r="C47" s="21"/>
      <c r="D47" s="21"/>
      <c r="E47" s="1" t="str">
        <f t="shared" si="1"/>
        <v xml:space="preserve"> </v>
      </c>
      <c r="F47" s="21">
        <v>3962786.9890299998</v>
      </c>
      <c r="G47" s="1" t="str">
        <f t="shared" si="0"/>
        <v/>
      </c>
      <c r="H47" s="21"/>
      <c r="I47" s="21"/>
      <c r="J47" s="1" t="str">
        <f t="shared" si="2"/>
        <v xml:space="preserve"> </v>
      </c>
      <c r="K47" s="21">
        <v>3962786.9890299998</v>
      </c>
      <c r="L47" s="1" t="str">
        <f t="shared" si="3"/>
        <v/>
      </c>
      <c r="M47" s="22"/>
    </row>
    <row r="48" spans="1:13" ht="204.75" x14ac:dyDescent="0.25">
      <c r="A48" s="20" t="s">
        <v>2083</v>
      </c>
      <c r="B48" s="20" t="s">
        <v>2084</v>
      </c>
      <c r="C48" s="21"/>
      <c r="D48" s="21">
        <v>1812004.59038</v>
      </c>
      <c r="E48" s="1" t="str">
        <f t="shared" si="1"/>
        <v xml:space="preserve"> </v>
      </c>
      <c r="F48" s="21"/>
      <c r="G48" s="1" t="str">
        <f t="shared" si="0"/>
        <v xml:space="preserve"> </v>
      </c>
      <c r="H48" s="21"/>
      <c r="I48" s="21">
        <v>1812004.59038</v>
      </c>
      <c r="J48" s="1" t="str">
        <f t="shared" si="2"/>
        <v xml:space="preserve"> </v>
      </c>
      <c r="K48" s="21"/>
      <c r="L48" s="1" t="str">
        <f t="shared" si="3"/>
        <v xml:space="preserve"> </v>
      </c>
      <c r="M48" s="22">
        <v>167558.65622999985</v>
      </c>
    </row>
    <row r="49" spans="1:13" ht="64.5" x14ac:dyDescent="0.25">
      <c r="A49" s="20" t="s">
        <v>2083</v>
      </c>
      <c r="B49" s="20" t="s">
        <v>2085</v>
      </c>
      <c r="C49" s="21"/>
      <c r="D49" s="21"/>
      <c r="E49" s="1" t="str">
        <f t="shared" si="1"/>
        <v xml:space="preserve"> </v>
      </c>
      <c r="F49" s="21">
        <v>1455277.90454</v>
      </c>
      <c r="G49" s="1" t="str">
        <f t="shared" si="0"/>
        <v/>
      </c>
      <c r="H49" s="21"/>
      <c r="I49" s="21"/>
      <c r="J49" s="1" t="str">
        <f t="shared" si="2"/>
        <v xml:space="preserve"> </v>
      </c>
      <c r="K49" s="21">
        <v>1455277.90454</v>
      </c>
      <c r="L49" s="1" t="str">
        <f t="shared" si="3"/>
        <v/>
      </c>
      <c r="M49" s="22"/>
    </row>
    <row r="50" spans="1:13" ht="192" x14ac:dyDescent="0.25">
      <c r="A50" s="20" t="s">
        <v>2086</v>
      </c>
      <c r="B50" s="20" t="s">
        <v>2087</v>
      </c>
      <c r="C50" s="21"/>
      <c r="D50" s="21">
        <v>73201.057579999993</v>
      </c>
      <c r="E50" s="1" t="str">
        <f t="shared" si="1"/>
        <v xml:space="preserve"> </v>
      </c>
      <c r="F50" s="21"/>
      <c r="G50" s="1" t="str">
        <f t="shared" si="0"/>
        <v xml:space="preserve"> </v>
      </c>
      <c r="H50" s="21"/>
      <c r="I50" s="21">
        <v>73201.057579999993</v>
      </c>
      <c r="J50" s="1" t="str">
        <f t="shared" si="2"/>
        <v xml:space="preserve"> </v>
      </c>
      <c r="K50" s="21"/>
      <c r="L50" s="1" t="str">
        <f t="shared" si="3"/>
        <v xml:space="preserve"> </v>
      </c>
      <c r="M50" s="22">
        <v>8009.9383799999923</v>
      </c>
    </row>
    <row r="51" spans="1:13" ht="51.75" x14ac:dyDescent="0.25">
      <c r="A51" s="20" t="s">
        <v>2086</v>
      </c>
      <c r="B51" s="20" t="s">
        <v>2088</v>
      </c>
      <c r="C51" s="21"/>
      <c r="D51" s="21"/>
      <c r="E51" s="1" t="str">
        <f t="shared" si="1"/>
        <v xml:space="preserve"> </v>
      </c>
      <c r="F51" s="21">
        <v>39661.301639999998</v>
      </c>
      <c r="G51" s="1" t="str">
        <f t="shared" si="0"/>
        <v/>
      </c>
      <c r="H51" s="21"/>
      <c r="I51" s="21"/>
      <c r="J51" s="1" t="str">
        <f t="shared" si="2"/>
        <v xml:space="preserve"> </v>
      </c>
      <c r="K51" s="21">
        <v>39661.301639999998</v>
      </c>
      <c r="L51" s="1" t="str">
        <f t="shared" si="3"/>
        <v/>
      </c>
      <c r="M51" s="22"/>
    </row>
    <row r="52" spans="1:13" ht="217.5" x14ac:dyDescent="0.25">
      <c r="A52" s="20" t="s">
        <v>2089</v>
      </c>
      <c r="B52" s="20" t="s">
        <v>2090</v>
      </c>
      <c r="C52" s="21"/>
      <c r="D52" s="21">
        <v>906244.86248999997</v>
      </c>
      <c r="E52" s="1" t="str">
        <f t="shared" si="1"/>
        <v xml:space="preserve"> </v>
      </c>
      <c r="F52" s="21"/>
      <c r="G52" s="1" t="str">
        <f t="shared" si="0"/>
        <v xml:space="preserve"> </v>
      </c>
      <c r="H52" s="21"/>
      <c r="I52" s="21">
        <v>906244.86248999997</v>
      </c>
      <c r="J52" s="1" t="str">
        <f t="shared" si="2"/>
        <v xml:space="preserve"> </v>
      </c>
      <c r="K52" s="21"/>
      <c r="L52" s="1" t="str">
        <f t="shared" si="3"/>
        <v xml:space="preserve"> </v>
      </c>
      <c r="M52" s="22">
        <v>-181305.70441000001</v>
      </c>
    </row>
    <row r="53" spans="1:13" ht="77.25" x14ac:dyDescent="0.25">
      <c r="A53" s="20" t="s">
        <v>2089</v>
      </c>
      <c r="B53" s="20" t="s">
        <v>2091</v>
      </c>
      <c r="C53" s="21"/>
      <c r="D53" s="21"/>
      <c r="E53" s="1" t="str">
        <f t="shared" si="1"/>
        <v xml:space="preserve"> </v>
      </c>
      <c r="F53" s="21">
        <v>1363306.28792</v>
      </c>
      <c r="G53" s="1" t="str">
        <f t="shared" si="0"/>
        <v/>
      </c>
      <c r="H53" s="21"/>
      <c r="I53" s="21"/>
      <c r="J53" s="1" t="str">
        <f t="shared" si="2"/>
        <v xml:space="preserve"> </v>
      </c>
      <c r="K53" s="21">
        <v>1363306.28792</v>
      </c>
      <c r="L53" s="1" t="str">
        <f t="shared" si="3"/>
        <v/>
      </c>
      <c r="M53" s="22"/>
    </row>
    <row r="54" spans="1:13" ht="128.25" x14ac:dyDescent="0.25">
      <c r="A54" s="20" t="s">
        <v>2092</v>
      </c>
      <c r="B54" s="20" t="s">
        <v>2093</v>
      </c>
      <c r="C54" s="21"/>
      <c r="D54" s="21">
        <v>157669.86644000001</v>
      </c>
      <c r="E54" s="1" t="str">
        <f t="shared" si="1"/>
        <v xml:space="preserve"> </v>
      </c>
      <c r="F54" s="21">
        <v>350392.12401999999</v>
      </c>
      <c r="G54" s="1">
        <f t="shared" si="0"/>
        <v>44.998119430047574</v>
      </c>
      <c r="H54" s="21"/>
      <c r="I54" s="21"/>
      <c r="J54" s="1" t="str">
        <f t="shared" si="2"/>
        <v xml:space="preserve"> </v>
      </c>
      <c r="K54" s="21"/>
      <c r="L54" s="1" t="str">
        <f t="shared" si="3"/>
        <v xml:space="preserve"> </v>
      </c>
      <c r="M54" s="22"/>
    </row>
    <row r="55" spans="1:13" ht="179.25" x14ac:dyDescent="0.25">
      <c r="A55" s="20" t="s">
        <v>2094</v>
      </c>
      <c r="B55" s="20" t="s">
        <v>2095</v>
      </c>
      <c r="C55" s="21"/>
      <c r="D55" s="21">
        <v>631.81266000000005</v>
      </c>
      <c r="E55" s="1" t="str">
        <f t="shared" si="1"/>
        <v xml:space="preserve"> </v>
      </c>
      <c r="F55" s="21">
        <v>560.49033999999995</v>
      </c>
      <c r="G55" s="1">
        <f t="shared" si="0"/>
        <v>112.72498648237186</v>
      </c>
      <c r="H55" s="21"/>
      <c r="I55" s="21"/>
      <c r="J55" s="1" t="str">
        <f t="shared" si="2"/>
        <v xml:space="preserve"> </v>
      </c>
      <c r="K55" s="21"/>
      <c r="L55" s="1" t="str">
        <f t="shared" si="3"/>
        <v xml:space="preserve"> </v>
      </c>
      <c r="M55" s="22"/>
    </row>
    <row r="56" spans="1:13" ht="192" x14ac:dyDescent="0.25">
      <c r="A56" s="20" t="s">
        <v>2096</v>
      </c>
      <c r="B56" s="20" t="s">
        <v>2097</v>
      </c>
      <c r="C56" s="21"/>
      <c r="D56" s="21">
        <v>157038.05377999999</v>
      </c>
      <c r="E56" s="1" t="str">
        <f t="shared" si="1"/>
        <v xml:space="preserve"> </v>
      </c>
      <c r="F56" s="21">
        <v>349831.63368000003</v>
      </c>
      <c r="G56" s="1">
        <f t="shared" si="0"/>
        <v>44.889609360955255</v>
      </c>
      <c r="H56" s="21"/>
      <c r="I56" s="21"/>
      <c r="J56" s="1" t="str">
        <f t="shared" si="2"/>
        <v xml:space="preserve"> </v>
      </c>
      <c r="K56" s="21"/>
      <c r="L56" s="1" t="str">
        <f t="shared" si="3"/>
        <v xml:space="preserve"> </v>
      </c>
      <c r="M56" s="22"/>
    </row>
    <row r="57" spans="1:13" x14ac:dyDescent="0.25">
      <c r="A57" s="20" t="s">
        <v>2098</v>
      </c>
      <c r="B57" s="20" t="s">
        <v>2099</v>
      </c>
      <c r="C57" s="21">
        <v>13272297.981629999</v>
      </c>
      <c r="D57" s="21">
        <v>-14345501.992240001</v>
      </c>
      <c r="E57" s="1" t="str">
        <f t="shared" si="1"/>
        <v/>
      </c>
      <c r="F57" s="21">
        <v>-13981727.02863</v>
      </c>
      <c r="G57" s="1">
        <f t="shared" si="0"/>
        <v>102.60178848339056</v>
      </c>
      <c r="H57" s="21">
        <v>10599270.533159999</v>
      </c>
      <c r="I57" s="21">
        <v>-12600389.49217</v>
      </c>
      <c r="J57" s="1" t="str">
        <f t="shared" si="2"/>
        <v/>
      </c>
      <c r="K57" s="21">
        <v>-12064657.618489999</v>
      </c>
      <c r="L57" s="1">
        <f t="shared" si="3"/>
        <v>104.4405062341674</v>
      </c>
      <c r="M57" s="22">
        <v>561652.58988999948</v>
      </c>
    </row>
    <row r="58" spans="1:13" x14ac:dyDescent="0.25">
      <c r="A58" s="20" t="s">
        <v>2100</v>
      </c>
      <c r="B58" s="20" t="s">
        <v>2101</v>
      </c>
      <c r="C58" s="21">
        <v>13272297.981629999</v>
      </c>
      <c r="D58" s="21">
        <v>-14345501.992240001</v>
      </c>
      <c r="E58" s="1" t="str">
        <f t="shared" si="1"/>
        <v/>
      </c>
      <c r="F58" s="21">
        <v>-13981727.02863</v>
      </c>
      <c r="G58" s="1">
        <f t="shared" si="0"/>
        <v>102.60178848339056</v>
      </c>
      <c r="H58" s="21">
        <v>10599270.533159999</v>
      </c>
      <c r="I58" s="21">
        <v>-12600389.49217</v>
      </c>
      <c r="J58" s="1" t="str">
        <f t="shared" si="2"/>
        <v/>
      </c>
      <c r="K58" s="21">
        <v>-12064657.618489999</v>
      </c>
      <c r="L58" s="1">
        <f t="shared" si="3"/>
        <v>104.4405062341674</v>
      </c>
      <c r="M58" s="22">
        <v>561652.58988999948</v>
      </c>
    </row>
    <row r="59" spans="1:13" x14ac:dyDescent="0.25">
      <c r="A59" s="20" t="s">
        <v>2102</v>
      </c>
      <c r="B59" s="20" t="s">
        <v>2103</v>
      </c>
      <c r="C59" s="21">
        <v>-91409383.229279995</v>
      </c>
      <c r="D59" s="21">
        <v>-116720548.93751</v>
      </c>
      <c r="E59" s="1">
        <f t="shared" si="1"/>
        <v>127.68989879818203</v>
      </c>
      <c r="F59" s="21">
        <v>-101844472.19363999</v>
      </c>
      <c r="G59" s="1">
        <f t="shared" si="0"/>
        <v>114.60666094433252</v>
      </c>
      <c r="H59" s="21">
        <v>-79477964.034899995</v>
      </c>
      <c r="I59" s="21">
        <v>-106128072.55132</v>
      </c>
      <c r="J59" s="1">
        <f t="shared" si="2"/>
        <v>133.53144338815414</v>
      </c>
      <c r="K59" s="21">
        <v>-91188378.069959998</v>
      </c>
      <c r="L59" s="1">
        <f t="shared" si="3"/>
        <v>116.38333173323714</v>
      </c>
      <c r="M59" s="22">
        <v>-9690704.6236499995</v>
      </c>
    </row>
    <row r="60" spans="1:13" x14ac:dyDescent="0.25">
      <c r="A60" s="20" t="s">
        <v>2104</v>
      </c>
      <c r="B60" s="20" t="s">
        <v>2105</v>
      </c>
      <c r="C60" s="21">
        <v>-91409383.229279995</v>
      </c>
      <c r="D60" s="21">
        <v>-116720548.93751</v>
      </c>
      <c r="E60" s="1">
        <f t="shared" si="1"/>
        <v>127.68989879818203</v>
      </c>
      <c r="F60" s="21">
        <v>-101844472.19363999</v>
      </c>
      <c r="G60" s="1">
        <f t="shared" si="0"/>
        <v>114.60666094433252</v>
      </c>
      <c r="H60" s="21">
        <v>-79477964.034899995</v>
      </c>
      <c r="I60" s="21">
        <v>-106128072.55132</v>
      </c>
      <c r="J60" s="1">
        <f t="shared" si="2"/>
        <v>133.53144338815414</v>
      </c>
      <c r="K60" s="21">
        <v>-91188378.069959998</v>
      </c>
      <c r="L60" s="1">
        <f t="shared" si="3"/>
        <v>116.38333173323714</v>
      </c>
      <c r="M60" s="22">
        <v>-9690704.6236499995</v>
      </c>
    </row>
    <row r="61" spans="1:13" x14ac:dyDescent="0.25">
      <c r="A61" s="20" t="s">
        <v>2106</v>
      </c>
      <c r="B61" s="20" t="s">
        <v>2107</v>
      </c>
      <c r="C61" s="21">
        <v>-91409383.229279995</v>
      </c>
      <c r="D61" s="21">
        <v>-116720548.93751</v>
      </c>
      <c r="E61" s="1">
        <f t="shared" si="1"/>
        <v>127.68989879818203</v>
      </c>
      <c r="F61" s="21">
        <v>-101844472.19363999</v>
      </c>
      <c r="G61" s="1">
        <f t="shared" si="0"/>
        <v>114.60666094433252</v>
      </c>
      <c r="H61" s="21">
        <v>-79477964.034899995</v>
      </c>
      <c r="I61" s="21">
        <v>-106128072.55132</v>
      </c>
      <c r="J61" s="1">
        <f t="shared" si="2"/>
        <v>133.53144338815414</v>
      </c>
      <c r="K61" s="21">
        <v>-91188378.069959998</v>
      </c>
      <c r="L61" s="1">
        <f t="shared" si="3"/>
        <v>116.38333173323714</v>
      </c>
      <c r="M61" s="22">
        <v>-9690704.6236499995</v>
      </c>
    </row>
    <row r="62" spans="1:13" ht="26.25" x14ac:dyDescent="0.25">
      <c r="A62" s="20" t="s">
        <v>2108</v>
      </c>
      <c r="B62" s="20" t="s">
        <v>2109</v>
      </c>
      <c r="C62" s="21">
        <v>-78929310.96029</v>
      </c>
      <c r="D62" s="21">
        <v>-105898602.73583999</v>
      </c>
      <c r="E62" s="1">
        <f t="shared" si="1"/>
        <v>134.16891829844869</v>
      </c>
      <c r="F62" s="21">
        <v>-91048405.647770002</v>
      </c>
      <c r="G62" s="1">
        <f t="shared" si="0"/>
        <v>116.31022199940489</v>
      </c>
      <c r="H62" s="21">
        <v>-79477964.034899995</v>
      </c>
      <c r="I62" s="21">
        <v>-106128072.55132</v>
      </c>
      <c r="J62" s="1">
        <f t="shared" si="2"/>
        <v>133.53144338815414</v>
      </c>
      <c r="K62" s="21">
        <v>-91188378.069959998</v>
      </c>
      <c r="L62" s="1">
        <f t="shared" si="3"/>
        <v>116.38333173323714</v>
      </c>
      <c r="M62" s="22">
        <v>-9690704.6236499995</v>
      </c>
    </row>
    <row r="63" spans="1:13" ht="26.25" x14ac:dyDescent="0.25">
      <c r="A63" s="20" t="s">
        <v>2110</v>
      </c>
      <c r="B63" s="20" t="s">
        <v>2111</v>
      </c>
      <c r="C63" s="21">
        <v>-7290785.7752599996</v>
      </c>
      <c r="D63" s="21">
        <v>-6698432.3651099997</v>
      </c>
      <c r="E63" s="1">
        <f t="shared" si="1"/>
        <v>91.875314562662822</v>
      </c>
      <c r="F63" s="21">
        <v>-7082355.4637900004</v>
      </c>
      <c r="G63" s="1">
        <f t="shared" si="0"/>
        <v>94.579160836491667</v>
      </c>
      <c r="H63" s="21"/>
      <c r="I63" s="21"/>
      <c r="J63" s="1" t="str">
        <f t="shared" si="2"/>
        <v xml:space="preserve"> </v>
      </c>
      <c r="K63" s="21"/>
      <c r="L63" s="1" t="str">
        <f t="shared" si="3"/>
        <v xml:space="preserve"> </v>
      </c>
      <c r="M63" s="22"/>
    </row>
    <row r="64" spans="1:13" ht="26.25" x14ac:dyDescent="0.25">
      <c r="A64" s="20" t="s">
        <v>2112</v>
      </c>
      <c r="B64" s="20" t="s">
        <v>2113</v>
      </c>
      <c r="C64" s="21">
        <v>-3238837.7368700001</v>
      </c>
      <c r="D64" s="21">
        <v>-2601237.7094399999</v>
      </c>
      <c r="E64" s="1">
        <f t="shared" si="1"/>
        <v>80.313924956111748</v>
      </c>
      <c r="F64" s="21">
        <v>-2366682.4936500001</v>
      </c>
      <c r="G64" s="1">
        <f t="shared" si="0"/>
        <v>109.91071748827019</v>
      </c>
      <c r="H64" s="21"/>
      <c r="I64" s="21"/>
      <c r="J64" s="1" t="str">
        <f t="shared" si="2"/>
        <v xml:space="preserve"> </v>
      </c>
      <c r="K64" s="21"/>
      <c r="L64" s="1" t="str">
        <f t="shared" si="3"/>
        <v xml:space="preserve"> </v>
      </c>
      <c r="M64" s="22"/>
    </row>
    <row r="65" spans="1:13" ht="26.25" x14ac:dyDescent="0.25">
      <c r="A65" s="20" t="s">
        <v>2114</v>
      </c>
      <c r="B65" s="20" t="s">
        <v>2115</v>
      </c>
      <c r="C65" s="21">
        <v>-324808.10859999998</v>
      </c>
      <c r="D65" s="21">
        <v>-260151.09111000001</v>
      </c>
      <c r="E65" s="1">
        <f t="shared" si="1"/>
        <v>80.093779749315047</v>
      </c>
      <c r="F65" s="21">
        <v>-229479.70279000001</v>
      </c>
      <c r="G65" s="1">
        <f t="shared" si="0"/>
        <v>113.36562142407331</v>
      </c>
      <c r="H65" s="21"/>
      <c r="I65" s="21"/>
      <c r="J65" s="1" t="str">
        <f t="shared" si="2"/>
        <v xml:space="preserve"> </v>
      </c>
      <c r="K65" s="21"/>
      <c r="L65" s="1" t="str">
        <f t="shared" si="3"/>
        <v xml:space="preserve"> </v>
      </c>
      <c r="M65" s="22"/>
    </row>
    <row r="66" spans="1:13" ht="26.25" x14ac:dyDescent="0.25">
      <c r="A66" s="20" t="s">
        <v>2116</v>
      </c>
      <c r="B66" s="20" t="s">
        <v>2117</v>
      </c>
      <c r="C66" s="21">
        <v>-1625640.6482599999</v>
      </c>
      <c r="D66" s="21">
        <v>-1262125.0360099999</v>
      </c>
      <c r="E66" s="1">
        <f t="shared" si="1"/>
        <v>77.638624339328132</v>
      </c>
      <c r="F66" s="21">
        <v>-1117548.88564</v>
      </c>
      <c r="G66" s="1">
        <f t="shared" si="0"/>
        <v>112.93689718881548</v>
      </c>
      <c r="H66" s="21"/>
      <c r="I66" s="21"/>
      <c r="J66" s="1" t="str">
        <f t="shared" si="2"/>
        <v xml:space="preserve"> </v>
      </c>
      <c r="K66" s="21"/>
      <c r="L66" s="1" t="str">
        <f t="shared" si="3"/>
        <v xml:space="preserve"> </v>
      </c>
      <c r="M66" s="22"/>
    </row>
    <row r="67" spans="1:13" x14ac:dyDescent="0.25">
      <c r="A67" s="20" t="s">
        <v>2118</v>
      </c>
      <c r="B67" s="20" t="s">
        <v>2119</v>
      </c>
      <c r="C67" s="21">
        <v>104673458.62191001</v>
      </c>
      <c r="D67" s="21">
        <v>102375046.94527</v>
      </c>
      <c r="E67" s="1">
        <f t="shared" si="1"/>
        <v>97.804207764890933</v>
      </c>
      <c r="F67" s="21">
        <v>87862745.165010005</v>
      </c>
      <c r="G67" s="1">
        <f t="shared" si="0"/>
        <v>116.51701384131042</v>
      </c>
      <c r="H67" s="21">
        <v>90077234.568059996</v>
      </c>
      <c r="I67" s="21">
        <v>93527683.059149995</v>
      </c>
      <c r="J67" s="1">
        <f t="shared" si="2"/>
        <v>103.83054442960604</v>
      </c>
      <c r="K67" s="21">
        <v>79123720.451470003</v>
      </c>
      <c r="L67" s="1">
        <f t="shared" si="3"/>
        <v>118.20435455447847</v>
      </c>
      <c r="M67" s="22">
        <v>10252357.213540003</v>
      </c>
    </row>
    <row r="68" spans="1:13" x14ac:dyDescent="0.25">
      <c r="A68" s="20" t="s">
        <v>2120</v>
      </c>
      <c r="B68" s="20" t="s">
        <v>2121</v>
      </c>
      <c r="C68" s="21">
        <v>104673458.62191001</v>
      </c>
      <c r="D68" s="21">
        <v>102375046.94527</v>
      </c>
      <c r="E68" s="1">
        <f t="shared" si="1"/>
        <v>97.804207764890933</v>
      </c>
      <c r="F68" s="21">
        <v>87862745.165010005</v>
      </c>
      <c r="G68" s="1">
        <f t="shared" ref="G68:G74" si="4">IF(F68=0," ",IF(D68/F68*100&gt;200,"свыше 200",IF(D68/F68&gt;0,D68/F68*100,"")))</f>
        <v>116.51701384131042</v>
      </c>
      <c r="H68" s="21">
        <v>90077234.568059996</v>
      </c>
      <c r="I68" s="21">
        <v>93527683.059149995</v>
      </c>
      <c r="J68" s="1">
        <f t="shared" si="2"/>
        <v>103.83054442960604</v>
      </c>
      <c r="K68" s="21">
        <v>79123720.451470003</v>
      </c>
      <c r="L68" s="1">
        <f t="shared" si="3"/>
        <v>118.20435455447847</v>
      </c>
      <c r="M68" s="22">
        <v>10252357.213540003</v>
      </c>
    </row>
    <row r="69" spans="1:13" x14ac:dyDescent="0.25">
      <c r="A69" s="20" t="s">
        <v>2122</v>
      </c>
      <c r="B69" s="20" t="s">
        <v>2123</v>
      </c>
      <c r="C69" s="21">
        <v>104673458.62191001</v>
      </c>
      <c r="D69" s="21">
        <v>102375046.94527</v>
      </c>
      <c r="E69" s="1">
        <f t="shared" ref="E69:E74" si="5">IF(C69=0," ",IF(D69/C69*100&gt;200,"свыше 200",IF(D69/C69&gt;0,D69/C69*100,"")))</f>
        <v>97.804207764890933</v>
      </c>
      <c r="F69" s="21">
        <v>87862745.165010005</v>
      </c>
      <c r="G69" s="1">
        <f t="shared" si="4"/>
        <v>116.51701384131042</v>
      </c>
      <c r="H69" s="21">
        <v>90077234.568059996</v>
      </c>
      <c r="I69" s="21">
        <v>93527683.059149995</v>
      </c>
      <c r="J69" s="1">
        <f t="shared" ref="J69:J74" si="6">IF(H69=0," ",IF(I69/H69*100&gt;200,"свыше 200",IF(I69/H69&gt;0,I69/H69*100,"")))</f>
        <v>103.83054442960604</v>
      </c>
      <c r="K69" s="21">
        <v>79123720.451470003</v>
      </c>
      <c r="L69" s="1">
        <f t="shared" ref="L69:L74" si="7">IF(K69=0," ",IF(I69/K69*100&gt;200,"свыше 200",IF(I69/K69&gt;0,I69/K69*100,"")))</f>
        <v>118.20435455447847</v>
      </c>
      <c r="M69" s="22">
        <v>10252357.213540003</v>
      </c>
    </row>
    <row r="70" spans="1:13" ht="26.25" x14ac:dyDescent="0.25">
      <c r="A70" s="20" t="s">
        <v>2124</v>
      </c>
      <c r="B70" s="20" t="s">
        <v>2125</v>
      </c>
      <c r="C70" s="21">
        <v>59621455.18327</v>
      </c>
      <c r="D70" s="21">
        <v>73997302.563549995</v>
      </c>
      <c r="E70" s="1">
        <f t="shared" si="5"/>
        <v>124.1118693532222</v>
      </c>
      <c r="F70" s="21">
        <v>61247298.214199997</v>
      </c>
      <c r="G70" s="1">
        <f t="shared" si="4"/>
        <v>120.81725189698891</v>
      </c>
      <c r="H70" s="21">
        <v>90077234.568059996</v>
      </c>
      <c r="I70" s="21">
        <v>93527683.059149995</v>
      </c>
      <c r="J70" s="1">
        <f t="shared" si="6"/>
        <v>103.83054442960604</v>
      </c>
      <c r="K70" s="21">
        <v>79123720.451470003</v>
      </c>
      <c r="L70" s="1">
        <f t="shared" si="7"/>
        <v>118.20435455447847</v>
      </c>
      <c r="M70" s="22">
        <v>10252357.213540003</v>
      </c>
    </row>
    <row r="71" spans="1:13" ht="26.25" x14ac:dyDescent="0.25">
      <c r="A71" s="20" t="s">
        <v>2126</v>
      </c>
      <c r="B71" s="20" t="s">
        <v>2127</v>
      </c>
      <c r="C71" s="21">
        <v>23107616.608109999</v>
      </c>
      <c r="D71" s="21">
        <v>15678785.429099999</v>
      </c>
      <c r="E71" s="1">
        <f t="shared" si="5"/>
        <v>67.851157888768469</v>
      </c>
      <c r="F71" s="21">
        <v>15703940.96532</v>
      </c>
      <c r="G71" s="1">
        <f t="shared" si="4"/>
        <v>99.839813864076831</v>
      </c>
      <c r="H71" s="21"/>
      <c r="I71" s="21"/>
      <c r="J71" s="1" t="str">
        <f t="shared" si="6"/>
        <v xml:space="preserve"> </v>
      </c>
      <c r="K71" s="21"/>
      <c r="L71" s="1" t="str">
        <f t="shared" si="7"/>
        <v xml:space="preserve"> </v>
      </c>
      <c r="M71" s="22"/>
    </row>
    <row r="72" spans="1:13" ht="26.25" x14ac:dyDescent="0.25">
      <c r="A72" s="20" t="s">
        <v>2128</v>
      </c>
      <c r="B72" s="20" t="s">
        <v>2129</v>
      </c>
      <c r="C72" s="21">
        <v>16446088.719799999</v>
      </c>
      <c r="D72" s="21">
        <v>9230609.1372999996</v>
      </c>
      <c r="E72" s="1">
        <f t="shared" si="5"/>
        <v>56.12647052175366</v>
      </c>
      <c r="F72" s="21">
        <v>7909669.0304399999</v>
      </c>
      <c r="G72" s="1">
        <f t="shared" si="4"/>
        <v>116.70032085762909</v>
      </c>
      <c r="H72" s="21"/>
      <c r="I72" s="21"/>
      <c r="J72" s="1" t="str">
        <f t="shared" si="6"/>
        <v xml:space="preserve"> </v>
      </c>
      <c r="K72" s="21"/>
      <c r="L72" s="1" t="str">
        <f t="shared" si="7"/>
        <v xml:space="preserve"> </v>
      </c>
      <c r="M72" s="22"/>
    </row>
    <row r="73" spans="1:13" ht="26.25" x14ac:dyDescent="0.25">
      <c r="A73" s="20" t="s">
        <v>2130</v>
      </c>
      <c r="B73" s="20" t="s">
        <v>2131</v>
      </c>
      <c r="C73" s="21">
        <v>1478629.6606600001</v>
      </c>
      <c r="D73" s="21">
        <v>1227500.97979</v>
      </c>
      <c r="E73" s="1">
        <f t="shared" si="5"/>
        <v>83.016120428836359</v>
      </c>
      <c r="F73" s="21">
        <v>1095644.8671200001</v>
      </c>
      <c r="G73" s="1">
        <f t="shared" si="4"/>
        <v>112.03456673115217</v>
      </c>
      <c r="H73" s="21"/>
      <c r="I73" s="21"/>
      <c r="J73" s="1" t="str">
        <f t="shared" si="6"/>
        <v xml:space="preserve"> </v>
      </c>
      <c r="K73" s="21"/>
      <c r="L73" s="1" t="str">
        <f t="shared" si="7"/>
        <v xml:space="preserve"> </v>
      </c>
      <c r="M73" s="22"/>
    </row>
    <row r="74" spans="1:13" ht="26.25" x14ac:dyDescent="0.25">
      <c r="A74" s="20" t="s">
        <v>2132</v>
      </c>
      <c r="B74" s="20" t="s">
        <v>2133</v>
      </c>
      <c r="C74" s="21">
        <v>4019668.4500699998</v>
      </c>
      <c r="D74" s="21">
        <v>2240848.8355299998</v>
      </c>
      <c r="E74" s="1">
        <f t="shared" si="5"/>
        <v>55.747106095055599</v>
      </c>
      <c r="F74" s="21">
        <v>1906192.0879299999</v>
      </c>
      <c r="G74" s="1">
        <f t="shared" si="4"/>
        <v>117.55629717062854</v>
      </c>
      <c r="H74" s="21"/>
      <c r="I74" s="21"/>
      <c r="J74" s="1" t="str">
        <f t="shared" si="6"/>
        <v xml:space="preserve"> </v>
      </c>
      <c r="K74" s="21"/>
      <c r="L74" s="1" t="str">
        <f t="shared" si="7"/>
        <v xml:space="preserve"> </v>
      </c>
      <c r="M74" s="22"/>
    </row>
  </sheetData>
  <mergeCells count="4">
    <mergeCell ref="A2:A3"/>
    <mergeCell ref="B2:B3"/>
    <mergeCell ref="C2:G2"/>
    <mergeCell ref="H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Родионова Анастасия Валерьевна</dc:creator>
  <cp:lastModifiedBy>Скалова Елена Александровна</cp:lastModifiedBy>
  <dcterms:created xsi:type="dcterms:W3CDTF">2025-10-23T08:34:07Z</dcterms:created>
  <dcterms:modified xsi:type="dcterms:W3CDTF">2025-11-27T11:47:00Z</dcterms:modified>
</cp:coreProperties>
</file>