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Бюджетный\Скалова ЕА\ОТКРЫТОСТЬ бюджетных данных\2021 г\за 3 кв. 2021\"/>
    </mc:Choice>
  </mc:AlternateContent>
  <bookViews>
    <workbookView xWindow="0" yWindow="0" windowWidth="28800" windowHeight="12435" activeTab="2"/>
  </bookViews>
  <sheets>
    <sheet name="Доходы" sheetId="2" r:id="rId1"/>
    <sheet name="расходы" sheetId="3" r:id="rId2"/>
    <sheet name="источники" sheetId="4" r:id="rId3"/>
  </sheets>
  <calcPr calcId="152511"/>
</workbook>
</file>

<file path=xl/calcChain.xml><?xml version="1.0" encoding="utf-8"?>
<calcChain xmlns="http://schemas.openxmlformats.org/spreadsheetml/2006/main">
  <c r="L78" i="4" l="1"/>
  <c r="J78" i="4"/>
  <c r="G78" i="4"/>
  <c r="E78" i="4"/>
  <c r="L77" i="4"/>
  <c r="J77" i="4"/>
  <c r="G77" i="4"/>
  <c r="E77" i="4"/>
  <c r="L76" i="4"/>
  <c r="J76" i="4"/>
  <c r="G76" i="4"/>
  <c r="E76" i="4"/>
  <c r="L75" i="4"/>
  <c r="J75" i="4"/>
  <c r="G75" i="4"/>
  <c r="E75" i="4"/>
  <c r="L74" i="4"/>
  <c r="J74" i="4"/>
  <c r="G74" i="4"/>
  <c r="E74" i="4"/>
  <c r="L73" i="4"/>
  <c r="J73" i="4"/>
  <c r="G73" i="4"/>
  <c r="E73" i="4"/>
  <c r="L72" i="4"/>
  <c r="J72" i="4"/>
  <c r="G72" i="4"/>
  <c r="E72" i="4"/>
  <c r="L71" i="4"/>
  <c r="J71" i="4"/>
  <c r="G71" i="4"/>
  <c r="E71" i="4"/>
  <c r="L70" i="4"/>
  <c r="J70" i="4"/>
  <c r="G70" i="4"/>
  <c r="E70" i="4"/>
  <c r="L69" i="4"/>
  <c r="J69" i="4"/>
  <c r="G69" i="4"/>
  <c r="E69" i="4"/>
  <c r="L68" i="4"/>
  <c r="J68" i="4"/>
  <c r="G68" i="4"/>
  <c r="E68" i="4"/>
  <c r="L67" i="4"/>
  <c r="J67" i="4"/>
  <c r="G67" i="4"/>
  <c r="E67" i="4"/>
  <c r="L66" i="4"/>
  <c r="J66" i="4"/>
  <c r="G66" i="4"/>
  <c r="E66" i="4"/>
  <c r="L65" i="4"/>
  <c r="J65" i="4"/>
  <c r="G65" i="4"/>
  <c r="E65" i="4"/>
  <c r="L64" i="4"/>
  <c r="J64" i="4"/>
  <c r="G64" i="4"/>
  <c r="E64" i="4"/>
  <c r="L63" i="4"/>
  <c r="J63" i="4"/>
  <c r="G63" i="4"/>
  <c r="E63" i="4"/>
  <c r="L62" i="4"/>
  <c r="J62" i="4"/>
  <c r="G62" i="4"/>
  <c r="E62" i="4"/>
  <c r="L61" i="4"/>
  <c r="J61" i="4"/>
  <c r="G61" i="4"/>
  <c r="E61" i="4"/>
  <c r="L60" i="4"/>
  <c r="J60" i="4"/>
  <c r="G60" i="4"/>
  <c r="E60" i="4"/>
  <c r="L59" i="4"/>
  <c r="J59" i="4"/>
  <c r="G59" i="4"/>
  <c r="E59" i="4"/>
  <c r="L58" i="4"/>
  <c r="J58" i="4"/>
  <c r="G58" i="4"/>
  <c r="E58" i="4"/>
  <c r="L57" i="4"/>
  <c r="J57" i="4"/>
  <c r="G57" i="4"/>
  <c r="E57" i="4"/>
  <c r="L56" i="4"/>
  <c r="J56" i="4"/>
  <c r="G56" i="4"/>
  <c r="E56" i="4"/>
  <c r="L55" i="4"/>
  <c r="J55" i="4"/>
  <c r="G55" i="4"/>
  <c r="E55" i="4"/>
  <c r="L54" i="4"/>
  <c r="J54" i="4"/>
  <c r="G54" i="4"/>
  <c r="E54" i="4"/>
  <c r="L53" i="4"/>
  <c r="J53" i="4"/>
  <c r="G53" i="4"/>
  <c r="E53" i="4"/>
  <c r="L52" i="4"/>
  <c r="J52" i="4"/>
  <c r="G52" i="4"/>
  <c r="E52" i="4"/>
  <c r="L51" i="4"/>
  <c r="J51" i="4"/>
  <c r="G51" i="4"/>
  <c r="E51" i="4"/>
  <c r="L50" i="4"/>
  <c r="J50" i="4"/>
  <c r="G50" i="4"/>
  <c r="E50" i="4"/>
  <c r="L49" i="4"/>
  <c r="J49" i="4"/>
  <c r="G49" i="4"/>
  <c r="E49" i="4"/>
  <c r="L48" i="4"/>
  <c r="J48" i="4"/>
  <c r="G48" i="4"/>
  <c r="E48" i="4"/>
  <c r="L47" i="4"/>
  <c r="J47" i="4"/>
  <c r="G47" i="4"/>
  <c r="E47" i="4"/>
  <c r="L46" i="4"/>
  <c r="J46" i="4"/>
  <c r="G46" i="4"/>
  <c r="E46" i="4"/>
  <c r="L45" i="4"/>
  <c r="J45" i="4"/>
  <c r="G45" i="4"/>
  <c r="E45" i="4"/>
  <c r="L44" i="4"/>
  <c r="J44" i="4"/>
  <c r="G44" i="4"/>
  <c r="E44" i="4"/>
  <c r="L43" i="4"/>
  <c r="J43" i="4"/>
  <c r="G43" i="4"/>
  <c r="E43" i="4"/>
  <c r="L42" i="4"/>
  <c r="J42" i="4"/>
  <c r="G42" i="4"/>
  <c r="E42" i="4"/>
  <c r="L41" i="4"/>
  <c r="J41" i="4"/>
  <c r="G41" i="4"/>
  <c r="E41" i="4"/>
  <c r="L40" i="4"/>
  <c r="J40" i="4"/>
  <c r="G40" i="4"/>
  <c r="E40" i="4"/>
  <c r="L39" i="4"/>
  <c r="J39" i="4"/>
  <c r="G39" i="4"/>
  <c r="E39" i="4"/>
  <c r="L38" i="4"/>
  <c r="J38" i="4"/>
  <c r="G38" i="4"/>
  <c r="E38" i="4"/>
  <c r="L37" i="4"/>
  <c r="J37" i="4"/>
  <c r="G37" i="4"/>
  <c r="E37" i="4"/>
  <c r="L36" i="4"/>
  <c r="J36" i="4"/>
  <c r="G36" i="4"/>
  <c r="E36" i="4"/>
  <c r="L35" i="4"/>
  <c r="J35" i="4"/>
  <c r="G35" i="4"/>
  <c r="E35" i="4"/>
  <c r="L34" i="4"/>
  <c r="J34" i="4"/>
  <c r="G34" i="4"/>
  <c r="E34" i="4"/>
  <c r="L33" i="4"/>
  <c r="J33" i="4"/>
  <c r="G33" i="4"/>
  <c r="E33" i="4"/>
  <c r="L32" i="4"/>
  <c r="J32" i="4"/>
  <c r="G32" i="4"/>
  <c r="E32" i="4"/>
  <c r="L31" i="4"/>
  <c r="J31" i="4"/>
  <c r="G31" i="4"/>
  <c r="E31" i="4"/>
  <c r="L30" i="4"/>
  <c r="J30" i="4"/>
  <c r="G30" i="4"/>
  <c r="E30" i="4"/>
  <c r="L29" i="4"/>
  <c r="J29" i="4"/>
  <c r="G29" i="4"/>
  <c r="E29" i="4"/>
  <c r="L28" i="4"/>
  <c r="J28" i="4"/>
  <c r="G28" i="4"/>
  <c r="E28" i="4"/>
  <c r="L27" i="4"/>
  <c r="J27" i="4"/>
  <c r="G27" i="4"/>
  <c r="E27" i="4"/>
  <c r="L26" i="4"/>
  <c r="J26" i="4"/>
  <c r="G26" i="4"/>
  <c r="E26" i="4"/>
  <c r="L25" i="4"/>
  <c r="J25" i="4"/>
  <c r="G25" i="4"/>
  <c r="E25" i="4"/>
  <c r="L24" i="4"/>
  <c r="J24" i="4"/>
  <c r="G24" i="4"/>
  <c r="E24" i="4"/>
  <c r="L23" i="4"/>
  <c r="J23" i="4"/>
  <c r="G23" i="4"/>
  <c r="E23" i="4"/>
  <c r="L22" i="4"/>
  <c r="J22" i="4"/>
  <c r="G22" i="4"/>
  <c r="E22" i="4"/>
  <c r="L21" i="4"/>
  <c r="J21" i="4"/>
  <c r="G21" i="4"/>
  <c r="E21" i="4"/>
  <c r="L20" i="4"/>
  <c r="J20" i="4"/>
  <c r="G20" i="4"/>
  <c r="E20" i="4"/>
  <c r="L19" i="4"/>
  <c r="J19" i="4"/>
  <c r="G19" i="4"/>
  <c r="E19" i="4"/>
  <c r="L18" i="4"/>
  <c r="J18" i="4"/>
  <c r="G18" i="4"/>
  <c r="E18" i="4"/>
  <c r="L17" i="4"/>
  <c r="J17" i="4"/>
  <c r="G17" i="4"/>
  <c r="E17" i="4"/>
  <c r="L16" i="4"/>
  <c r="J16" i="4"/>
  <c r="G16" i="4"/>
  <c r="E16" i="4"/>
  <c r="L15" i="4"/>
  <c r="J15" i="4"/>
  <c r="G15" i="4"/>
  <c r="E15" i="4"/>
  <c r="L14" i="4"/>
  <c r="J14" i="4"/>
  <c r="G14" i="4"/>
  <c r="E14" i="4"/>
  <c r="L13" i="4"/>
  <c r="J13" i="4"/>
  <c r="G13" i="4"/>
  <c r="E13" i="4"/>
  <c r="L12" i="4"/>
  <c r="J12" i="4"/>
  <c r="G12" i="4"/>
  <c r="E12" i="4"/>
  <c r="L11" i="4"/>
  <c r="J11" i="4"/>
  <c r="G11" i="4"/>
  <c r="E11" i="4"/>
  <c r="L10" i="4"/>
  <c r="J10" i="4"/>
  <c r="G10" i="4"/>
  <c r="E10" i="4"/>
  <c r="L9" i="4"/>
  <c r="J9" i="4"/>
  <c r="G9" i="4"/>
  <c r="E9" i="4"/>
  <c r="L8" i="4"/>
  <c r="J8" i="4"/>
  <c r="G8" i="4"/>
  <c r="E8" i="4"/>
  <c r="L7" i="4"/>
  <c r="J7" i="4"/>
  <c r="G7" i="4"/>
  <c r="E7" i="4"/>
  <c r="L6" i="4"/>
  <c r="J6" i="4"/>
  <c r="G6" i="4"/>
  <c r="E6" i="4"/>
  <c r="L5" i="4"/>
  <c r="J5" i="4"/>
  <c r="G5" i="4"/>
  <c r="E5" i="4"/>
  <c r="L4" i="4"/>
  <c r="J4" i="4"/>
  <c r="G4" i="4"/>
  <c r="E4" i="4"/>
  <c r="F94" i="3" l="1"/>
  <c r="D94" i="3"/>
  <c r="G94" i="3" s="1"/>
  <c r="K92" i="3"/>
  <c r="K93" i="3" s="1"/>
  <c r="I92" i="3"/>
  <c r="L92" i="3" s="1"/>
  <c r="H92" i="3"/>
  <c r="H93" i="3" s="1"/>
  <c r="L90" i="3"/>
  <c r="I88" i="3"/>
  <c r="F85" i="3"/>
  <c r="K84" i="3"/>
  <c r="K85" i="3" s="1"/>
  <c r="I84" i="3"/>
  <c r="L84" i="3" s="1"/>
  <c r="H84" i="3"/>
  <c r="J84" i="3" s="1"/>
  <c r="F84" i="3"/>
  <c r="D84" i="3"/>
  <c r="D85" i="3" s="1"/>
  <c r="C84" i="3"/>
  <c r="C85" i="3" s="1"/>
  <c r="L83" i="3"/>
  <c r="J83" i="3"/>
  <c r="G83" i="3"/>
  <c r="E83" i="3"/>
  <c r="L82" i="3"/>
  <c r="J82" i="3"/>
  <c r="G82" i="3"/>
  <c r="E82" i="3"/>
  <c r="L81" i="3"/>
  <c r="J81" i="3"/>
  <c r="G81" i="3"/>
  <c r="E81" i="3"/>
  <c r="L80" i="3"/>
  <c r="J80" i="3"/>
  <c r="G80" i="3"/>
  <c r="E80" i="3"/>
  <c r="L79" i="3"/>
  <c r="J79" i="3"/>
  <c r="G79" i="3"/>
  <c r="E79" i="3"/>
  <c r="L78" i="3"/>
  <c r="J78" i="3"/>
  <c r="G78" i="3"/>
  <c r="E78" i="3"/>
  <c r="L77" i="3"/>
  <c r="J77" i="3"/>
  <c r="G77" i="3"/>
  <c r="E77" i="3"/>
  <c r="L76" i="3"/>
  <c r="J76" i="3"/>
  <c r="G76" i="3"/>
  <c r="E76" i="3"/>
  <c r="L75" i="3"/>
  <c r="J75" i="3"/>
  <c r="G75" i="3"/>
  <c r="E75" i="3"/>
  <c r="L74" i="3"/>
  <c r="J74" i="3"/>
  <c r="G74" i="3"/>
  <c r="E74" i="3"/>
  <c r="L73" i="3"/>
  <c r="J73" i="3"/>
  <c r="G73" i="3"/>
  <c r="E73" i="3"/>
  <c r="L72" i="3"/>
  <c r="J72" i="3"/>
  <c r="G72" i="3"/>
  <c r="E72" i="3"/>
  <c r="L71" i="3"/>
  <c r="J71" i="3"/>
  <c r="G71" i="3"/>
  <c r="E71" i="3"/>
  <c r="L70" i="3"/>
  <c r="J70" i="3"/>
  <c r="G70" i="3"/>
  <c r="E70" i="3"/>
  <c r="L69" i="3"/>
  <c r="J69" i="3"/>
  <c r="G69" i="3"/>
  <c r="E69" i="3"/>
  <c r="L68" i="3"/>
  <c r="J68" i="3"/>
  <c r="G68" i="3"/>
  <c r="E68" i="3"/>
  <c r="L67" i="3"/>
  <c r="J67" i="3"/>
  <c r="G67" i="3"/>
  <c r="E67" i="3"/>
  <c r="L66" i="3"/>
  <c r="J66" i="3"/>
  <c r="G66" i="3"/>
  <c r="E66" i="3"/>
  <c r="L65" i="3"/>
  <c r="J65" i="3"/>
  <c r="G65" i="3"/>
  <c r="E65" i="3"/>
  <c r="L64" i="3"/>
  <c r="J64" i="3"/>
  <c r="G64" i="3"/>
  <c r="E64" i="3"/>
  <c r="L63" i="3"/>
  <c r="J63" i="3"/>
  <c r="G63" i="3"/>
  <c r="E63" i="3"/>
  <c r="L62" i="3"/>
  <c r="J62" i="3"/>
  <c r="G62" i="3"/>
  <c r="E62" i="3"/>
  <c r="L61" i="3"/>
  <c r="J61" i="3"/>
  <c r="G61" i="3"/>
  <c r="E61" i="3"/>
  <c r="L60" i="3"/>
  <c r="J60" i="3"/>
  <c r="G60" i="3"/>
  <c r="E60" i="3"/>
  <c r="L59" i="3"/>
  <c r="J59" i="3"/>
  <c r="G59" i="3"/>
  <c r="E59" i="3"/>
  <c r="L58" i="3"/>
  <c r="J58" i="3"/>
  <c r="G58" i="3"/>
  <c r="E58" i="3"/>
  <c r="L57" i="3"/>
  <c r="J57" i="3"/>
  <c r="G57" i="3"/>
  <c r="E57" i="3"/>
  <c r="L56" i="3"/>
  <c r="J56" i="3"/>
  <c r="G56" i="3"/>
  <c r="E56" i="3"/>
  <c r="L55" i="3"/>
  <c r="J55" i="3"/>
  <c r="G55" i="3"/>
  <c r="E55" i="3"/>
  <c r="L54" i="3"/>
  <c r="J54" i="3"/>
  <c r="G54" i="3"/>
  <c r="E54" i="3"/>
  <c r="L53" i="3"/>
  <c r="J53" i="3"/>
  <c r="G53" i="3"/>
  <c r="E53" i="3"/>
  <c r="L52" i="3"/>
  <c r="J52" i="3"/>
  <c r="G52" i="3"/>
  <c r="E52" i="3"/>
  <c r="L51" i="3"/>
  <c r="J51" i="3"/>
  <c r="G51" i="3"/>
  <c r="E51" i="3"/>
  <c r="L50" i="3"/>
  <c r="J50" i="3"/>
  <c r="G50" i="3"/>
  <c r="E50" i="3"/>
  <c r="L49" i="3"/>
  <c r="J49" i="3"/>
  <c r="G49" i="3"/>
  <c r="E49" i="3"/>
  <c r="L48" i="3"/>
  <c r="J48" i="3"/>
  <c r="G48" i="3"/>
  <c r="E48" i="3"/>
  <c r="L47" i="3"/>
  <c r="J47" i="3"/>
  <c r="G47" i="3"/>
  <c r="E47" i="3"/>
  <c r="L46" i="3"/>
  <c r="J46" i="3"/>
  <c r="G46" i="3"/>
  <c r="E46" i="3"/>
  <c r="L45" i="3"/>
  <c r="J45" i="3"/>
  <c r="G45" i="3"/>
  <c r="E45" i="3"/>
  <c r="L44" i="3"/>
  <c r="J44" i="3"/>
  <c r="G44" i="3"/>
  <c r="E44" i="3"/>
  <c r="L43" i="3"/>
  <c r="J43" i="3"/>
  <c r="G43" i="3"/>
  <c r="E43" i="3"/>
  <c r="L42" i="3"/>
  <c r="J42" i="3"/>
  <c r="G42" i="3"/>
  <c r="E42" i="3"/>
  <c r="L41" i="3"/>
  <c r="J41" i="3"/>
  <c r="G41" i="3"/>
  <c r="E41" i="3"/>
  <c r="L40" i="3"/>
  <c r="J40" i="3"/>
  <c r="G40" i="3"/>
  <c r="E40" i="3"/>
  <c r="L39" i="3"/>
  <c r="J39" i="3"/>
  <c r="G39" i="3"/>
  <c r="E39" i="3"/>
  <c r="L38" i="3"/>
  <c r="J38" i="3"/>
  <c r="G38" i="3"/>
  <c r="E38" i="3"/>
  <c r="L37" i="3"/>
  <c r="J37" i="3"/>
  <c r="G37" i="3"/>
  <c r="E37" i="3"/>
  <c r="L36" i="3"/>
  <c r="J36" i="3"/>
  <c r="G36" i="3"/>
  <c r="E36" i="3"/>
  <c r="L35" i="3"/>
  <c r="J35" i="3"/>
  <c r="G35" i="3"/>
  <c r="E35" i="3"/>
  <c r="L34" i="3"/>
  <c r="J34" i="3"/>
  <c r="G34" i="3"/>
  <c r="E34" i="3"/>
  <c r="L33" i="3"/>
  <c r="J33" i="3"/>
  <c r="G33" i="3"/>
  <c r="E33" i="3"/>
  <c r="L32" i="3"/>
  <c r="J32" i="3"/>
  <c r="G32" i="3"/>
  <c r="E32" i="3"/>
  <c r="L31" i="3"/>
  <c r="J31" i="3"/>
  <c r="G31" i="3"/>
  <c r="E31" i="3"/>
  <c r="L30" i="3"/>
  <c r="J30" i="3"/>
  <c r="G30" i="3"/>
  <c r="E30" i="3"/>
  <c r="L29" i="3"/>
  <c r="J29" i="3"/>
  <c r="G29" i="3"/>
  <c r="E29" i="3"/>
  <c r="L28" i="3"/>
  <c r="J28" i="3"/>
  <c r="G28" i="3"/>
  <c r="E28" i="3"/>
  <c r="L27" i="3"/>
  <c r="J27" i="3"/>
  <c r="G27" i="3"/>
  <c r="E27" i="3"/>
  <c r="L26" i="3"/>
  <c r="J26" i="3"/>
  <c r="G26" i="3"/>
  <c r="E26" i="3"/>
  <c r="L25" i="3"/>
  <c r="J25" i="3"/>
  <c r="G25" i="3"/>
  <c r="E25" i="3"/>
  <c r="L24" i="3"/>
  <c r="J24" i="3"/>
  <c r="G24" i="3"/>
  <c r="E24" i="3"/>
  <c r="L23" i="3"/>
  <c r="J23" i="3"/>
  <c r="G23" i="3"/>
  <c r="E23" i="3"/>
  <c r="L22" i="3"/>
  <c r="J22" i="3"/>
  <c r="G22" i="3"/>
  <c r="E22" i="3"/>
  <c r="L21" i="3"/>
  <c r="J21" i="3"/>
  <c r="G21" i="3"/>
  <c r="E21" i="3"/>
  <c r="L20" i="3"/>
  <c r="J20" i="3"/>
  <c r="G20" i="3"/>
  <c r="E20" i="3"/>
  <c r="L19" i="3"/>
  <c r="J19" i="3"/>
  <c r="G19" i="3"/>
  <c r="E19" i="3"/>
  <c r="L18" i="3"/>
  <c r="J18" i="3"/>
  <c r="G18" i="3"/>
  <c r="E18" i="3"/>
  <c r="L17" i="3"/>
  <c r="J17" i="3"/>
  <c r="G17" i="3"/>
  <c r="E17" i="3"/>
  <c r="L16" i="3"/>
  <c r="J16" i="3"/>
  <c r="G16" i="3"/>
  <c r="E16" i="3"/>
  <c r="L15" i="3"/>
  <c r="J15" i="3"/>
  <c r="G15" i="3"/>
  <c r="E15" i="3"/>
  <c r="L14" i="3"/>
  <c r="J14" i="3"/>
  <c r="G14" i="3"/>
  <c r="E14" i="3"/>
  <c r="L13" i="3"/>
  <c r="J13" i="3"/>
  <c r="G13" i="3"/>
  <c r="E13" i="3"/>
  <c r="L12" i="3"/>
  <c r="J12" i="3"/>
  <c r="G12" i="3"/>
  <c r="E12" i="3"/>
  <c r="L11" i="3"/>
  <c r="J11" i="3"/>
  <c r="G11" i="3"/>
  <c r="E11" i="3"/>
  <c r="L10" i="3"/>
  <c r="J10" i="3"/>
  <c r="G10" i="3"/>
  <c r="E10" i="3"/>
  <c r="L9" i="3"/>
  <c r="J9" i="3"/>
  <c r="G9" i="3"/>
  <c r="E9" i="3"/>
  <c r="L8" i="3"/>
  <c r="J8" i="3"/>
  <c r="G8" i="3"/>
  <c r="E8" i="3"/>
  <c r="L7" i="3"/>
  <c r="J7" i="3"/>
  <c r="G7" i="3"/>
  <c r="E7" i="3"/>
  <c r="L6" i="3"/>
  <c r="J6" i="3"/>
  <c r="G6" i="3"/>
  <c r="E6" i="3"/>
  <c r="L5" i="3"/>
  <c r="J5" i="3"/>
  <c r="G5" i="3"/>
  <c r="E5" i="3"/>
  <c r="L4" i="3"/>
  <c r="J4" i="3"/>
  <c r="G4" i="3"/>
  <c r="E4" i="3"/>
  <c r="L3" i="3"/>
  <c r="J3" i="3"/>
  <c r="G3" i="3"/>
  <c r="E3" i="3"/>
  <c r="I85" i="3" l="1"/>
  <c r="E84" i="3"/>
  <c r="H85" i="3"/>
  <c r="J92" i="3"/>
  <c r="I93" i="3"/>
  <c r="G84" i="3"/>
  <c r="L873" i="2" l="1"/>
  <c r="J873" i="2"/>
  <c r="G873" i="2"/>
  <c r="E873" i="2"/>
  <c r="L872" i="2"/>
  <c r="J872" i="2"/>
  <c r="G872" i="2"/>
  <c r="E872" i="2"/>
  <c r="L871" i="2"/>
  <c r="J871" i="2"/>
  <c r="G871" i="2"/>
  <c r="E871" i="2"/>
  <c r="L870" i="2"/>
  <c r="J870" i="2"/>
  <c r="G870" i="2"/>
  <c r="E870" i="2"/>
  <c r="L869" i="2"/>
  <c r="J869" i="2"/>
  <c r="G869" i="2"/>
  <c r="E869" i="2"/>
  <c r="L868" i="2"/>
  <c r="J868" i="2"/>
  <c r="G868" i="2"/>
  <c r="E868" i="2"/>
  <c r="L867" i="2"/>
  <c r="J867" i="2"/>
  <c r="G867" i="2"/>
  <c r="E867" i="2"/>
  <c r="L866" i="2"/>
  <c r="J866" i="2"/>
  <c r="G866" i="2"/>
  <c r="E866" i="2"/>
  <c r="L865" i="2"/>
  <c r="J865" i="2"/>
  <c r="G865" i="2"/>
  <c r="E865" i="2"/>
  <c r="L864" i="2"/>
  <c r="J864" i="2"/>
  <c r="G864" i="2"/>
  <c r="E864" i="2"/>
  <c r="L863" i="2"/>
  <c r="J863" i="2"/>
  <c r="G863" i="2"/>
  <c r="E863" i="2"/>
  <c r="L862" i="2"/>
  <c r="J862" i="2"/>
  <c r="G862" i="2"/>
  <c r="E862" i="2"/>
  <c r="L861" i="2"/>
  <c r="J861" i="2"/>
  <c r="G861" i="2"/>
  <c r="E861" i="2"/>
  <c r="L860" i="2"/>
  <c r="J860" i="2"/>
  <c r="G860" i="2"/>
  <c r="E860" i="2"/>
  <c r="L859" i="2"/>
  <c r="J859" i="2"/>
  <c r="G859" i="2"/>
  <c r="E859" i="2"/>
  <c r="L858" i="2"/>
  <c r="J858" i="2"/>
  <c r="G858" i="2"/>
  <c r="E858" i="2"/>
  <c r="L857" i="2"/>
  <c r="J857" i="2"/>
  <c r="G857" i="2"/>
  <c r="E857" i="2"/>
  <c r="L856" i="2"/>
  <c r="J856" i="2"/>
  <c r="G856" i="2"/>
  <c r="E856" i="2"/>
  <c r="L855" i="2"/>
  <c r="J855" i="2"/>
  <c r="G855" i="2"/>
  <c r="E855" i="2"/>
  <c r="L854" i="2"/>
  <c r="J854" i="2"/>
  <c r="G854" i="2"/>
  <c r="E854" i="2"/>
  <c r="L853" i="2"/>
  <c r="J853" i="2"/>
  <c r="G853" i="2"/>
  <c r="E853" i="2"/>
  <c r="L852" i="2"/>
  <c r="J852" i="2"/>
  <c r="G852" i="2"/>
  <c r="E852" i="2"/>
  <c r="L851" i="2"/>
  <c r="J851" i="2"/>
  <c r="G851" i="2"/>
  <c r="E851" i="2"/>
  <c r="L850" i="2"/>
  <c r="J850" i="2"/>
  <c r="G850" i="2"/>
  <c r="E850" i="2"/>
  <c r="L849" i="2"/>
  <c r="J849" i="2"/>
  <c r="G849" i="2"/>
  <c r="E849" i="2"/>
  <c r="L848" i="2"/>
  <c r="J848" i="2"/>
  <c r="G848" i="2"/>
  <c r="E848" i="2"/>
  <c r="L847" i="2"/>
  <c r="J847" i="2"/>
  <c r="G847" i="2"/>
  <c r="E847" i="2"/>
  <c r="L846" i="2"/>
  <c r="J846" i="2"/>
  <c r="G846" i="2"/>
  <c r="E846" i="2"/>
  <c r="L845" i="2"/>
  <c r="J845" i="2"/>
  <c r="G845" i="2"/>
  <c r="E845" i="2"/>
  <c r="L844" i="2"/>
  <c r="J844" i="2"/>
  <c r="G844" i="2"/>
  <c r="E844" i="2"/>
  <c r="L843" i="2"/>
  <c r="J843" i="2"/>
  <c r="G843" i="2"/>
  <c r="E843" i="2"/>
  <c r="L842" i="2"/>
  <c r="J842" i="2"/>
  <c r="G842" i="2"/>
  <c r="E842" i="2"/>
  <c r="L841" i="2"/>
  <c r="J841" i="2"/>
  <c r="G841" i="2"/>
  <c r="E841" i="2"/>
  <c r="L840" i="2"/>
  <c r="J840" i="2"/>
  <c r="G840" i="2"/>
  <c r="E840" i="2"/>
  <c r="L839" i="2"/>
  <c r="J839" i="2"/>
  <c r="G839" i="2"/>
  <c r="E839" i="2"/>
  <c r="L838" i="2"/>
  <c r="J838" i="2"/>
  <c r="G838" i="2"/>
  <c r="E838" i="2"/>
  <c r="L837" i="2"/>
  <c r="J837" i="2"/>
  <c r="G837" i="2"/>
  <c r="E837" i="2"/>
  <c r="L836" i="2"/>
  <c r="J836" i="2"/>
  <c r="G836" i="2"/>
  <c r="E836" i="2"/>
  <c r="L835" i="2"/>
  <c r="J835" i="2"/>
  <c r="G835" i="2"/>
  <c r="E835" i="2"/>
  <c r="L834" i="2"/>
  <c r="J834" i="2"/>
  <c r="G834" i="2"/>
  <c r="E834" i="2"/>
  <c r="L833" i="2"/>
  <c r="J833" i="2"/>
  <c r="G833" i="2"/>
  <c r="E833" i="2"/>
  <c r="L832" i="2"/>
  <c r="J832" i="2"/>
  <c r="G832" i="2"/>
  <c r="E832" i="2"/>
  <c r="L831" i="2"/>
  <c r="J831" i="2"/>
  <c r="G831" i="2"/>
  <c r="E831" i="2"/>
  <c r="L830" i="2"/>
  <c r="J830" i="2"/>
  <c r="G830" i="2"/>
  <c r="E830" i="2"/>
  <c r="L829" i="2"/>
  <c r="J829" i="2"/>
  <c r="G829" i="2"/>
  <c r="E829" i="2"/>
  <c r="L828" i="2"/>
  <c r="J828" i="2"/>
  <c r="G828" i="2"/>
  <c r="E828" i="2"/>
  <c r="L827" i="2"/>
  <c r="J827" i="2"/>
  <c r="G827" i="2"/>
  <c r="E827" i="2"/>
  <c r="L826" i="2"/>
  <c r="J826" i="2"/>
  <c r="G826" i="2"/>
  <c r="E826" i="2"/>
  <c r="L825" i="2"/>
  <c r="J825" i="2"/>
  <c r="G825" i="2"/>
  <c r="E825" i="2"/>
  <c r="L824" i="2"/>
  <c r="J824" i="2"/>
  <c r="G824" i="2"/>
  <c r="E824" i="2"/>
  <c r="L823" i="2"/>
  <c r="J823" i="2"/>
  <c r="G823" i="2"/>
  <c r="E823" i="2"/>
  <c r="L822" i="2"/>
  <c r="J822" i="2"/>
  <c r="G822" i="2"/>
  <c r="E822" i="2"/>
  <c r="L821" i="2"/>
  <c r="J821" i="2"/>
  <c r="G821" i="2"/>
  <c r="E821" i="2"/>
  <c r="L820" i="2"/>
  <c r="J820" i="2"/>
  <c r="G820" i="2"/>
  <c r="E820" i="2"/>
  <c r="L819" i="2"/>
  <c r="J819" i="2"/>
  <c r="G819" i="2"/>
  <c r="E819" i="2"/>
  <c r="L818" i="2"/>
  <c r="J818" i="2"/>
  <c r="G818" i="2"/>
  <c r="E818" i="2"/>
  <c r="L817" i="2"/>
  <c r="J817" i="2"/>
  <c r="G817" i="2"/>
  <c r="E817" i="2"/>
  <c r="L816" i="2"/>
  <c r="J816" i="2"/>
  <c r="G816" i="2"/>
  <c r="E816" i="2"/>
  <c r="L815" i="2"/>
  <c r="J815" i="2"/>
  <c r="G815" i="2"/>
  <c r="E815" i="2"/>
  <c r="L814" i="2"/>
  <c r="J814" i="2"/>
  <c r="G814" i="2"/>
  <c r="E814" i="2"/>
  <c r="L813" i="2"/>
  <c r="J813" i="2"/>
  <c r="G813" i="2"/>
  <c r="E813" i="2"/>
  <c r="L812" i="2"/>
  <c r="J812" i="2"/>
  <c r="G812" i="2"/>
  <c r="E812" i="2"/>
  <c r="L811" i="2"/>
  <c r="J811" i="2"/>
  <c r="G811" i="2"/>
  <c r="E811" i="2"/>
  <c r="L810" i="2"/>
  <c r="J810" i="2"/>
  <c r="G810" i="2"/>
  <c r="E810" i="2"/>
  <c r="L809" i="2"/>
  <c r="J809" i="2"/>
  <c r="G809" i="2"/>
  <c r="E809" i="2"/>
  <c r="L808" i="2"/>
  <c r="J808" i="2"/>
  <c r="G808" i="2"/>
  <c r="E808" i="2"/>
  <c r="L807" i="2"/>
  <c r="J807" i="2"/>
  <c r="G807" i="2"/>
  <c r="E807" i="2"/>
  <c r="L806" i="2"/>
  <c r="J806" i="2"/>
  <c r="G806" i="2"/>
  <c r="E806" i="2"/>
  <c r="L805" i="2"/>
  <c r="J805" i="2"/>
  <c r="G805" i="2"/>
  <c r="E805" i="2"/>
  <c r="L804" i="2"/>
  <c r="J804" i="2"/>
  <c r="G804" i="2"/>
  <c r="E804" i="2"/>
  <c r="L803" i="2"/>
  <c r="J803" i="2"/>
  <c r="G803" i="2"/>
  <c r="E803" i="2"/>
  <c r="L802" i="2"/>
  <c r="J802" i="2"/>
  <c r="G802" i="2"/>
  <c r="E802" i="2"/>
  <c r="L801" i="2"/>
  <c r="J801" i="2"/>
  <c r="G801" i="2"/>
  <c r="E801" i="2"/>
  <c r="L800" i="2"/>
  <c r="J800" i="2"/>
  <c r="G800" i="2"/>
  <c r="E800" i="2"/>
  <c r="L799" i="2"/>
  <c r="J799" i="2"/>
  <c r="G799" i="2"/>
  <c r="E799" i="2"/>
  <c r="L798" i="2"/>
  <c r="J798" i="2"/>
  <c r="G798" i="2"/>
  <c r="E798" i="2"/>
  <c r="L797" i="2"/>
  <c r="J797" i="2"/>
  <c r="G797" i="2"/>
  <c r="E797" i="2"/>
  <c r="L796" i="2"/>
  <c r="J796" i="2"/>
  <c r="G796" i="2"/>
  <c r="E796" i="2"/>
  <c r="L795" i="2"/>
  <c r="J795" i="2"/>
  <c r="G795" i="2"/>
  <c r="E795" i="2"/>
  <c r="L794" i="2"/>
  <c r="J794" i="2"/>
  <c r="G794" i="2"/>
  <c r="E794" i="2"/>
  <c r="L793" i="2"/>
  <c r="J793" i="2"/>
  <c r="G793" i="2"/>
  <c r="E793" i="2"/>
  <c r="L792" i="2"/>
  <c r="J792" i="2"/>
  <c r="G792" i="2"/>
  <c r="E792" i="2"/>
  <c r="L791" i="2"/>
  <c r="J791" i="2"/>
  <c r="G791" i="2"/>
  <c r="E791" i="2"/>
  <c r="L790" i="2"/>
  <c r="J790" i="2"/>
  <c r="G790" i="2"/>
  <c r="E790" i="2"/>
  <c r="L789" i="2"/>
  <c r="J789" i="2"/>
  <c r="G789" i="2"/>
  <c r="E789" i="2"/>
  <c r="L788" i="2"/>
  <c r="J788" i="2"/>
  <c r="G788" i="2"/>
  <c r="E788" i="2"/>
  <c r="L787" i="2"/>
  <c r="J787" i="2"/>
  <c r="G787" i="2"/>
  <c r="E787" i="2"/>
  <c r="L786" i="2"/>
  <c r="J786" i="2"/>
  <c r="G786" i="2"/>
  <c r="E786" i="2"/>
  <c r="L785" i="2"/>
  <c r="J785" i="2"/>
  <c r="G785" i="2"/>
  <c r="E785" i="2"/>
  <c r="L784" i="2"/>
  <c r="J784" i="2"/>
  <c r="G784" i="2"/>
  <c r="E784" i="2"/>
  <c r="L783" i="2"/>
  <c r="J783" i="2"/>
  <c r="G783" i="2"/>
  <c r="E783" i="2"/>
  <c r="L782" i="2"/>
  <c r="J782" i="2"/>
  <c r="G782" i="2"/>
  <c r="E782" i="2"/>
  <c r="L781" i="2"/>
  <c r="J781" i="2"/>
  <c r="G781" i="2"/>
  <c r="E781" i="2"/>
  <c r="L780" i="2"/>
  <c r="J780" i="2"/>
  <c r="G780" i="2"/>
  <c r="E780" i="2"/>
  <c r="L779" i="2"/>
  <c r="J779" i="2"/>
  <c r="G779" i="2"/>
  <c r="E779" i="2"/>
  <c r="L778" i="2"/>
  <c r="J778" i="2"/>
  <c r="G778" i="2"/>
  <c r="E778" i="2"/>
  <c r="L777" i="2"/>
  <c r="J777" i="2"/>
  <c r="G777" i="2"/>
  <c r="E777" i="2"/>
  <c r="L776" i="2"/>
  <c r="J776" i="2"/>
  <c r="G776" i="2"/>
  <c r="E776" i="2"/>
  <c r="L775" i="2"/>
  <c r="J775" i="2"/>
  <c r="G775" i="2"/>
  <c r="E775" i="2"/>
  <c r="L774" i="2"/>
  <c r="J774" i="2"/>
  <c r="G774" i="2"/>
  <c r="E774" i="2"/>
  <c r="L773" i="2"/>
  <c r="J773" i="2"/>
  <c r="G773" i="2"/>
  <c r="E773" i="2"/>
  <c r="L772" i="2"/>
  <c r="J772" i="2"/>
  <c r="G772" i="2"/>
  <c r="E772" i="2"/>
  <c r="L771" i="2"/>
  <c r="J771" i="2"/>
  <c r="G771" i="2"/>
  <c r="E771" i="2"/>
  <c r="L770" i="2"/>
  <c r="J770" i="2"/>
  <c r="G770" i="2"/>
  <c r="E770" i="2"/>
  <c r="L769" i="2"/>
  <c r="J769" i="2"/>
  <c r="G769" i="2"/>
  <c r="E769" i="2"/>
  <c r="L768" i="2"/>
  <c r="J768" i="2"/>
  <c r="G768" i="2"/>
  <c r="E768" i="2"/>
  <c r="L767" i="2"/>
  <c r="J767" i="2"/>
  <c r="G767" i="2"/>
  <c r="E767" i="2"/>
  <c r="L766" i="2"/>
  <c r="J766" i="2"/>
  <c r="G766" i="2"/>
  <c r="E766" i="2"/>
  <c r="L765" i="2"/>
  <c r="J765" i="2"/>
  <c r="G765" i="2"/>
  <c r="E765" i="2"/>
  <c r="L764" i="2"/>
  <c r="J764" i="2"/>
  <c r="G764" i="2"/>
  <c r="E764" i="2"/>
  <c r="L763" i="2"/>
  <c r="J763" i="2"/>
  <c r="G763" i="2"/>
  <c r="E763" i="2"/>
  <c r="L762" i="2"/>
  <c r="J762" i="2"/>
  <c r="G762" i="2"/>
  <c r="E762" i="2"/>
  <c r="L761" i="2"/>
  <c r="J761" i="2"/>
  <c r="G761" i="2"/>
  <c r="E761" i="2"/>
  <c r="L760" i="2"/>
  <c r="J760" i="2"/>
  <c r="G760" i="2"/>
  <c r="E760" i="2"/>
  <c r="L759" i="2"/>
  <c r="J759" i="2"/>
  <c r="G759" i="2"/>
  <c r="E759" i="2"/>
  <c r="L758" i="2"/>
  <c r="J758" i="2"/>
  <c r="G758" i="2"/>
  <c r="E758" i="2"/>
  <c r="L757" i="2"/>
  <c r="J757" i="2"/>
  <c r="G757" i="2"/>
  <c r="E757" i="2"/>
  <c r="L756" i="2"/>
  <c r="J756" i="2"/>
  <c r="G756" i="2"/>
  <c r="E756" i="2"/>
  <c r="L755" i="2"/>
  <c r="J755" i="2"/>
  <c r="G755" i="2"/>
  <c r="E755" i="2"/>
  <c r="L754" i="2"/>
  <c r="J754" i="2"/>
  <c r="G754" i="2"/>
  <c r="E754" i="2"/>
  <c r="L753" i="2"/>
  <c r="J753" i="2"/>
  <c r="G753" i="2"/>
  <c r="E753" i="2"/>
  <c r="L752" i="2"/>
  <c r="J752" i="2"/>
  <c r="G752" i="2"/>
  <c r="E752" i="2"/>
  <c r="L751" i="2"/>
  <c r="J751" i="2"/>
  <c r="G751" i="2"/>
  <c r="E751" i="2"/>
  <c r="L750" i="2"/>
  <c r="J750" i="2"/>
  <c r="G750" i="2"/>
  <c r="E750" i="2"/>
  <c r="L749" i="2"/>
  <c r="J749" i="2"/>
  <c r="G749" i="2"/>
  <c r="E749" i="2"/>
  <c r="L748" i="2"/>
  <c r="J748" i="2"/>
  <c r="G748" i="2"/>
  <c r="E748" i="2"/>
  <c r="L747" i="2"/>
  <c r="J747" i="2"/>
  <c r="G747" i="2"/>
  <c r="E747" i="2"/>
  <c r="L746" i="2"/>
  <c r="J746" i="2"/>
  <c r="G746" i="2"/>
  <c r="E746" i="2"/>
  <c r="L745" i="2"/>
  <c r="J745" i="2"/>
  <c r="G745" i="2"/>
  <c r="E745" i="2"/>
  <c r="L744" i="2"/>
  <c r="J744" i="2"/>
  <c r="G744" i="2"/>
  <c r="E744" i="2"/>
  <c r="L743" i="2"/>
  <c r="J743" i="2"/>
  <c r="G743" i="2"/>
  <c r="E743" i="2"/>
  <c r="L742" i="2"/>
  <c r="J742" i="2"/>
  <c r="G742" i="2"/>
  <c r="E742" i="2"/>
  <c r="L741" i="2"/>
  <c r="J741" i="2"/>
  <c r="G741" i="2"/>
  <c r="E741" i="2"/>
  <c r="L740" i="2"/>
  <c r="J740" i="2"/>
  <c r="G740" i="2"/>
  <c r="E740" i="2"/>
  <c r="L739" i="2"/>
  <c r="J739" i="2"/>
  <c r="G739" i="2"/>
  <c r="E739" i="2"/>
  <c r="L738" i="2"/>
  <c r="J738" i="2"/>
  <c r="G738" i="2"/>
  <c r="E738" i="2"/>
  <c r="L737" i="2"/>
  <c r="J737" i="2"/>
  <c r="G737" i="2"/>
  <c r="E737" i="2"/>
  <c r="L736" i="2"/>
  <c r="J736" i="2"/>
  <c r="G736" i="2"/>
  <c r="E736" i="2"/>
  <c r="L735" i="2"/>
  <c r="J735" i="2"/>
  <c r="G735" i="2"/>
  <c r="E735" i="2"/>
  <c r="L734" i="2"/>
  <c r="J734" i="2"/>
  <c r="G734" i="2"/>
  <c r="E734" i="2"/>
  <c r="L733" i="2"/>
  <c r="J733" i="2"/>
  <c r="G733" i="2"/>
  <c r="E733" i="2"/>
  <c r="L732" i="2"/>
  <c r="J732" i="2"/>
  <c r="G732" i="2"/>
  <c r="E732" i="2"/>
  <c r="L731" i="2"/>
  <c r="J731" i="2"/>
  <c r="G731" i="2"/>
  <c r="E731" i="2"/>
  <c r="L730" i="2"/>
  <c r="J730" i="2"/>
  <c r="G730" i="2"/>
  <c r="E730" i="2"/>
  <c r="L729" i="2"/>
  <c r="J729" i="2"/>
  <c r="G729" i="2"/>
  <c r="E729" i="2"/>
  <c r="L728" i="2"/>
  <c r="J728" i="2"/>
  <c r="G728" i="2"/>
  <c r="E728" i="2"/>
  <c r="L727" i="2"/>
  <c r="J727" i="2"/>
  <c r="G727" i="2"/>
  <c r="E727" i="2"/>
  <c r="L726" i="2"/>
  <c r="J726" i="2"/>
  <c r="G726" i="2"/>
  <c r="E726" i="2"/>
  <c r="L725" i="2"/>
  <c r="J725" i="2"/>
  <c r="G725" i="2"/>
  <c r="E725" i="2"/>
  <c r="L724" i="2"/>
  <c r="J724" i="2"/>
  <c r="G724" i="2"/>
  <c r="E724" i="2"/>
  <c r="L723" i="2"/>
  <c r="J723" i="2"/>
  <c r="G723" i="2"/>
  <c r="E723" i="2"/>
  <c r="L722" i="2"/>
  <c r="J722" i="2"/>
  <c r="G722" i="2"/>
  <c r="E722" i="2"/>
  <c r="L721" i="2"/>
  <c r="J721" i="2"/>
  <c r="G721" i="2"/>
  <c r="E721" i="2"/>
  <c r="L720" i="2"/>
  <c r="J720" i="2"/>
  <c r="G720" i="2"/>
  <c r="E720" i="2"/>
  <c r="L719" i="2"/>
  <c r="J719" i="2"/>
  <c r="G719" i="2"/>
  <c r="E719" i="2"/>
  <c r="L718" i="2"/>
  <c r="J718" i="2"/>
  <c r="G718" i="2"/>
  <c r="E718" i="2"/>
  <c r="L717" i="2"/>
  <c r="J717" i="2"/>
  <c r="G717" i="2"/>
  <c r="E717" i="2"/>
  <c r="L716" i="2"/>
  <c r="J716" i="2"/>
  <c r="G716" i="2"/>
  <c r="E716" i="2"/>
  <c r="L715" i="2"/>
  <c r="J715" i="2"/>
  <c r="G715" i="2"/>
  <c r="E715" i="2"/>
  <c r="L714" i="2"/>
  <c r="J714" i="2"/>
  <c r="G714" i="2"/>
  <c r="E714" i="2"/>
  <c r="L713" i="2"/>
  <c r="J713" i="2"/>
  <c r="G713" i="2"/>
  <c r="E713" i="2"/>
  <c r="L712" i="2"/>
  <c r="J712" i="2"/>
  <c r="G712" i="2"/>
  <c r="E712" i="2"/>
  <c r="L711" i="2"/>
  <c r="J711" i="2"/>
  <c r="G711" i="2"/>
  <c r="E711" i="2"/>
  <c r="L710" i="2"/>
  <c r="J710" i="2"/>
  <c r="G710" i="2"/>
  <c r="E710" i="2"/>
  <c r="L709" i="2"/>
  <c r="J709" i="2"/>
  <c r="G709" i="2"/>
  <c r="E709" i="2"/>
  <c r="L708" i="2"/>
  <c r="J708" i="2"/>
  <c r="G708" i="2"/>
  <c r="E708" i="2"/>
  <c r="L707" i="2"/>
  <c r="J707" i="2"/>
  <c r="G707" i="2"/>
  <c r="E707" i="2"/>
  <c r="L706" i="2"/>
  <c r="J706" i="2"/>
  <c r="G706" i="2"/>
  <c r="E706" i="2"/>
  <c r="L705" i="2"/>
  <c r="J705" i="2"/>
  <c r="G705" i="2"/>
  <c r="E705" i="2"/>
  <c r="L704" i="2"/>
  <c r="J704" i="2"/>
  <c r="G704" i="2"/>
  <c r="E704" i="2"/>
  <c r="L703" i="2"/>
  <c r="J703" i="2"/>
  <c r="G703" i="2"/>
  <c r="E703" i="2"/>
  <c r="L702" i="2"/>
  <c r="J702" i="2"/>
  <c r="G702" i="2"/>
  <c r="E702" i="2"/>
  <c r="L701" i="2"/>
  <c r="J701" i="2"/>
  <c r="G701" i="2"/>
  <c r="E701" i="2"/>
  <c r="L700" i="2"/>
  <c r="J700" i="2"/>
  <c r="G700" i="2"/>
  <c r="E700" i="2"/>
  <c r="L699" i="2"/>
  <c r="J699" i="2"/>
  <c r="G699" i="2"/>
  <c r="E699" i="2"/>
  <c r="L698" i="2"/>
  <c r="J698" i="2"/>
  <c r="G698" i="2"/>
  <c r="E698" i="2"/>
  <c r="L697" i="2"/>
  <c r="J697" i="2"/>
  <c r="G697" i="2"/>
  <c r="E697" i="2"/>
  <c r="L696" i="2"/>
  <c r="J696" i="2"/>
  <c r="G696" i="2"/>
  <c r="E696" i="2"/>
  <c r="L695" i="2"/>
  <c r="J695" i="2"/>
  <c r="G695" i="2"/>
  <c r="E695" i="2"/>
  <c r="L694" i="2"/>
  <c r="J694" i="2"/>
  <c r="G694" i="2"/>
  <c r="E694" i="2"/>
  <c r="L693" i="2"/>
  <c r="J693" i="2"/>
  <c r="G693" i="2"/>
  <c r="E693" i="2"/>
  <c r="L692" i="2"/>
  <c r="J692" i="2"/>
  <c r="G692" i="2"/>
  <c r="E692" i="2"/>
  <c r="L691" i="2"/>
  <c r="J691" i="2"/>
  <c r="G691" i="2"/>
  <c r="E691" i="2"/>
  <c r="L690" i="2"/>
  <c r="J690" i="2"/>
  <c r="G690" i="2"/>
  <c r="E690" i="2"/>
  <c r="L689" i="2"/>
  <c r="J689" i="2"/>
  <c r="G689" i="2"/>
  <c r="E689" i="2"/>
  <c r="L688" i="2"/>
  <c r="J688" i="2"/>
  <c r="G688" i="2"/>
  <c r="E688" i="2"/>
  <c r="L687" i="2"/>
  <c r="J687" i="2"/>
  <c r="G687" i="2"/>
  <c r="E687" i="2"/>
  <c r="L686" i="2"/>
  <c r="J686" i="2"/>
  <c r="G686" i="2"/>
  <c r="E686" i="2"/>
  <c r="L685" i="2"/>
  <c r="J685" i="2"/>
  <c r="G685" i="2"/>
  <c r="E685" i="2"/>
  <c r="L684" i="2"/>
  <c r="J684" i="2"/>
  <c r="G684" i="2"/>
  <c r="E684" i="2"/>
  <c r="L683" i="2"/>
  <c r="J683" i="2"/>
  <c r="G683" i="2"/>
  <c r="E683" i="2"/>
  <c r="L682" i="2"/>
  <c r="J682" i="2"/>
  <c r="G682" i="2"/>
  <c r="E682" i="2"/>
  <c r="L681" i="2"/>
  <c r="J681" i="2"/>
  <c r="G681" i="2"/>
  <c r="E681" i="2"/>
  <c r="L680" i="2"/>
  <c r="J680" i="2"/>
  <c r="G680" i="2"/>
  <c r="E680" i="2"/>
  <c r="L679" i="2"/>
  <c r="J679" i="2"/>
  <c r="G679" i="2"/>
  <c r="E679" i="2"/>
  <c r="L678" i="2"/>
  <c r="J678" i="2"/>
  <c r="G678" i="2"/>
  <c r="E678" i="2"/>
  <c r="L677" i="2"/>
  <c r="J677" i="2"/>
  <c r="G677" i="2"/>
  <c r="E677" i="2"/>
  <c r="L676" i="2"/>
  <c r="J676" i="2"/>
  <c r="G676" i="2"/>
  <c r="E676" i="2"/>
  <c r="L675" i="2"/>
  <c r="J675" i="2"/>
  <c r="G675" i="2"/>
  <c r="E675" i="2"/>
  <c r="L674" i="2"/>
  <c r="J674" i="2"/>
  <c r="G674" i="2"/>
  <c r="E674" i="2"/>
  <c r="L673" i="2"/>
  <c r="J673" i="2"/>
  <c r="G673" i="2"/>
  <c r="E673" i="2"/>
  <c r="L672" i="2"/>
  <c r="J672" i="2"/>
  <c r="G672" i="2"/>
  <c r="E672" i="2"/>
  <c r="L671" i="2"/>
  <c r="J671" i="2"/>
  <c r="G671" i="2"/>
  <c r="E671" i="2"/>
  <c r="L670" i="2"/>
  <c r="J670" i="2"/>
  <c r="G670" i="2"/>
  <c r="E670" i="2"/>
  <c r="L669" i="2"/>
  <c r="J669" i="2"/>
  <c r="G669" i="2"/>
  <c r="E669" i="2"/>
  <c r="L668" i="2"/>
  <c r="J668" i="2"/>
  <c r="G668" i="2"/>
  <c r="E668" i="2"/>
  <c r="L667" i="2"/>
  <c r="J667" i="2"/>
  <c r="G667" i="2"/>
  <c r="E667" i="2"/>
  <c r="L666" i="2"/>
  <c r="J666" i="2"/>
  <c r="G666" i="2"/>
  <c r="E666" i="2"/>
  <c r="L665" i="2"/>
  <c r="J665" i="2"/>
  <c r="G665" i="2"/>
  <c r="E665" i="2"/>
  <c r="L664" i="2"/>
  <c r="J664" i="2"/>
  <c r="G664" i="2"/>
  <c r="E664" i="2"/>
  <c r="L663" i="2"/>
  <c r="J663" i="2"/>
  <c r="G663" i="2"/>
  <c r="E663" i="2"/>
  <c r="L662" i="2"/>
  <c r="J662" i="2"/>
  <c r="G662" i="2"/>
  <c r="E662" i="2"/>
  <c r="L661" i="2"/>
  <c r="J661" i="2"/>
  <c r="G661" i="2"/>
  <c r="E661" i="2"/>
  <c r="L660" i="2"/>
  <c r="J660" i="2"/>
  <c r="G660" i="2"/>
  <c r="E660" i="2"/>
  <c r="L659" i="2"/>
  <c r="J659" i="2"/>
  <c r="G659" i="2"/>
  <c r="E659" i="2"/>
  <c r="L658" i="2"/>
  <c r="J658" i="2"/>
  <c r="G658" i="2"/>
  <c r="E658" i="2"/>
  <c r="L657" i="2"/>
  <c r="J657" i="2"/>
  <c r="G657" i="2"/>
  <c r="E657" i="2"/>
  <c r="L656" i="2"/>
  <c r="J656" i="2"/>
  <c r="G656" i="2"/>
  <c r="E656" i="2"/>
  <c r="L655" i="2"/>
  <c r="J655" i="2"/>
  <c r="G655" i="2"/>
  <c r="E655" i="2"/>
  <c r="L654" i="2"/>
  <c r="J654" i="2"/>
  <c r="G654" i="2"/>
  <c r="E654" i="2"/>
  <c r="L653" i="2"/>
  <c r="J653" i="2"/>
  <c r="G653" i="2"/>
  <c r="E653" i="2"/>
  <c r="L652" i="2"/>
  <c r="J652" i="2"/>
  <c r="G652" i="2"/>
  <c r="E652" i="2"/>
  <c r="L651" i="2"/>
  <c r="J651" i="2"/>
  <c r="G651" i="2"/>
  <c r="E651" i="2"/>
  <c r="L650" i="2"/>
  <c r="J650" i="2"/>
  <c r="G650" i="2"/>
  <c r="E650" i="2"/>
  <c r="L649" i="2"/>
  <c r="J649" i="2"/>
  <c r="G649" i="2"/>
  <c r="E649" i="2"/>
  <c r="L648" i="2"/>
  <c r="J648" i="2"/>
  <c r="G648" i="2"/>
  <c r="E648" i="2"/>
  <c r="L647" i="2"/>
  <c r="J647" i="2"/>
  <c r="G647" i="2"/>
  <c r="E647" i="2"/>
  <c r="L646" i="2"/>
  <c r="J646" i="2"/>
  <c r="G646" i="2"/>
  <c r="E646" i="2"/>
  <c r="L645" i="2"/>
  <c r="J645" i="2"/>
  <c r="G645" i="2"/>
  <c r="E645" i="2"/>
  <c r="L644" i="2"/>
  <c r="J644" i="2"/>
  <c r="G644" i="2"/>
  <c r="E644" i="2"/>
  <c r="L643" i="2"/>
  <c r="J643" i="2"/>
  <c r="G643" i="2"/>
  <c r="E643" i="2"/>
  <c r="L642" i="2"/>
  <c r="J642" i="2"/>
  <c r="G642" i="2"/>
  <c r="E642" i="2"/>
  <c r="L641" i="2"/>
  <c r="J641" i="2"/>
  <c r="G641" i="2"/>
  <c r="E641" i="2"/>
  <c r="L640" i="2"/>
  <c r="J640" i="2"/>
  <c r="G640" i="2"/>
  <c r="E640" i="2"/>
  <c r="L639" i="2"/>
  <c r="J639" i="2"/>
  <c r="G639" i="2"/>
  <c r="E639" i="2"/>
  <c r="L638" i="2"/>
  <c r="J638" i="2"/>
  <c r="G638" i="2"/>
  <c r="E638" i="2"/>
  <c r="L637" i="2"/>
  <c r="J637" i="2"/>
  <c r="G637" i="2"/>
  <c r="E637" i="2"/>
  <c r="L636" i="2"/>
  <c r="J636" i="2"/>
  <c r="G636" i="2"/>
  <c r="E636" i="2"/>
  <c r="L635" i="2"/>
  <c r="J635" i="2"/>
  <c r="G635" i="2"/>
  <c r="E635" i="2"/>
  <c r="L634" i="2"/>
  <c r="J634" i="2"/>
  <c r="G634" i="2"/>
  <c r="E634" i="2"/>
  <c r="L633" i="2"/>
  <c r="J633" i="2"/>
  <c r="G633" i="2"/>
  <c r="E633" i="2"/>
  <c r="L632" i="2"/>
  <c r="J632" i="2"/>
  <c r="G632" i="2"/>
  <c r="E632" i="2"/>
  <c r="L631" i="2"/>
  <c r="J631" i="2"/>
  <c r="G631" i="2"/>
  <c r="E631" i="2"/>
  <c r="L630" i="2"/>
  <c r="J630" i="2"/>
  <c r="G630" i="2"/>
  <c r="E630" i="2"/>
  <c r="L629" i="2"/>
  <c r="J629" i="2"/>
  <c r="G629" i="2"/>
  <c r="E629" i="2"/>
  <c r="L628" i="2"/>
  <c r="J628" i="2"/>
  <c r="G628" i="2"/>
  <c r="E628" i="2"/>
  <c r="L627" i="2"/>
  <c r="J627" i="2"/>
  <c r="G627" i="2"/>
  <c r="E627" i="2"/>
  <c r="L626" i="2"/>
  <c r="J626" i="2"/>
  <c r="G626" i="2"/>
  <c r="E626" i="2"/>
  <c r="L625" i="2"/>
  <c r="J625" i="2"/>
  <c r="G625" i="2"/>
  <c r="E625" i="2"/>
  <c r="L624" i="2"/>
  <c r="J624" i="2"/>
  <c r="G624" i="2"/>
  <c r="E624" i="2"/>
  <c r="L623" i="2"/>
  <c r="J623" i="2"/>
  <c r="G623" i="2"/>
  <c r="E623" i="2"/>
  <c r="L622" i="2"/>
  <c r="J622" i="2"/>
  <c r="G622" i="2"/>
  <c r="E622" i="2"/>
  <c r="L621" i="2"/>
  <c r="J621" i="2"/>
  <c r="G621" i="2"/>
  <c r="E621" i="2"/>
  <c r="L620" i="2"/>
  <c r="J620" i="2"/>
  <c r="G620" i="2"/>
  <c r="E620" i="2"/>
  <c r="L619" i="2"/>
  <c r="J619" i="2"/>
  <c r="G619" i="2"/>
  <c r="E619" i="2"/>
  <c r="L618" i="2"/>
  <c r="J618" i="2"/>
  <c r="G618" i="2"/>
  <c r="E618" i="2"/>
  <c r="L617" i="2"/>
  <c r="J617" i="2"/>
  <c r="G617" i="2"/>
  <c r="E617" i="2"/>
  <c r="L616" i="2"/>
  <c r="J616" i="2"/>
  <c r="G616" i="2"/>
  <c r="E616" i="2"/>
  <c r="L615" i="2"/>
  <c r="J615" i="2"/>
  <c r="G615" i="2"/>
  <c r="E615" i="2"/>
  <c r="L614" i="2"/>
  <c r="J614" i="2"/>
  <c r="G614" i="2"/>
  <c r="E614" i="2"/>
  <c r="L613" i="2"/>
  <c r="J613" i="2"/>
  <c r="G613" i="2"/>
  <c r="E613" i="2"/>
  <c r="L612" i="2"/>
  <c r="J612" i="2"/>
  <c r="G612" i="2"/>
  <c r="E612" i="2"/>
  <c r="L611" i="2"/>
  <c r="J611" i="2"/>
  <c r="G611" i="2"/>
  <c r="E611" i="2"/>
  <c r="L610" i="2"/>
  <c r="J610" i="2"/>
  <c r="G610" i="2"/>
  <c r="E610" i="2"/>
  <c r="L609" i="2"/>
  <c r="J609" i="2"/>
  <c r="G609" i="2"/>
  <c r="E609" i="2"/>
  <c r="L608" i="2"/>
  <c r="J608" i="2"/>
  <c r="G608" i="2"/>
  <c r="E608" i="2"/>
  <c r="L607" i="2"/>
  <c r="J607" i="2"/>
  <c r="G607" i="2"/>
  <c r="E607" i="2"/>
  <c r="L606" i="2"/>
  <c r="J606" i="2"/>
  <c r="G606" i="2"/>
  <c r="E606" i="2"/>
  <c r="L605" i="2"/>
  <c r="J605" i="2"/>
  <c r="G605" i="2"/>
  <c r="E605" i="2"/>
  <c r="L604" i="2"/>
  <c r="J604" i="2"/>
  <c r="G604" i="2"/>
  <c r="E604" i="2"/>
  <c r="L603" i="2"/>
  <c r="J603" i="2"/>
  <c r="G603" i="2"/>
  <c r="E603" i="2"/>
  <c r="L602" i="2"/>
  <c r="J602" i="2"/>
  <c r="G602" i="2"/>
  <c r="E602" i="2"/>
  <c r="L601" i="2"/>
  <c r="J601" i="2"/>
  <c r="G601" i="2"/>
  <c r="E601" i="2"/>
  <c r="L600" i="2"/>
  <c r="J600" i="2"/>
  <c r="G600" i="2"/>
  <c r="E600" i="2"/>
  <c r="L599" i="2"/>
  <c r="J599" i="2"/>
  <c r="G599" i="2"/>
  <c r="E599" i="2"/>
  <c r="L598" i="2"/>
  <c r="J598" i="2"/>
  <c r="G598" i="2"/>
  <c r="E598" i="2"/>
  <c r="L597" i="2"/>
  <c r="J597" i="2"/>
  <c r="G597" i="2"/>
  <c r="E597" i="2"/>
  <c r="L596" i="2"/>
  <c r="J596" i="2"/>
  <c r="G596" i="2"/>
  <c r="E596" i="2"/>
  <c r="L595" i="2"/>
  <c r="J595" i="2"/>
  <c r="G595" i="2"/>
  <c r="E595" i="2"/>
  <c r="L594" i="2"/>
  <c r="J594" i="2"/>
  <c r="G594" i="2"/>
  <c r="E594" i="2"/>
  <c r="L593" i="2"/>
  <c r="J593" i="2"/>
  <c r="G593" i="2"/>
  <c r="E593" i="2"/>
  <c r="L592" i="2"/>
  <c r="J592" i="2"/>
  <c r="G592" i="2"/>
  <c r="E592" i="2"/>
  <c r="L591" i="2"/>
  <c r="J591" i="2"/>
  <c r="G591" i="2"/>
  <c r="E591" i="2"/>
  <c r="L590" i="2"/>
  <c r="J590" i="2"/>
  <c r="G590" i="2"/>
  <c r="E590" i="2"/>
  <c r="L589" i="2"/>
  <c r="J589" i="2"/>
  <c r="G589" i="2"/>
  <c r="E589" i="2"/>
  <c r="L588" i="2"/>
  <c r="J588" i="2"/>
  <c r="G588" i="2"/>
  <c r="E588" i="2"/>
  <c r="L587" i="2"/>
  <c r="J587" i="2"/>
  <c r="G587" i="2"/>
  <c r="E587" i="2"/>
  <c r="L586" i="2"/>
  <c r="J586" i="2"/>
  <c r="G586" i="2"/>
  <c r="E586" i="2"/>
  <c r="L585" i="2"/>
  <c r="J585" i="2"/>
  <c r="G585" i="2"/>
  <c r="E585" i="2"/>
  <c r="L584" i="2"/>
  <c r="J584" i="2"/>
  <c r="G584" i="2"/>
  <c r="E584" i="2"/>
  <c r="L583" i="2"/>
  <c r="J583" i="2"/>
  <c r="G583" i="2"/>
  <c r="E583" i="2"/>
  <c r="L582" i="2"/>
  <c r="J582" i="2"/>
  <c r="G582" i="2"/>
  <c r="E582" i="2"/>
  <c r="L581" i="2"/>
  <c r="J581" i="2"/>
  <c r="G581" i="2"/>
  <c r="E581" i="2"/>
  <c r="L580" i="2"/>
  <c r="J580" i="2"/>
  <c r="G580" i="2"/>
  <c r="E580" i="2"/>
  <c r="L579" i="2"/>
  <c r="J579" i="2"/>
  <c r="G579" i="2"/>
  <c r="E579" i="2"/>
  <c r="L578" i="2"/>
  <c r="J578" i="2"/>
  <c r="G578" i="2"/>
  <c r="E578" i="2"/>
  <c r="L577" i="2"/>
  <c r="J577" i="2"/>
  <c r="G577" i="2"/>
  <c r="E577" i="2"/>
  <c r="L576" i="2"/>
  <c r="J576" i="2"/>
  <c r="G576" i="2"/>
  <c r="E576" i="2"/>
  <c r="L575" i="2"/>
  <c r="J575" i="2"/>
  <c r="G575" i="2"/>
  <c r="E575" i="2"/>
  <c r="L574" i="2"/>
  <c r="J574" i="2"/>
  <c r="G574" i="2"/>
  <c r="E574" i="2"/>
  <c r="L573" i="2"/>
  <c r="J573" i="2"/>
  <c r="G573" i="2"/>
  <c r="E573" i="2"/>
  <c r="L572" i="2"/>
  <c r="J572" i="2"/>
  <c r="G572" i="2"/>
  <c r="E572" i="2"/>
  <c r="L571" i="2"/>
  <c r="J571" i="2"/>
  <c r="G571" i="2"/>
  <c r="E571" i="2"/>
  <c r="L570" i="2"/>
  <c r="J570" i="2"/>
  <c r="G570" i="2"/>
  <c r="E570" i="2"/>
  <c r="L569" i="2"/>
  <c r="J569" i="2"/>
  <c r="G569" i="2"/>
  <c r="E569" i="2"/>
  <c r="L568" i="2"/>
  <c r="J568" i="2"/>
  <c r="G568" i="2"/>
  <c r="E568" i="2"/>
  <c r="L567" i="2"/>
  <c r="J567" i="2"/>
  <c r="G567" i="2"/>
  <c r="E567" i="2"/>
  <c r="L566" i="2"/>
  <c r="J566" i="2"/>
  <c r="G566" i="2"/>
  <c r="E566" i="2"/>
  <c r="L565" i="2"/>
  <c r="J565" i="2"/>
  <c r="G565" i="2"/>
  <c r="E565" i="2"/>
  <c r="L564" i="2"/>
  <c r="J564" i="2"/>
  <c r="G564" i="2"/>
  <c r="E564" i="2"/>
  <c r="L563" i="2"/>
  <c r="J563" i="2"/>
  <c r="G563" i="2"/>
  <c r="E563" i="2"/>
  <c r="L562" i="2"/>
  <c r="J562" i="2"/>
  <c r="G562" i="2"/>
  <c r="E562" i="2"/>
  <c r="L561" i="2"/>
  <c r="J561" i="2"/>
  <c r="G561" i="2"/>
  <c r="E561" i="2"/>
  <c r="L560" i="2"/>
  <c r="J560" i="2"/>
  <c r="G560" i="2"/>
  <c r="E560" i="2"/>
  <c r="L559" i="2"/>
  <c r="J559" i="2"/>
  <c r="G559" i="2"/>
  <c r="E559" i="2"/>
  <c r="L558" i="2"/>
  <c r="J558" i="2"/>
  <c r="G558" i="2"/>
  <c r="E558" i="2"/>
  <c r="L557" i="2"/>
  <c r="J557" i="2"/>
  <c r="G557" i="2"/>
  <c r="E557" i="2"/>
  <c r="L556" i="2"/>
  <c r="J556" i="2"/>
  <c r="G556" i="2"/>
  <c r="E556" i="2"/>
  <c r="L555" i="2"/>
  <c r="J555" i="2"/>
  <c r="G555" i="2"/>
  <c r="E555" i="2"/>
  <c r="L554" i="2"/>
  <c r="J554" i="2"/>
  <c r="G554" i="2"/>
  <c r="E554" i="2"/>
  <c r="L553" i="2"/>
  <c r="J553" i="2"/>
  <c r="G553" i="2"/>
  <c r="E553" i="2"/>
  <c r="L552" i="2"/>
  <c r="J552" i="2"/>
  <c r="G552" i="2"/>
  <c r="E552" i="2"/>
  <c r="L551" i="2"/>
  <c r="J551" i="2"/>
  <c r="G551" i="2"/>
  <c r="E551" i="2"/>
  <c r="L550" i="2"/>
  <c r="J550" i="2"/>
  <c r="G550" i="2"/>
  <c r="E550" i="2"/>
  <c r="L549" i="2"/>
  <c r="J549" i="2"/>
  <c r="G549" i="2"/>
  <c r="E549" i="2"/>
  <c r="L548" i="2"/>
  <c r="J548" i="2"/>
  <c r="G548" i="2"/>
  <c r="E548" i="2"/>
  <c r="L547" i="2"/>
  <c r="J547" i="2"/>
  <c r="G547" i="2"/>
  <c r="E547" i="2"/>
  <c r="L546" i="2"/>
  <c r="J546" i="2"/>
  <c r="G546" i="2"/>
  <c r="E546" i="2"/>
  <c r="L545" i="2"/>
  <c r="J545" i="2"/>
  <c r="G545" i="2"/>
  <c r="E545" i="2"/>
  <c r="L544" i="2"/>
  <c r="J544" i="2"/>
  <c r="G544" i="2"/>
  <c r="E544" i="2"/>
  <c r="L543" i="2"/>
  <c r="J543" i="2"/>
  <c r="G543" i="2"/>
  <c r="E543" i="2"/>
  <c r="L542" i="2"/>
  <c r="J542" i="2"/>
  <c r="G542" i="2"/>
  <c r="E542" i="2"/>
  <c r="L541" i="2"/>
  <c r="J541" i="2"/>
  <c r="G541" i="2"/>
  <c r="E541" i="2"/>
  <c r="L540" i="2"/>
  <c r="J540" i="2"/>
  <c r="G540" i="2"/>
  <c r="E540" i="2"/>
  <c r="L539" i="2"/>
  <c r="J539" i="2"/>
  <c r="G539" i="2"/>
  <c r="E539" i="2"/>
  <c r="L538" i="2"/>
  <c r="J538" i="2"/>
  <c r="G538" i="2"/>
  <c r="E538" i="2"/>
  <c r="L537" i="2"/>
  <c r="J537" i="2"/>
  <c r="G537" i="2"/>
  <c r="E537" i="2"/>
  <c r="L536" i="2"/>
  <c r="J536" i="2"/>
  <c r="G536" i="2"/>
  <c r="E536" i="2"/>
  <c r="L535" i="2"/>
  <c r="J535" i="2"/>
  <c r="G535" i="2"/>
  <c r="E535" i="2"/>
  <c r="L534" i="2"/>
  <c r="J534" i="2"/>
  <c r="G534" i="2"/>
  <c r="E534" i="2"/>
  <c r="L533" i="2"/>
  <c r="J533" i="2"/>
  <c r="G533" i="2"/>
  <c r="E533" i="2"/>
  <c r="L532" i="2"/>
  <c r="J532" i="2"/>
  <c r="G532" i="2"/>
  <c r="E532" i="2"/>
  <c r="L531" i="2"/>
  <c r="J531" i="2"/>
  <c r="G531" i="2"/>
  <c r="E531" i="2"/>
  <c r="L530" i="2"/>
  <c r="J530" i="2"/>
  <c r="G530" i="2"/>
  <c r="E530" i="2"/>
  <c r="L529" i="2"/>
  <c r="J529" i="2"/>
  <c r="G529" i="2"/>
  <c r="E529" i="2"/>
  <c r="L528" i="2"/>
  <c r="J528" i="2"/>
  <c r="G528" i="2"/>
  <c r="E528" i="2"/>
  <c r="L527" i="2"/>
  <c r="J527" i="2"/>
  <c r="G527" i="2"/>
  <c r="E527" i="2"/>
  <c r="L526" i="2"/>
  <c r="J526" i="2"/>
  <c r="G526" i="2"/>
  <c r="E526" i="2"/>
  <c r="L525" i="2"/>
  <c r="J525" i="2"/>
  <c r="G525" i="2"/>
  <c r="E525" i="2"/>
  <c r="L524" i="2"/>
  <c r="J524" i="2"/>
  <c r="G524" i="2"/>
  <c r="E524" i="2"/>
  <c r="L523" i="2"/>
  <c r="J523" i="2"/>
  <c r="G523" i="2"/>
  <c r="E523" i="2"/>
  <c r="L522" i="2"/>
  <c r="J522" i="2"/>
  <c r="G522" i="2"/>
  <c r="E522" i="2"/>
  <c r="L521" i="2"/>
  <c r="J521" i="2"/>
  <c r="G521" i="2"/>
  <c r="E521" i="2"/>
  <c r="L520" i="2"/>
  <c r="J520" i="2"/>
  <c r="G520" i="2"/>
  <c r="E520" i="2"/>
  <c r="L519" i="2"/>
  <c r="J519" i="2"/>
  <c r="G519" i="2"/>
  <c r="E519" i="2"/>
  <c r="L518" i="2"/>
  <c r="J518" i="2"/>
  <c r="G518" i="2"/>
  <c r="E518" i="2"/>
  <c r="L517" i="2"/>
  <c r="J517" i="2"/>
  <c r="G517" i="2"/>
  <c r="E517" i="2"/>
  <c r="L516" i="2"/>
  <c r="J516" i="2"/>
  <c r="G516" i="2"/>
  <c r="E516" i="2"/>
  <c r="L515" i="2"/>
  <c r="J515" i="2"/>
  <c r="G515" i="2"/>
  <c r="E515" i="2"/>
  <c r="L514" i="2"/>
  <c r="J514" i="2"/>
  <c r="G514" i="2"/>
  <c r="E514" i="2"/>
  <c r="L513" i="2"/>
  <c r="J513" i="2"/>
  <c r="G513" i="2"/>
  <c r="E513" i="2"/>
  <c r="L512" i="2"/>
  <c r="J512" i="2"/>
  <c r="G512" i="2"/>
  <c r="E512" i="2"/>
  <c r="L511" i="2"/>
  <c r="J511" i="2"/>
  <c r="G511" i="2"/>
  <c r="E511" i="2"/>
  <c r="L510" i="2"/>
  <c r="J510" i="2"/>
  <c r="G510" i="2"/>
  <c r="E510" i="2"/>
  <c r="L509" i="2"/>
  <c r="J509" i="2"/>
  <c r="G509" i="2"/>
  <c r="E509" i="2"/>
  <c r="L508" i="2"/>
  <c r="J508" i="2"/>
  <c r="G508" i="2"/>
  <c r="E508" i="2"/>
  <c r="L507" i="2"/>
  <c r="J507" i="2"/>
  <c r="G507" i="2"/>
  <c r="E507" i="2"/>
  <c r="L506" i="2"/>
  <c r="J506" i="2"/>
  <c r="G506" i="2"/>
  <c r="E506" i="2"/>
  <c r="L505" i="2"/>
  <c r="J505" i="2"/>
  <c r="G505" i="2"/>
  <c r="E505" i="2"/>
  <c r="L504" i="2"/>
  <c r="J504" i="2"/>
  <c r="G504" i="2"/>
  <c r="E504" i="2"/>
  <c r="L503" i="2"/>
  <c r="J503" i="2"/>
  <c r="G503" i="2"/>
  <c r="E503" i="2"/>
  <c r="L502" i="2"/>
  <c r="J502" i="2"/>
  <c r="G502" i="2"/>
  <c r="E502" i="2"/>
  <c r="L501" i="2"/>
  <c r="J501" i="2"/>
  <c r="G501" i="2"/>
  <c r="E501" i="2"/>
  <c r="L500" i="2"/>
  <c r="J500" i="2"/>
  <c r="G500" i="2"/>
  <c r="E500" i="2"/>
  <c r="L499" i="2"/>
  <c r="J499" i="2"/>
  <c r="G499" i="2"/>
  <c r="E499" i="2"/>
  <c r="L498" i="2"/>
  <c r="J498" i="2"/>
  <c r="G498" i="2"/>
  <c r="E498" i="2"/>
  <c r="L497" i="2"/>
  <c r="J497" i="2"/>
  <c r="G497" i="2"/>
  <c r="E497" i="2"/>
  <c r="L496" i="2"/>
  <c r="J496" i="2"/>
  <c r="G496" i="2"/>
  <c r="E496" i="2"/>
  <c r="L495" i="2"/>
  <c r="J495" i="2"/>
  <c r="G495" i="2"/>
  <c r="E495" i="2"/>
  <c r="L494" i="2"/>
  <c r="J494" i="2"/>
  <c r="G494" i="2"/>
  <c r="E494" i="2"/>
  <c r="L493" i="2"/>
  <c r="J493" i="2"/>
  <c r="G493" i="2"/>
  <c r="E493" i="2"/>
  <c r="L492" i="2"/>
  <c r="J492" i="2"/>
  <c r="G492" i="2"/>
  <c r="E492" i="2"/>
  <c r="L491" i="2"/>
  <c r="J491" i="2"/>
  <c r="G491" i="2"/>
  <c r="E491" i="2"/>
  <c r="L490" i="2"/>
  <c r="J490" i="2"/>
  <c r="G490" i="2"/>
  <c r="E490" i="2"/>
  <c r="L489" i="2"/>
  <c r="J489" i="2"/>
  <c r="G489" i="2"/>
  <c r="E489" i="2"/>
  <c r="L488" i="2"/>
  <c r="J488" i="2"/>
  <c r="G488" i="2"/>
  <c r="E488" i="2"/>
  <c r="L487" i="2"/>
  <c r="J487" i="2"/>
  <c r="G487" i="2"/>
  <c r="E487" i="2"/>
  <c r="L486" i="2"/>
  <c r="J486" i="2"/>
  <c r="G486" i="2"/>
  <c r="E486" i="2"/>
  <c r="L485" i="2"/>
  <c r="J485" i="2"/>
  <c r="G485" i="2"/>
  <c r="E485" i="2"/>
  <c r="L484" i="2"/>
  <c r="J484" i="2"/>
  <c r="G484" i="2"/>
  <c r="E484" i="2"/>
  <c r="L483" i="2"/>
  <c r="J483" i="2"/>
  <c r="G483" i="2"/>
  <c r="E483" i="2"/>
  <c r="L482" i="2"/>
  <c r="J482" i="2"/>
  <c r="G482" i="2"/>
  <c r="E482" i="2"/>
  <c r="L481" i="2"/>
  <c r="J481" i="2"/>
  <c r="G481" i="2"/>
  <c r="E481" i="2"/>
  <c r="L480" i="2"/>
  <c r="J480" i="2"/>
  <c r="G480" i="2"/>
  <c r="E480" i="2"/>
  <c r="L479" i="2"/>
  <c r="J479" i="2"/>
  <c r="G479" i="2"/>
  <c r="E479" i="2"/>
  <c r="L478" i="2"/>
  <c r="J478" i="2"/>
  <c r="G478" i="2"/>
  <c r="E478" i="2"/>
  <c r="L477" i="2"/>
  <c r="J477" i="2"/>
  <c r="G477" i="2"/>
  <c r="E477" i="2"/>
  <c r="L476" i="2"/>
  <c r="J476" i="2"/>
  <c r="G476" i="2"/>
  <c r="E476" i="2"/>
  <c r="L475" i="2"/>
  <c r="J475" i="2"/>
  <c r="G475" i="2"/>
  <c r="E475" i="2"/>
  <c r="L474" i="2"/>
  <c r="J474" i="2"/>
  <c r="G474" i="2"/>
  <c r="E474" i="2"/>
  <c r="L473" i="2"/>
  <c r="J473" i="2"/>
  <c r="G473" i="2"/>
  <c r="E473" i="2"/>
  <c r="L472" i="2"/>
  <c r="J472" i="2"/>
  <c r="G472" i="2"/>
  <c r="E472" i="2"/>
  <c r="L471" i="2"/>
  <c r="J471" i="2"/>
  <c r="G471" i="2"/>
  <c r="E471" i="2"/>
  <c r="L470" i="2"/>
  <c r="J470" i="2"/>
  <c r="G470" i="2"/>
  <c r="E470" i="2"/>
  <c r="L469" i="2"/>
  <c r="J469" i="2"/>
  <c r="G469" i="2"/>
  <c r="E469" i="2"/>
  <c r="L468" i="2"/>
  <c r="J468" i="2"/>
  <c r="G468" i="2"/>
  <c r="E468" i="2"/>
  <c r="L467" i="2"/>
  <c r="J467" i="2"/>
  <c r="G467" i="2"/>
  <c r="E467" i="2"/>
  <c r="L466" i="2"/>
  <c r="J466" i="2"/>
  <c r="G466" i="2"/>
  <c r="E466" i="2"/>
  <c r="L465" i="2"/>
  <c r="J465" i="2"/>
  <c r="G465" i="2"/>
  <c r="E465" i="2"/>
  <c r="L464" i="2"/>
  <c r="J464" i="2"/>
  <c r="G464" i="2"/>
  <c r="E464" i="2"/>
  <c r="L463" i="2"/>
  <c r="J463" i="2"/>
  <c r="G463" i="2"/>
  <c r="E463" i="2"/>
  <c r="L462" i="2"/>
  <c r="J462" i="2"/>
  <c r="G462" i="2"/>
  <c r="E462" i="2"/>
  <c r="L461" i="2"/>
  <c r="J461" i="2"/>
  <c r="G461" i="2"/>
  <c r="E461" i="2"/>
  <c r="L460" i="2"/>
  <c r="J460" i="2"/>
  <c r="G460" i="2"/>
  <c r="E460" i="2"/>
  <c r="L459" i="2"/>
  <c r="J459" i="2"/>
  <c r="G459" i="2"/>
  <c r="E459" i="2"/>
  <c r="L458" i="2"/>
  <c r="J458" i="2"/>
  <c r="G458" i="2"/>
  <c r="E458" i="2"/>
  <c r="L457" i="2"/>
  <c r="J457" i="2"/>
  <c r="G457" i="2"/>
  <c r="E457" i="2"/>
  <c r="L456" i="2"/>
  <c r="J456" i="2"/>
  <c r="G456" i="2"/>
  <c r="E456" i="2"/>
  <c r="L455" i="2"/>
  <c r="J455" i="2"/>
  <c r="G455" i="2"/>
  <c r="E455" i="2"/>
  <c r="L454" i="2"/>
  <c r="J454" i="2"/>
  <c r="G454" i="2"/>
  <c r="E454" i="2"/>
  <c r="L453" i="2"/>
  <c r="J453" i="2"/>
  <c r="G453" i="2"/>
  <c r="E453" i="2"/>
  <c r="L452" i="2"/>
  <c r="J452" i="2"/>
  <c r="G452" i="2"/>
  <c r="E452" i="2"/>
  <c r="L451" i="2"/>
  <c r="J451" i="2"/>
  <c r="G451" i="2"/>
  <c r="E451" i="2"/>
  <c r="L450" i="2"/>
  <c r="J450" i="2"/>
  <c r="G450" i="2"/>
  <c r="E450" i="2"/>
  <c r="L449" i="2"/>
  <c r="J449" i="2"/>
  <c r="G449" i="2"/>
  <c r="E449" i="2"/>
  <c r="L448" i="2"/>
  <c r="J448" i="2"/>
  <c r="G448" i="2"/>
  <c r="E448" i="2"/>
  <c r="L447" i="2"/>
  <c r="J447" i="2"/>
  <c r="G447" i="2"/>
  <c r="E447" i="2"/>
  <c r="L446" i="2"/>
  <c r="J446" i="2"/>
  <c r="G446" i="2"/>
  <c r="E446" i="2"/>
  <c r="L445" i="2"/>
  <c r="J445" i="2"/>
  <c r="G445" i="2"/>
  <c r="E445" i="2"/>
  <c r="L444" i="2"/>
  <c r="J444" i="2"/>
  <c r="G444" i="2"/>
  <c r="E444" i="2"/>
  <c r="L443" i="2"/>
  <c r="J443" i="2"/>
  <c r="G443" i="2"/>
  <c r="E443" i="2"/>
  <c r="L442" i="2"/>
  <c r="J442" i="2"/>
  <c r="G442" i="2"/>
  <c r="E442" i="2"/>
  <c r="L441" i="2"/>
  <c r="J441" i="2"/>
  <c r="G441" i="2"/>
  <c r="E441" i="2"/>
  <c r="L440" i="2"/>
  <c r="J440" i="2"/>
  <c r="G440" i="2"/>
  <c r="E440" i="2"/>
  <c r="L439" i="2"/>
  <c r="J439" i="2"/>
  <c r="G439" i="2"/>
  <c r="E439" i="2"/>
  <c r="L438" i="2"/>
  <c r="J438" i="2"/>
  <c r="G438" i="2"/>
  <c r="E438" i="2"/>
  <c r="L437" i="2"/>
  <c r="J437" i="2"/>
  <c r="G437" i="2"/>
  <c r="E437" i="2"/>
  <c r="L436" i="2"/>
  <c r="J436" i="2"/>
  <c r="G436" i="2"/>
  <c r="E436" i="2"/>
  <c r="L435" i="2"/>
  <c r="J435" i="2"/>
  <c r="G435" i="2"/>
  <c r="E435" i="2"/>
  <c r="L434" i="2"/>
  <c r="J434" i="2"/>
  <c r="G434" i="2"/>
  <c r="E434" i="2"/>
  <c r="L433" i="2"/>
  <c r="J433" i="2"/>
  <c r="G433" i="2"/>
  <c r="E433" i="2"/>
  <c r="L432" i="2"/>
  <c r="J432" i="2"/>
  <c r="G432" i="2"/>
  <c r="E432" i="2"/>
  <c r="L431" i="2"/>
  <c r="J431" i="2"/>
  <c r="G431" i="2"/>
  <c r="E431" i="2"/>
  <c r="L430" i="2"/>
  <c r="J430" i="2"/>
  <c r="G430" i="2"/>
  <c r="E430" i="2"/>
  <c r="L429" i="2"/>
  <c r="J429" i="2"/>
  <c r="G429" i="2"/>
  <c r="E429" i="2"/>
  <c r="L428" i="2"/>
  <c r="J428" i="2"/>
  <c r="G428" i="2"/>
  <c r="E428" i="2"/>
  <c r="L427" i="2"/>
  <c r="J427" i="2"/>
  <c r="G427" i="2"/>
  <c r="E427" i="2"/>
  <c r="L426" i="2"/>
  <c r="J426" i="2"/>
  <c r="G426" i="2"/>
  <c r="E426" i="2"/>
  <c r="L425" i="2"/>
  <c r="J425" i="2"/>
  <c r="G425" i="2"/>
  <c r="E425" i="2"/>
  <c r="L424" i="2"/>
  <c r="J424" i="2"/>
  <c r="G424" i="2"/>
  <c r="E424" i="2"/>
  <c r="L423" i="2"/>
  <c r="J423" i="2"/>
  <c r="G423" i="2"/>
  <c r="E423" i="2"/>
  <c r="L422" i="2"/>
  <c r="J422" i="2"/>
  <c r="G422" i="2"/>
  <c r="E422" i="2"/>
  <c r="L421" i="2"/>
  <c r="J421" i="2"/>
  <c r="G421" i="2"/>
  <c r="E421" i="2"/>
  <c r="L420" i="2"/>
  <c r="J420" i="2"/>
  <c r="G420" i="2"/>
  <c r="E420" i="2"/>
  <c r="L419" i="2"/>
  <c r="J419" i="2"/>
  <c r="G419" i="2"/>
  <c r="E419" i="2"/>
  <c r="L418" i="2"/>
  <c r="J418" i="2"/>
  <c r="G418" i="2"/>
  <c r="E418" i="2"/>
  <c r="L417" i="2"/>
  <c r="J417" i="2"/>
  <c r="G417" i="2"/>
  <c r="E417" i="2"/>
  <c r="L416" i="2"/>
  <c r="J416" i="2"/>
  <c r="G416" i="2"/>
  <c r="E416" i="2"/>
  <c r="L415" i="2"/>
  <c r="J415" i="2"/>
  <c r="G415" i="2"/>
  <c r="E415" i="2"/>
  <c r="L414" i="2"/>
  <c r="J414" i="2"/>
  <c r="G414" i="2"/>
  <c r="E414" i="2"/>
  <c r="L413" i="2"/>
  <c r="J413" i="2"/>
  <c r="G413" i="2"/>
  <c r="E413" i="2"/>
  <c r="L412" i="2"/>
  <c r="J412" i="2"/>
  <c r="G412" i="2"/>
  <c r="E412" i="2"/>
  <c r="L411" i="2"/>
  <c r="J411" i="2"/>
  <c r="G411" i="2"/>
  <c r="E411" i="2"/>
  <c r="L410" i="2"/>
  <c r="J410" i="2"/>
  <c r="G410" i="2"/>
  <c r="E410" i="2"/>
  <c r="L409" i="2"/>
  <c r="J409" i="2"/>
  <c r="G409" i="2"/>
  <c r="E409" i="2"/>
  <c r="L408" i="2"/>
  <c r="J408" i="2"/>
  <c r="G408" i="2"/>
  <c r="E408" i="2"/>
  <c r="L407" i="2"/>
  <c r="J407" i="2"/>
  <c r="G407" i="2"/>
  <c r="E407" i="2"/>
  <c r="L406" i="2"/>
  <c r="J406" i="2"/>
  <c r="G406" i="2"/>
  <c r="E406" i="2"/>
  <c r="L405" i="2"/>
  <c r="J405" i="2"/>
  <c r="G405" i="2"/>
  <c r="E405" i="2"/>
  <c r="L404" i="2"/>
  <c r="J404" i="2"/>
  <c r="G404" i="2"/>
  <c r="E404" i="2"/>
  <c r="L403" i="2"/>
  <c r="J403" i="2"/>
  <c r="G403" i="2"/>
  <c r="E403" i="2"/>
  <c r="L402" i="2"/>
  <c r="J402" i="2"/>
  <c r="G402" i="2"/>
  <c r="E402" i="2"/>
  <c r="L401" i="2"/>
  <c r="J401" i="2"/>
  <c r="G401" i="2"/>
  <c r="E401" i="2"/>
  <c r="L400" i="2"/>
  <c r="J400" i="2"/>
  <c r="G400" i="2"/>
  <c r="E400" i="2"/>
  <c r="L399" i="2"/>
  <c r="J399" i="2"/>
  <c r="G399" i="2"/>
  <c r="E399" i="2"/>
  <c r="L398" i="2"/>
  <c r="J398" i="2"/>
  <c r="G398" i="2"/>
  <c r="E398" i="2"/>
  <c r="L397" i="2"/>
  <c r="J397" i="2"/>
  <c r="G397" i="2"/>
  <c r="E397" i="2"/>
  <c r="L396" i="2"/>
  <c r="J396" i="2"/>
  <c r="G396" i="2"/>
  <c r="E396" i="2"/>
  <c r="L395" i="2"/>
  <c r="J395" i="2"/>
  <c r="G395" i="2"/>
  <c r="E395" i="2"/>
  <c r="L394" i="2"/>
  <c r="J394" i="2"/>
  <c r="G394" i="2"/>
  <c r="E394" i="2"/>
  <c r="L393" i="2"/>
  <c r="J393" i="2"/>
  <c r="G393" i="2"/>
  <c r="E393" i="2"/>
  <c r="L392" i="2"/>
  <c r="J392" i="2"/>
  <c r="G392" i="2"/>
  <c r="E392" i="2"/>
  <c r="L391" i="2"/>
  <c r="J391" i="2"/>
  <c r="G391" i="2"/>
  <c r="E391" i="2"/>
  <c r="L390" i="2"/>
  <c r="J390" i="2"/>
  <c r="G390" i="2"/>
  <c r="E390" i="2"/>
  <c r="L389" i="2"/>
  <c r="J389" i="2"/>
  <c r="G389" i="2"/>
  <c r="E389" i="2"/>
  <c r="L388" i="2"/>
  <c r="J388" i="2"/>
  <c r="G388" i="2"/>
  <c r="E388" i="2"/>
  <c r="L387" i="2"/>
  <c r="J387" i="2"/>
  <c r="G387" i="2"/>
  <c r="E387" i="2"/>
  <c r="L386" i="2"/>
  <c r="J386" i="2"/>
  <c r="G386" i="2"/>
  <c r="E386" i="2"/>
  <c r="L385" i="2"/>
  <c r="J385" i="2"/>
  <c r="G385" i="2"/>
  <c r="E385" i="2"/>
  <c r="L384" i="2"/>
  <c r="J384" i="2"/>
  <c r="G384" i="2"/>
  <c r="E384" i="2"/>
  <c r="L383" i="2"/>
  <c r="J383" i="2"/>
  <c r="G383" i="2"/>
  <c r="E383" i="2"/>
  <c r="L382" i="2"/>
  <c r="J382" i="2"/>
  <c r="G382" i="2"/>
  <c r="E382" i="2"/>
  <c r="L381" i="2"/>
  <c r="J381" i="2"/>
  <c r="G381" i="2"/>
  <c r="E381" i="2"/>
  <c r="L380" i="2"/>
  <c r="J380" i="2"/>
  <c r="G380" i="2"/>
  <c r="E380" i="2"/>
  <c r="L379" i="2"/>
  <c r="J379" i="2"/>
  <c r="G379" i="2"/>
  <c r="E379" i="2"/>
  <c r="L378" i="2"/>
  <c r="J378" i="2"/>
  <c r="G378" i="2"/>
  <c r="E378" i="2"/>
  <c r="L377" i="2"/>
  <c r="J377" i="2"/>
  <c r="G377" i="2"/>
  <c r="E377" i="2"/>
  <c r="L376" i="2"/>
  <c r="J376" i="2"/>
  <c r="G376" i="2"/>
  <c r="E376" i="2"/>
  <c r="L375" i="2"/>
  <c r="J375" i="2"/>
  <c r="G375" i="2"/>
  <c r="E375" i="2"/>
  <c r="L374" i="2"/>
  <c r="J374" i="2"/>
  <c r="G374" i="2"/>
  <c r="E374" i="2"/>
  <c r="L373" i="2"/>
  <c r="J373" i="2"/>
  <c r="G373" i="2"/>
  <c r="E373" i="2"/>
  <c r="L372" i="2"/>
  <c r="J372" i="2"/>
  <c r="G372" i="2"/>
  <c r="E372" i="2"/>
  <c r="L371" i="2"/>
  <c r="J371" i="2"/>
  <c r="G371" i="2"/>
  <c r="E371" i="2"/>
  <c r="L370" i="2"/>
  <c r="J370" i="2"/>
  <c r="G370" i="2"/>
  <c r="E370" i="2"/>
  <c r="L369" i="2"/>
  <c r="J369" i="2"/>
  <c r="G369" i="2"/>
  <c r="E369" i="2"/>
  <c r="L368" i="2"/>
  <c r="J368" i="2"/>
  <c r="G368" i="2"/>
  <c r="E368" i="2"/>
  <c r="L367" i="2"/>
  <c r="J367" i="2"/>
  <c r="G367" i="2"/>
  <c r="E367" i="2"/>
  <c r="L366" i="2"/>
  <c r="J366" i="2"/>
  <c r="G366" i="2"/>
  <c r="E366" i="2"/>
  <c r="L365" i="2"/>
  <c r="J365" i="2"/>
  <c r="G365" i="2"/>
  <c r="E365" i="2"/>
  <c r="L364" i="2"/>
  <c r="J364" i="2"/>
  <c r="G364" i="2"/>
  <c r="E364" i="2"/>
  <c r="L363" i="2"/>
  <c r="J363" i="2"/>
  <c r="G363" i="2"/>
  <c r="E363" i="2"/>
  <c r="L362" i="2"/>
  <c r="J362" i="2"/>
  <c r="G362" i="2"/>
  <c r="E362" i="2"/>
  <c r="L361" i="2"/>
  <c r="J361" i="2"/>
  <c r="G361" i="2"/>
  <c r="E361" i="2"/>
  <c r="L360" i="2"/>
  <c r="J360" i="2"/>
  <c r="G360" i="2"/>
  <c r="E360" i="2"/>
  <c r="L359" i="2"/>
  <c r="J359" i="2"/>
  <c r="G359" i="2"/>
  <c r="E359" i="2"/>
  <c r="L358" i="2"/>
  <c r="J358" i="2"/>
  <c r="G358" i="2"/>
  <c r="E358" i="2"/>
  <c r="L357" i="2"/>
  <c r="J357" i="2"/>
  <c r="G357" i="2"/>
  <c r="E357" i="2"/>
  <c r="L356" i="2"/>
  <c r="J356" i="2"/>
  <c r="G356" i="2"/>
  <c r="E356" i="2"/>
  <c r="L355" i="2"/>
  <c r="J355" i="2"/>
  <c r="G355" i="2"/>
  <c r="E355" i="2"/>
  <c r="L354" i="2"/>
  <c r="J354" i="2"/>
  <c r="G354" i="2"/>
  <c r="E354" i="2"/>
  <c r="L353" i="2"/>
  <c r="J353" i="2"/>
  <c r="G353" i="2"/>
  <c r="E353" i="2"/>
  <c r="L352" i="2"/>
  <c r="J352" i="2"/>
  <c r="G352" i="2"/>
  <c r="E352" i="2"/>
  <c r="L351" i="2"/>
  <c r="J351" i="2"/>
  <c r="G351" i="2"/>
  <c r="E351" i="2"/>
  <c r="L350" i="2"/>
  <c r="J350" i="2"/>
  <c r="G350" i="2"/>
  <c r="E350" i="2"/>
  <c r="L349" i="2"/>
  <c r="J349" i="2"/>
  <c r="G349" i="2"/>
  <c r="E349" i="2"/>
  <c r="L348" i="2"/>
  <c r="J348" i="2"/>
  <c r="G348" i="2"/>
  <c r="E348" i="2"/>
  <c r="L347" i="2"/>
  <c r="J347" i="2"/>
  <c r="G347" i="2"/>
  <c r="E347" i="2"/>
  <c r="L346" i="2"/>
  <c r="J346" i="2"/>
  <c r="G346" i="2"/>
  <c r="E346" i="2"/>
  <c r="L345" i="2"/>
  <c r="J345" i="2"/>
  <c r="G345" i="2"/>
  <c r="E345" i="2"/>
  <c r="L344" i="2"/>
  <c r="J344" i="2"/>
  <c r="G344" i="2"/>
  <c r="E344" i="2"/>
  <c r="L343" i="2"/>
  <c r="J343" i="2"/>
  <c r="G343" i="2"/>
  <c r="E343" i="2"/>
  <c r="L342" i="2"/>
  <c r="J342" i="2"/>
  <c r="G342" i="2"/>
  <c r="E342" i="2"/>
  <c r="L341" i="2"/>
  <c r="J341" i="2"/>
  <c r="G341" i="2"/>
  <c r="E341" i="2"/>
  <c r="L340" i="2"/>
  <c r="J340" i="2"/>
  <c r="G340" i="2"/>
  <c r="E340" i="2"/>
  <c r="L339" i="2"/>
  <c r="J339" i="2"/>
  <c r="G339" i="2"/>
  <c r="E339" i="2"/>
  <c r="L338" i="2"/>
  <c r="J338" i="2"/>
  <c r="G338" i="2"/>
  <c r="E338" i="2"/>
  <c r="L337" i="2"/>
  <c r="J337" i="2"/>
  <c r="G337" i="2"/>
  <c r="E337" i="2"/>
  <c r="L336" i="2"/>
  <c r="J336" i="2"/>
  <c r="G336" i="2"/>
  <c r="E336" i="2"/>
  <c r="L335" i="2"/>
  <c r="J335" i="2"/>
  <c r="G335" i="2"/>
  <c r="E335" i="2"/>
  <c r="L334" i="2"/>
  <c r="J334" i="2"/>
  <c r="G334" i="2"/>
  <c r="E334" i="2"/>
  <c r="L333" i="2"/>
  <c r="J333" i="2"/>
  <c r="G333" i="2"/>
  <c r="E333" i="2"/>
  <c r="L332" i="2"/>
  <c r="J332" i="2"/>
  <c r="G332" i="2"/>
  <c r="E332" i="2"/>
  <c r="L331" i="2"/>
  <c r="J331" i="2"/>
  <c r="G331" i="2"/>
  <c r="E331" i="2"/>
  <c r="L330" i="2"/>
  <c r="J330" i="2"/>
  <c r="G330" i="2"/>
  <c r="E330" i="2"/>
  <c r="L329" i="2"/>
  <c r="J329" i="2"/>
  <c r="G329" i="2"/>
  <c r="E329" i="2"/>
  <c r="L328" i="2"/>
  <c r="J328" i="2"/>
  <c r="G328" i="2"/>
  <c r="E328" i="2"/>
  <c r="L327" i="2"/>
  <c r="J327" i="2"/>
  <c r="G327" i="2"/>
  <c r="E327" i="2"/>
  <c r="L326" i="2"/>
  <c r="J326" i="2"/>
  <c r="G326" i="2"/>
  <c r="E326" i="2"/>
  <c r="L325" i="2"/>
  <c r="J325" i="2"/>
  <c r="G325" i="2"/>
  <c r="E325" i="2"/>
  <c r="L324" i="2"/>
  <c r="J324" i="2"/>
  <c r="G324" i="2"/>
  <c r="E324" i="2"/>
  <c r="L323" i="2"/>
  <c r="J323" i="2"/>
  <c r="G323" i="2"/>
  <c r="E323" i="2"/>
  <c r="L322" i="2"/>
  <c r="J322" i="2"/>
  <c r="G322" i="2"/>
  <c r="E322" i="2"/>
  <c r="L321" i="2"/>
  <c r="J321" i="2"/>
  <c r="G321" i="2"/>
  <c r="E321" i="2"/>
  <c r="L320" i="2"/>
  <c r="J320" i="2"/>
  <c r="G320" i="2"/>
  <c r="E320" i="2"/>
  <c r="L319" i="2"/>
  <c r="J319" i="2"/>
  <c r="G319" i="2"/>
  <c r="E319" i="2"/>
  <c r="L318" i="2"/>
  <c r="J318" i="2"/>
  <c r="G318" i="2"/>
  <c r="E318" i="2"/>
  <c r="L317" i="2"/>
  <c r="J317" i="2"/>
  <c r="G317" i="2"/>
  <c r="E317" i="2"/>
  <c r="L316" i="2"/>
  <c r="J316" i="2"/>
  <c r="G316" i="2"/>
  <c r="E316" i="2"/>
  <c r="L315" i="2"/>
  <c r="J315" i="2"/>
  <c r="G315" i="2"/>
  <c r="E315" i="2"/>
  <c r="L314" i="2"/>
  <c r="J314" i="2"/>
  <c r="G314" i="2"/>
  <c r="E314" i="2"/>
  <c r="L313" i="2"/>
  <c r="J313" i="2"/>
  <c r="G313" i="2"/>
  <c r="E313" i="2"/>
  <c r="L312" i="2"/>
  <c r="J312" i="2"/>
  <c r="G312" i="2"/>
  <c r="E312" i="2"/>
  <c r="L311" i="2"/>
  <c r="J311" i="2"/>
  <c r="G311" i="2"/>
  <c r="E311" i="2"/>
  <c r="L310" i="2"/>
  <c r="J310" i="2"/>
  <c r="G310" i="2"/>
  <c r="E310" i="2"/>
  <c r="L309" i="2"/>
  <c r="J309" i="2"/>
  <c r="G309" i="2"/>
  <c r="E309" i="2"/>
  <c r="L308" i="2"/>
  <c r="J308" i="2"/>
  <c r="G308" i="2"/>
  <c r="E308" i="2"/>
  <c r="L307" i="2"/>
  <c r="J307" i="2"/>
  <c r="G307" i="2"/>
  <c r="E307" i="2"/>
  <c r="L306" i="2"/>
  <c r="J306" i="2"/>
  <c r="G306" i="2"/>
  <c r="E306" i="2"/>
  <c r="L305" i="2"/>
  <c r="J305" i="2"/>
  <c r="G305" i="2"/>
  <c r="E305" i="2"/>
  <c r="L304" i="2"/>
  <c r="J304" i="2"/>
  <c r="G304" i="2"/>
  <c r="E304" i="2"/>
  <c r="L303" i="2"/>
  <c r="J303" i="2"/>
  <c r="G303" i="2"/>
  <c r="E303" i="2"/>
  <c r="L302" i="2"/>
  <c r="J302" i="2"/>
  <c r="G302" i="2"/>
  <c r="E302" i="2"/>
  <c r="L301" i="2"/>
  <c r="J301" i="2"/>
  <c r="G301" i="2"/>
  <c r="E301" i="2"/>
  <c r="L300" i="2"/>
  <c r="J300" i="2"/>
  <c r="G300" i="2"/>
  <c r="E300" i="2"/>
  <c r="L299" i="2"/>
  <c r="J299" i="2"/>
  <c r="G299" i="2"/>
  <c r="E299" i="2"/>
  <c r="L298" i="2"/>
  <c r="J298" i="2"/>
  <c r="G298" i="2"/>
  <c r="E298" i="2"/>
  <c r="L297" i="2"/>
  <c r="J297" i="2"/>
  <c r="G297" i="2"/>
  <c r="E297" i="2"/>
  <c r="L296" i="2"/>
  <c r="J296" i="2"/>
  <c r="G296" i="2"/>
  <c r="E296" i="2"/>
  <c r="L295" i="2"/>
  <c r="J295" i="2"/>
  <c r="G295" i="2"/>
  <c r="E295" i="2"/>
  <c r="L294" i="2"/>
  <c r="J294" i="2"/>
  <c r="G294" i="2"/>
  <c r="E294" i="2"/>
  <c r="L293" i="2"/>
  <c r="J293" i="2"/>
  <c r="G293" i="2"/>
  <c r="E293" i="2"/>
  <c r="L292" i="2"/>
  <c r="J292" i="2"/>
  <c r="G292" i="2"/>
  <c r="E292" i="2"/>
  <c r="L291" i="2"/>
  <c r="J291" i="2"/>
  <c r="G291" i="2"/>
  <c r="E291" i="2"/>
  <c r="L290" i="2"/>
  <c r="J290" i="2"/>
  <c r="G290" i="2"/>
  <c r="E290" i="2"/>
  <c r="L289" i="2"/>
  <c r="J289" i="2"/>
  <c r="G289" i="2"/>
  <c r="E289" i="2"/>
  <c r="L288" i="2"/>
  <c r="J288" i="2"/>
  <c r="G288" i="2"/>
  <c r="E288" i="2"/>
  <c r="L287" i="2"/>
  <c r="J287" i="2"/>
  <c r="G287" i="2"/>
  <c r="E287" i="2"/>
  <c r="L286" i="2"/>
  <c r="J286" i="2"/>
  <c r="G286" i="2"/>
  <c r="E286" i="2"/>
  <c r="L285" i="2"/>
  <c r="J285" i="2"/>
  <c r="G285" i="2"/>
  <c r="E285" i="2"/>
  <c r="L284" i="2"/>
  <c r="J284" i="2"/>
  <c r="G284" i="2"/>
  <c r="E284" i="2"/>
  <c r="L283" i="2"/>
  <c r="J283" i="2"/>
  <c r="G283" i="2"/>
  <c r="E283" i="2"/>
  <c r="L282" i="2"/>
  <c r="J282" i="2"/>
  <c r="G282" i="2"/>
  <c r="E282" i="2"/>
  <c r="L281" i="2"/>
  <c r="J281" i="2"/>
  <c r="G281" i="2"/>
  <c r="E281" i="2"/>
  <c r="L280" i="2"/>
  <c r="J280" i="2"/>
  <c r="G280" i="2"/>
  <c r="E280" i="2"/>
  <c r="L279" i="2"/>
  <c r="J279" i="2"/>
  <c r="G279" i="2"/>
  <c r="E279" i="2"/>
  <c r="L278" i="2"/>
  <c r="J278" i="2"/>
  <c r="G278" i="2"/>
  <c r="E278" i="2"/>
  <c r="L277" i="2"/>
  <c r="J277" i="2"/>
  <c r="G277" i="2"/>
  <c r="E277" i="2"/>
  <c r="L276" i="2"/>
  <c r="J276" i="2"/>
  <c r="G276" i="2"/>
  <c r="E276" i="2"/>
  <c r="L275" i="2"/>
  <c r="J275" i="2"/>
  <c r="G275" i="2"/>
  <c r="E275" i="2"/>
  <c r="L274" i="2"/>
  <c r="J274" i="2"/>
  <c r="G274" i="2"/>
  <c r="E274" i="2"/>
  <c r="L273" i="2"/>
  <c r="J273" i="2"/>
  <c r="G273" i="2"/>
  <c r="E273" i="2"/>
  <c r="L272" i="2"/>
  <c r="J272" i="2"/>
  <c r="G272" i="2"/>
  <c r="E272" i="2"/>
  <c r="L271" i="2"/>
  <c r="J271" i="2"/>
  <c r="G271" i="2"/>
  <c r="E271" i="2"/>
  <c r="L270" i="2"/>
  <c r="J270" i="2"/>
  <c r="G270" i="2"/>
  <c r="E270" i="2"/>
  <c r="L269" i="2"/>
  <c r="J269" i="2"/>
  <c r="G269" i="2"/>
  <c r="E269" i="2"/>
  <c r="L268" i="2"/>
  <c r="J268" i="2"/>
  <c r="G268" i="2"/>
  <c r="E268" i="2"/>
  <c r="L267" i="2"/>
  <c r="J267" i="2"/>
  <c r="G267" i="2"/>
  <c r="E267" i="2"/>
  <c r="L266" i="2"/>
  <c r="J266" i="2"/>
  <c r="G266" i="2"/>
  <c r="E266" i="2"/>
  <c r="L265" i="2"/>
  <c r="J265" i="2"/>
  <c r="G265" i="2"/>
  <c r="E265" i="2"/>
  <c r="L264" i="2"/>
  <c r="J264" i="2"/>
  <c r="G264" i="2"/>
  <c r="E264" i="2"/>
  <c r="L263" i="2"/>
  <c r="J263" i="2"/>
  <c r="G263" i="2"/>
  <c r="E263" i="2"/>
  <c r="L262" i="2"/>
  <c r="J262" i="2"/>
  <c r="G262" i="2"/>
  <c r="E262" i="2"/>
  <c r="L261" i="2"/>
  <c r="J261" i="2"/>
  <c r="G261" i="2"/>
  <c r="E261" i="2"/>
  <c r="L260" i="2"/>
  <c r="J260" i="2"/>
  <c r="G260" i="2"/>
  <c r="E260" i="2"/>
  <c r="L259" i="2"/>
  <c r="J259" i="2"/>
  <c r="G259" i="2"/>
  <c r="E259" i="2"/>
  <c r="L258" i="2"/>
  <c r="J258" i="2"/>
  <c r="G258" i="2"/>
  <c r="E258" i="2"/>
  <c r="L257" i="2"/>
  <c r="J257" i="2"/>
  <c r="G257" i="2"/>
  <c r="E257" i="2"/>
  <c r="L256" i="2"/>
  <c r="J256" i="2"/>
  <c r="G256" i="2"/>
  <c r="E256" i="2"/>
  <c r="L255" i="2"/>
  <c r="J255" i="2"/>
  <c r="G255" i="2"/>
  <c r="E255" i="2"/>
  <c r="L254" i="2"/>
  <c r="J254" i="2"/>
  <c r="G254" i="2"/>
  <c r="E254" i="2"/>
  <c r="L253" i="2"/>
  <c r="J253" i="2"/>
  <c r="G253" i="2"/>
  <c r="E253" i="2"/>
  <c r="L252" i="2"/>
  <c r="J252" i="2"/>
  <c r="G252" i="2"/>
  <c r="E252" i="2"/>
  <c r="L251" i="2"/>
  <c r="J251" i="2"/>
  <c r="G251" i="2"/>
  <c r="E251" i="2"/>
  <c r="L250" i="2"/>
  <c r="J250" i="2"/>
  <c r="G250" i="2"/>
  <c r="E250" i="2"/>
  <c r="L249" i="2"/>
  <c r="J249" i="2"/>
  <c r="G249" i="2"/>
  <c r="E249" i="2"/>
  <c r="L248" i="2"/>
  <c r="J248" i="2"/>
  <c r="G248" i="2"/>
  <c r="E248" i="2"/>
  <c r="L247" i="2"/>
  <c r="J247" i="2"/>
  <c r="G247" i="2"/>
  <c r="E247" i="2"/>
  <c r="L246" i="2"/>
  <c r="J246" i="2"/>
  <c r="G246" i="2"/>
  <c r="E246" i="2"/>
  <c r="L245" i="2"/>
  <c r="J245" i="2"/>
  <c r="G245" i="2"/>
  <c r="E245" i="2"/>
  <c r="L244" i="2"/>
  <c r="J244" i="2"/>
  <c r="G244" i="2"/>
  <c r="E244" i="2"/>
  <c r="L243" i="2"/>
  <c r="J243" i="2"/>
  <c r="G243" i="2"/>
  <c r="E243" i="2"/>
  <c r="L242" i="2"/>
  <c r="J242" i="2"/>
  <c r="G242" i="2"/>
  <c r="E242" i="2"/>
  <c r="L241" i="2"/>
  <c r="J241" i="2"/>
  <c r="G241" i="2"/>
  <c r="E241" i="2"/>
  <c r="L240" i="2"/>
  <c r="J240" i="2"/>
  <c r="G240" i="2"/>
  <c r="E240" i="2"/>
  <c r="L239" i="2"/>
  <c r="J239" i="2"/>
  <c r="G239" i="2"/>
  <c r="E239" i="2"/>
  <c r="L238" i="2"/>
  <c r="J238" i="2"/>
  <c r="G238" i="2"/>
  <c r="E238" i="2"/>
  <c r="L237" i="2"/>
  <c r="J237" i="2"/>
  <c r="G237" i="2"/>
  <c r="E237" i="2"/>
  <c r="L236" i="2"/>
  <c r="J236" i="2"/>
  <c r="G236" i="2"/>
  <c r="E236" i="2"/>
  <c r="L235" i="2"/>
  <c r="J235" i="2"/>
  <c r="G235" i="2"/>
  <c r="E235" i="2"/>
  <c r="L234" i="2"/>
  <c r="J234" i="2"/>
  <c r="G234" i="2"/>
  <c r="E234" i="2"/>
  <c r="L233" i="2"/>
  <c r="J233" i="2"/>
  <c r="G233" i="2"/>
  <c r="E233" i="2"/>
  <c r="L232" i="2"/>
  <c r="J232" i="2"/>
  <c r="G232" i="2"/>
  <c r="E232" i="2"/>
  <c r="L231" i="2"/>
  <c r="J231" i="2"/>
  <c r="G231" i="2"/>
  <c r="E231" i="2"/>
  <c r="L230" i="2"/>
  <c r="J230" i="2"/>
  <c r="G230" i="2"/>
  <c r="E230" i="2"/>
  <c r="L229" i="2"/>
  <c r="J229" i="2"/>
  <c r="G229" i="2"/>
  <c r="E229" i="2"/>
  <c r="L228" i="2"/>
  <c r="J228" i="2"/>
  <c r="G228" i="2"/>
  <c r="E228" i="2"/>
  <c r="L227" i="2"/>
  <c r="J227" i="2"/>
  <c r="G227" i="2"/>
  <c r="E227" i="2"/>
  <c r="L226" i="2"/>
  <c r="J226" i="2"/>
  <c r="G226" i="2"/>
  <c r="E226" i="2"/>
  <c r="L225" i="2"/>
  <c r="J225" i="2"/>
  <c r="G225" i="2"/>
  <c r="E225" i="2"/>
  <c r="L224" i="2"/>
  <c r="J224" i="2"/>
  <c r="G224" i="2"/>
  <c r="E224" i="2"/>
  <c r="L223" i="2"/>
  <c r="J223" i="2"/>
  <c r="G223" i="2"/>
  <c r="E223" i="2"/>
  <c r="L222" i="2"/>
  <c r="J222" i="2"/>
  <c r="G222" i="2"/>
  <c r="E222" i="2"/>
  <c r="L221" i="2"/>
  <c r="J221" i="2"/>
  <c r="G221" i="2"/>
  <c r="E221" i="2"/>
  <c r="L220" i="2"/>
  <c r="J220" i="2"/>
  <c r="G220" i="2"/>
  <c r="E220" i="2"/>
  <c r="L219" i="2"/>
  <c r="J219" i="2"/>
  <c r="G219" i="2"/>
  <c r="E219" i="2"/>
  <c r="L218" i="2"/>
  <c r="J218" i="2"/>
  <c r="G218" i="2"/>
  <c r="E218" i="2"/>
  <c r="L217" i="2"/>
  <c r="J217" i="2"/>
  <c r="G217" i="2"/>
  <c r="E217" i="2"/>
  <c r="L216" i="2"/>
  <c r="J216" i="2"/>
  <c r="G216" i="2"/>
  <c r="E216" i="2"/>
  <c r="L215" i="2"/>
  <c r="J215" i="2"/>
  <c r="G215" i="2"/>
  <c r="E215" i="2"/>
  <c r="L214" i="2"/>
  <c r="J214" i="2"/>
  <c r="G214" i="2"/>
  <c r="E214" i="2"/>
  <c r="L213" i="2"/>
  <c r="J213" i="2"/>
  <c r="G213" i="2"/>
  <c r="E213" i="2"/>
  <c r="L212" i="2"/>
  <c r="J212" i="2"/>
  <c r="G212" i="2"/>
  <c r="E212" i="2"/>
  <c r="L211" i="2"/>
  <c r="J211" i="2"/>
  <c r="G211" i="2"/>
  <c r="E211" i="2"/>
  <c r="L210" i="2"/>
  <c r="J210" i="2"/>
  <c r="G210" i="2"/>
  <c r="E210" i="2"/>
  <c r="L209" i="2"/>
  <c r="J209" i="2"/>
  <c r="G209" i="2"/>
  <c r="E209" i="2"/>
  <c r="L208" i="2"/>
  <c r="J208" i="2"/>
  <c r="G208" i="2"/>
  <c r="E208" i="2"/>
  <c r="L207" i="2"/>
  <c r="J207" i="2"/>
  <c r="G207" i="2"/>
  <c r="E207" i="2"/>
  <c r="L206" i="2"/>
  <c r="J206" i="2"/>
  <c r="G206" i="2"/>
  <c r="E206" i="2"/>
  <c r="L205" i="2"/>
  <c r="J205" i="2"/>
  <c r="G205" i="2"/>
  <c r="E205" i="2"/>
  <c r="L204" i="2"/>
  <c r="J204" i="2"/>
  <c r="G204" i="2"/>
  <c r="E204" i="2"/>
  <c r="L203" i="2"/>
  <c r="J203" i="2"/>
  <c r="G203" i="2"/>
  <c r="E203" i="2"/>
  <c r="L202" i="2"/>
  <c r="J202" i="2"/>
  <c r="G202" i="2"/>
  <c r="E202" i="2"/>
  <c r="L201" i="2"/>
  <c r="J201" i="2"/>
  <c r="G201" i="2"/>
  <c r="E201" i="2"/>
  <c r="L200" i="2"/>
  <c r="J200" i="2"/>
  <c r="G200" i="2"/>
  <c r="E200" i="2"/>
  <c r="L199" i="2"/>
  <c r="J199" i="2"/>
  <c r="G199" i="2"/>
  <c r="E199" i="2"/>
  <c r="L198" i="2"/>
  <c r="J198" i="2"/>
  <c r="G198" i="2"/>
  <c r="E198" i="2"/>
  <c r="L197" i="2"/>
  <c r="J197" i="2"/>
  <c r="G197" i="2"/>
  <c r="E197" i="2"/>
  <c r="L196" i="2"/>
  <c r="J196" i="2"/>
  <c r="G196" i="2"/>
  <c r="E196" i="2"/>
  <c r="L195" i="2"/>
  <c r="J195" i="2"/>
  <c r="G195" i="2"/>
  <c r="E195" i="2"/>
  <c r="L194" i="2"/>
  <c r="J194" i="2"/>
  <c r="G194" i="2"/>
  <c r="E194" i="2"/>
  <c r="L193" i="2"/>
  <c r="J193" i="2"/>
  <c r="G193" i="2"/>
  <c r="E193" i="2"/>
  <c r="L192" i="2"/>
  <c r="J192" i="2"/>
  <c r="G192" i="2"/>
  <c r="E192" i="2"/>
  <c r="L191" i="2"/>
  <c r="J191" i="2"/>
  <c r="G191" i="2"/>
  <c r="E191" i="2"/>
  <c r="L190" i="2"/>
  <c r="J190" i="2"/>
  <c r="G190" i="2"/>
  <c r="E190" i="2"/>
  <c r="L189" i="2"/>
  <c r="J189" i="2"/>
  <c r="G189" i="2"/>
  <c r="E189" i="2"/>
  <c r="L188" i="2"/>
  <c r="J188" i="2"/>
  <c r="G188" i="2"/>
  <c r="E188" i="2"/>
  <c r="L187" i="2"/>
  <c r="J187" i="2"/>
  <c r="G187" i="2"/>
  <c r="E187" i="2"/>
  <c r="L186" i="2"/>
  <c r="J186" i="2"/>
  <c r="G186" i="2"/>
  <c r="E186" i="2"/>
  <c r="L185" i="2"/>
  <c r="J185" i="2"/>
  <c r="G185" i="2"/>
  <c r="E185" i="2"/>
  <c r="L184" i="2"/>
  <c r="J184" i="2"/>
  <c r="G184" i="2"/>
  <c r="E184" i="2"/>
  <c r="L183" i="2"/>
  <c r="J183" i="2"/>
  <c r="G183" i="2"/>
  <c r="E183" i="2"/>
  <c r="L182" i="2"/>
  <c r="J182" i="2"/>
  <c r="G182" i="2"/>
  <c r="E182" i="2"/>
  <c r="L181" i="2"/>
  <c r="J181" i="2"/>
  <c r="G181" i="2"/>
  <c r="E181" i="2"/>
  <c r="L180" i="2"/>
  <c r="J180" i="2"/>
  <c r="G180" i="2"/>
  <c r="E180" i="2"/>
  <c r="L179" i="2"/>
  <c r="J179" i="2"/>
  <c r="G179" i="2"/>
  <c r="E179" i="2"/>
  <c r="L178" i="2"/>
  <c r="J178" i="2"/>
  <c r="G178" i="2"/>
  <c r="E178" i="2"/>
  <c r="L177" i="2"/>
  <c r="J177" i="2"/>
  <c r="G177" i="2"/>
  <c r="E177" i="2"/>
  <c r="L176" i="2"/>
  <c r="J176" i="2"/>
  <c r="G176" i="2"/>
  <c r="E176" i="2"/>
  <c r="L175" i="2"/>
  <c r="J175" i="2"/>
  <c r="G175" i="2"/>
  <c r="E175" i="2"/>
  <c r="L174" i="2"/>
  <c r="J174" i="2"/>
  <c r="G174" i="2"/>
  <c r="E174" i="2"/>
  <c r="L173" i="2"/>
  <c r="J173" i="2"/>
  <c r="G173" i="2"/>
  <c r="E173" i="2"/>
  <c r="L172" i="2"/>
  <c r="J172" i="2"/>
  <c r="G172" i="2"/>
  <c r="E172" i="2"/>
  <c r="L171" i="2"/>
  <c r="J171" i="2"/>
  <c r="G171" i="2"/>
  <c r="E171" i="2"/>
  <c r="L170" i="2"/>
  <c r="J170" i="2"/>
  <c r="G170" i="2"/>
  <c r="E170" i="2"/>
  <c r="L169" i="2"/>
  <c r="J169" i="2"/>
  <c r="G169" i="2"/>
  <c r="E169" i="2"/>
  <c r="L168" i="2"/>
  <c r="J168" i="2"/>
  <c r="G168" i="2"/>
  <c r="E168" i="2"/>
  <c r="L167" i="2"/>
  <c r="J167" i="2"/>
  <c r="G167" i="2"/>
  <c r="E167" i="2"/>
  <c r="L166" i="2"/>
  <c r="J166" i="2"/>
  <c r="G166" i="2"/>
  <c r="E166" i="2"/>
  <c r="L165" i="2"/>
  <c r="J165" i="2"/>
  <c r="G165" i="2"/>
  <c r="E165" i="2"/>
  <c r="L164" i="2"/>
  <c r="J164" i="2"/>
  <c r="G164" i="2"/>
  <c r="E164" i="2"/>
  <c r="L163" i="2"/>
  <c r="J163" i="2"/>
  <c r="G163" i="2"/>
  <c r="E163" i="2"/>
  <c r="L162" i="2"/>
  <c r="J162" i="2"/>
  <c r="G162" i="2"/>
  <c r="E162" i="2"/>
  <c r="L161" i="2"/>
  <c r="J161" i="2"/>
  <c r="G161" i="2"/>
  <c r="E161" i="2"/>
  <c r="L160" i="2"/>
  <c r="J160" i="2"/>
  <c r="G160" i="2"/>
  <c r="E160" i="2"/>
  <c r="L159" i="2"/>
  <c r="J159" i="2"/>
  <c r="G159" i="2"/>
  <c r="E159" i="2"/>
  <c r="L158" i="2"/>
  <c r="J158" i="2"/>
  <c r="G158" i="2"/>
  <c r="E158" i="2"/>
  <c r="L157" i="2"/>
  <c r="J157" i="2"/>
  <c r="G157" i="2"/>
  <c r="E157" i="2"/>
  <c r="L156" i="2"/>
  <c r="J156" i="2"/>
  <c r="G156" i="2"/>
  <c r="E156" i="2"/>
  <c r="L155" i="2"/>
  <c r="J155" i="2"/>
  <c r="G155" i="2"/>
  <c r="E155" i="2"/>
  <c r="L154" i="2"/>
  <c r="J154" i="2"/>
  <c r="G154" i="2"/>
  <c r="E154" i="2"/>
  <c r="L153" i="2"/>
  <c r="J153" i="2"/>
  <c r="G153" i="2"/>
  <c r="E153" i="2"/>
  <c r="L152" i="2"/>
  <c r="J152" i="2"/>
  <c r="G152" i="2"/>
  <c r="E152" i="2"/>
  <c r="L151" i="2"/>
  <c r="J151" i="2"/>
  <c r="G151" i="2"/>
  <c r="E151" i="2"/>
  <c r="L150" i="2"/>
  <c r="J150" i="2"/>
  <c r="G150" i="2"/>
  <c r="E150" i="2"/>
  <c r="L149" i="2"/>
  <c r="J149" i="2"/>
  <c r="G149" i="2"/>
  <c r="E149" i="2"/>
  <c r="L148" i="2"/>
  <c r="J148" i="2"/>
  <c r="G148" i="2"/>
  <c r="E148" i="2"/>
  <c r="L147" i="2"/>
  <c r="J147" i="2"/>
  <c r="G147" i="2"/>
  <c r="E147" i="2"/>
  <c r="L146" i="2"/>
  <c r="J146" i="2"/>
  <c r="G146" i="2"/>
  <c r="E146" i="2"/>
  <c r="L145" i="2"/>
  <c r="J145" i="2"/>
  <c r="G145" i="2"/>
  <c r="E145" i="2"/>
  <c r="L144" i="2"/>
  <c r="J144" i="2"/>
  <c r="G144" i="2"/>
  <c r="E144" i="2"/>
  <c r="L143" i="2"/>
  <c r="J143" i="2"/>
  <c r="G143" i="2"/>
  <c r="E143" i="2"/>
  <c r="L142" i="2"/>
  <c r="J142" i="2"/>
  <c r="G142" i="2"/>
  <c r="E142" i="2"/>
  <c r="L141" i="2"/>
  <c r="J141" i="2"/>
  <c r="G141" i="2"/>
  <c r="E141" i="2"/>
  <c r="L140" i="2"/>
  <c r="J140" i="2"/>
  <c r="G140" i="2"/>
  <c r="E140" i="2"/>
  <c r="L139" i="2"/>
  <c r="J139" i="2"/>
  <c r="G139" i="2"/>
  <c r="E139" i="2"/>
  <c r="L138" i="2"/>
  <c r="J138" i="2"/>
  <c r="G138" i="2"/>
  <c r="E138" i="2"/>
  <c r="L137" i="2"/>
  <c r="J137" i="2"/>
  <c r="G137" i="2"/>
  <c r="E137" i="2"/>
  <c r="L136" i="2"/>
  <c r="J136" i="2"/>
  <c r="G136" i="2"/>
  <c r="E136" i="2"/>
  <c r="L135" i="2"/>
  <c r="J135" i="2"/>
  <c r="G135" i="2"/>
  <c r="E135" i="2"/>
  <c r="L134" i="2"/>
  <c r="J134" i="2"/>
  <c r="G134" i="2"/>
  <c r="E134" i="2"/>
  <c r="L133" i="2"/>
  <c r="J133" i="2"/>
  <c r="G133" i="2"/>
  <c r="E133" i="2"/>
  <c r="L132" i="2"/>
  <c r="J132" i="2"/>
  <c r="G132" i="2"/>
  <c r="E132" i="2"/>
  <c r="L131" i="2"/>
  <c r="J131" i="2"/>
  <c r="G131" i="2"/>
  <c r="E131" i="2"/>
  <c r="L130" i="2"/>
  <c r="J130" i="2"/>
  <c r="G130" i="2"/>
  <c r="E130" i="2"/>
  <c r="L129" i="2"/>
  <c r="J129" i="2"/>
  <c r="G129" i="2"/>
  <c r="E129" i="2"/>
  <c r="L128" i="2"/>
  <c r="J128" i="2"/>
  <c r="G128" i="2"/>
  <c r="E128" i="2"/>
  <c r="L127" i="2"/>
  <c r="J127" i="2"/>
  <c r="G127" i="2"/>
  <c r="E127" i="2"/>
  <c r="L126" i="2"/>
  <c r="J126" i="2"/>
  <c r="G126" i="2"/>
  <c r="E126" i="2"/>
  <c r="L125" i="2"/>
  <c r="J125" i="2"/>
  <c r="G125" i="2"/>
  <c r="E125" i="2"/>
  <c r="L124" i="2"/>
  <c r="J124" i="2"/>
  <c r="G124" i="2"/>
  <c r="E124" i="2"/>
  <c r="L123" i="2"/>
  <c r="J123" i="2"/>
  <c r="G123" i="2"/>
  <c r="E123" i="2"/>
  <c r="L122" i="2"/>
  <c r="J122" i="2"/>
  <c r="G122" i="2"/>
  <c r="E122" i="2"/>
  <c r="L121" i="2"/>
  <c r="J121" i="2"/>
  <c r="G121" i="2"/>
  <c r="E121" i="2"/>
  <c r="L120" i="2"/>
  <c r="J120" i="2"/>
  <c r="G120" i="2"/>
  <c r="E120" i="2"/>
  <c r="L119" i="2"/>
  <c r="J119" i="2"/>
  <c r="G119" i="2"/>
  <c r="E119" i="2"/>
  <c r="L118" i="2"/>
  <c r="J118" i="2"/>
  <c r="G118" i="2"/>
  <c r="E118" i="2"/>
  <c r="L117" i="2"/>
  <c r="J117" i="2"/>
  <c r="G117" i="2"/>
  <c r="E117" i="2"/>
  <c r="L116" i="2"/>
  <c r="J116" i="2"/>
  <c r="G116" i="2"/>
  <c r="E116" i="2"/>
  <c r="L115" i="2"/>
  <c r="J115" i="2"/>
  <c r="G115" i="2"/>
  <c r="E115" i="2"/>
  <c r="L114" i="2"/>
  <c r="J114" i="2"/>
  <c r="G114" i="2"/>
  <c r="E114" i="2"/>
  <c r="L113" i="2"/>
  <c r="J113" i="2"/>
  <c r="G113" i="2"/>
  <c r="E113" i="2"/>
  <c r="L112" i="2"/>
  <c r="J112" i="2"/>
  <c r="G112" i="2"/>
  <c r="E112" i="2"/>
  <c r="L111" i="2"/>
  <c r="J111" i="2"/>
  <c r="G111" i="2"/>
  <c r="E111" i="2"/>
  <c r="L110" i="2"/>
  <c r="J110" i="2"/>
  <c r="G110" i="2"/>
  <c r="E110" i="2"/>
  <c r="L109" i="2"/>
  <c r="J109" i="2"/>
  <c r="G109" i="2"/>
  <c r="E109" i="2"/>
  <c r="L108" i="2"/>
  <c r="J108" i="2"/>
  <c r="G108" i="2"/>
  <c r="E108" i="2"/>
  <c r="L107" i="2"/>
  <c r="J107" i="2"/>
  <c r="G107" i="2"/>
  <c r="E107" i="2"/>
  <c r="L106" i="2"/>
  <c r="J106" i="2"/>
  <c r="G106" i="2"/>
  <c r="E106" i="2"/>
  <c r="L105" i="2"/>
  <c r="J105" i="2"/>
  <c r="G105" i="2"/>
  <c r="E105" i="2"/>
  <c r="L104" i="2"/>
  <c r="J104" i="2"/>
  <c r="G104" i="2"/>
  <c r="E104" i="2"/>
  <c r="L103" i="2"/>
  <c r="J103" i="2"/>
  <c r="G103" i="2"/>
  <c r="E103" i="2"/>
  <c r="L102" i="2"/>
  <c r="J102" i="2"/>
  <c r="G102" i="2"/>
  <c r="E102" i="2"/>
  <c r="L101" i="2"/>
  <c r="J101" i="2"/>
  <c r="G101" i="2"/>
  <c r="E101" i="2"/>
  <c r="L100" i="2"/>
  <c r="J100" i="2"/>
  <c r="G100" i="2"/>
  <c r="E100" i="2"/>
  <c r="L99" i="2"/>
  <c r="J99" i="2"/>
  <c r="G99" i="2"/>
  <c r="E99" i="2"/>
  <c r="L98" i="2"/>
  <c r="J98" i="2"/>
  <c r="G98" i="2"/>
  <c r="E98" i="2"/>
  <c r="L97" i="2"/>
  <c r="J97" i="2"/>
  <c r="G97" i="2"/>
  <c r="E97" i="2"/>
  <c r="L96" i="2"/>
  <c r="J96" i="2"/>
  <c r="G96" i="2"/>
  <c r="E96" i="2"/>
  <c r="L95" i="2"/>
  <c r="J95" i="2"/>
  <c r="G95" i="2"/>
  <c r="E95" i="2"/>
  <c r="L94" i="2"/>
  <c r="J94" i="2"/>
  <c r="G94" i="2"/>
  <c r="E94" i="2"/>
  <c r="L93" i="2"/>
  <c r="J93" i="2"/>
  <c r="G93" i="2"/>
  <c r="E93" i="2"/>
  <c r="L92" i="2"/>
  <c r="J92" i="2"/>
  <c r="G92" i="2"/>
  <c r="E92" i="2"/>
  <c r="L91" i="2"/>
  <c r="J91" i="2"/>
  <c r="G91" i="2"/>
  <c r="E91" i="2"/>
  <c r="L90" i="2"/>
  <c r="J90" i="2"/>
  <c r="G90" i="2"/>
  <c r="E90" i="2"/>
  <c r="L89" i="2"/>
  <c r="J89" i="2"/>
  <c r="G89" i="2"/>
  <c r="E89" i="2"/>
  <c r="L88" i="2"/>
  <c r="J88" i="2"/>
  <c r="G88" i="2"/>
  <c r="E88" i="2"/>
  <c r="L87" i="2"/>
  <c r="J87" i="2"/>
  <c r="G87" i="2"/>
  <c r="E87" i="2"/>
  <c r="L86" i="2"/>
  <c r="J86" i="2"/>
  <c r="G86" i="2"/>
  <c r="E86" i="2"/>
  <c r="L85" i="2"/>
  <c r="J85" i="2"/>
  <c r="G85" i="2"/>
  <c r="E85" i="2"/>
  <c r="L84" i="2"/>
  <c r="J84" i="2"/>
  <c r="G84" i="2"/>
  <c r="E84" i="2"/>
  <c r="L83" i="2"/>
  <c r="J83" i="2"/>
  <c r="G83" i="2"/>
  <c r="E83" i="2"/>
  <c r="L82" i="2"/>
  <c r="J82" i="2"/>
  <c r="G82" i="2"/>
  <c r="E82" i="2"/>
  <c r="L81" i="2"/>
  <c r="J81" i="2"/>
  <c r="G81" i="2"/>
  <c r="E81" i="2"/>
  <c r="L80" i="2"/>
  <c r="J80" i="2"/>
  <c r="G80" i="2"/>
  <c r="E80" i="2"/>
  <c r="L79" i="2"/>
  <c r="J79" i="2"/>
  <c r="G79" i="2"/>
  <c r="E79" i="2"/>
  <c r="L78" i="2"/>
  <c r="J78" i="2"/>
  <c r="G78" i="2"/>
  <c r="E78" i="2"/>
  <c r="L77" i="2"/>
  <c r="J77" i="2"/>
  <c r="G77" i="2"/>
  <c r="E77" i="2"/>
  <c r="L76" i="2"/>
  <c r="J76" i="2"/>
  <c r="G76" i="2"/>
  <c r="E76" i="2"/>
  <c r="L75" i="2"/>
  <c r="J75" i="2"/>
  <c r="G75" i="2"/>
  <c r="E75" i="2"/>
  <c r="L74" i="2"/>
  <c r="J74" i="2"/>
  <c r="G74" i="2"/>
  <c r="E74" i="2"/>
  <c r="L73" i="2"/>
  <c r="J73" i="2"/>
  <c r="G73" i="2"/>
  <c r="E73" i="2"/>
  <c r="L72" i="2"/>
  <c r="J72" i="2"/>
  <c r="G72" i="2"/>
  <c r="E72" i="2"/>
  <c r="L71" i="2"/>
  <c r="J71" i="2"/>
  <c r="G71" i="2"/>
  <c r="E71" i="2"/>
  <c r="L70" i="2"/>
  <c r="J70" i="2"/>
  <c r="G70" i="2"/>
  <c r="E70" i="2"/>
  <c r="L69" i="2"/>
  <c r="J69" i="2"/>
  <c r="G69" i="2"/>
  <c r="E69" i="2"/>
  <c r="L68" i="2"/>
  <c r="J68" i="2"/>
  <c r="G68" i="2"/>
  <c r="E68" i="2"/>
  <c r="L67" i="2"/>
  <c r="J67" i="2"/>
  <c r="G67" i="2"/>
  <c r="E67" i="2"/>
  <c r="L66" i="2"/>
  <c r="J66" i="2"/>
  <c r="G66" i="2"/>
  <c r="E66" i="2"/>
  <c r="L65" i="2"/>
  <c r="J65" i="2"/>
  <c r="G65" i="2"/>
  <c r="E65" i="2"/>
  <c r="L64" i="2"/>
  <c r="J64" i="2"/>
  <c r="G64" i="2"/>
  <c r="E64" i="2"/>
  <c r="L63" i="2"/>
  <c r="J63" i="2"/>
  <c r="G63" i="2"/>
  <c r="E63" i="2"/>
  <c r="L62" i="2"/>
  <c r="J62" i="2"/>
  <c r="G62" i="2"/>
  <c r="E62" i="2"/>
  <c r="L61" i="2"/>
  <c r="J61" i="2"/>
  <c r="G61" i="2"/>
  <c r="E61" i="2"/>
  <c r="L60" i="2"/>
  <c r="J60" i="2"/>
  <c r="G60" i="2"/>
  <c r="E60" i="2"/>
  <c r="L59" i="2"/>
  <c r="J59" i="2"/>
  <c r="G59" i="2"/>
  <c r="E59" i="2"/>
  <c r="L58" i="2"/>
  <c r="J58" i="2"/>
  <c r="G58" i="2"/>
  <c r="E58" i="2"/>
  <c r="L57" i="2"/>
  <c r="J57" i="2"/>
  <c r="G57" i="2"/>
  <c r="E57" i="2"/>
  <c r="L56" i="2"/>
  <c r="J56" i="2"/>
  <c r="G56" i="2"/>
  <c r="E56" i="2"/>
  <c r="L55" i="2"/>
  <c r="J55" i="2"/>
  <c r="G55" i="2"/>
  <c r="E55" i="2"/>
  <c r="L54" i="2"/>
  <c r="J54" i="2"/>
  <c r="G54" i="2"/>
  <c r="E54" i="2"/>
  <c r="L53" i="2"/>
  <c r="J53" i="2"/>
  <c r="G53" i="2"/>
  <c r="E53" i="2"/>
  <c r="L52" i="2"/>
  <c r="J52" i="2"/>
  <c r="G52" i="2"/>
  <c r="E52" i="2"/>
  <c r="L51" i="2"/>
  <c r="J51" i="2"/>
  <c r="G51" i="2"/>
  <c r="E51" i="2"/>
  <c r="L50" i="2"/>
  <c r="J50" i="2"/>
  <c r="G50" i="2"/>
  <c r="E50" i="2"/>
  <c r="L49" i="2"/>
  <c r="J49" i="2"/>
  <c r="G49" i="2"/>
  <c r="E49" i="2"/>
  <c r="L48" i="2"/>
  <c r="J48" i="2"/>
  <c r="G48" i="2"/>
  <c r="E48" i="2"/>
  <c r="L47" i="2"/>
  <c r="J47" i="2"/>
  <c r="G47" i="2"/>
  <c r="E47" i="2"/>
  <c r="L46" i="2"/>
  <c r="J46" i="2"/>
  <c r="G46" i="2"/>
  <c r="E46" i="2"/>
  <c r="L45" i="2"/>
  <c r="J45" i="2"/>
  <c r="G45" i="2"/>
  <c r="E45" i="2"/>
  <c r="L44" i="2"/>
  <c r="J44" i="2"/>
  <c r="G44" i="2"/>
  <c r="E44" i="2"/>
  <c r="L43" i="2"/>
  <c r="J43" i="2"/>
  <c r="G43" i="2"/>
  <c r="E43" i="2"/>
  <c r="L42" i="2"/>
  <c r="J42" i="2"/>
  <c r="G42" i="2"/>
  <c r="E42" i="2"/>
  <c r="L41" i="2"/>
  <c r="J41" i="2"/>
  <c r="G41" i="2"/>
  <c r="E41" i="2"/>
  <c r="L40" i="2"/>
  <c r="J40" i="2"/>
  <c r="G40" i="2"/>
  <c r="E40" i="2"/>
  <c r="L39" i="2"/>
  <c r="J39" i="2"/>
  <c r="G39" i="2"/>
  <c r="E39" i="2"/>
  <c r="L38" i="2"/>
  <c r="J38" i="2"/>
  <c r="G38" i="2"/>
  <c r="E38" i="2"/>
  <c r="L37" i="2"/>
  <c r="J37" i="2"/>
  <c r="G37" i="2"/>
  <c r="E37" i="2"/>
  <c r="L36" i="2"/>
  <c r="J36" i="2"/>
  <c r="G36" i="2"/>
  <c r="E36" i="2"/>
  <c r="L35" i="2"/>
  <c r="J35" i="2"/>
  <c r="G35" i="2"/>
  <c r="E35" i="2"/>
  <c r="L34" i="2"/>
  <c r="J34" i="2"/>
  <c r="G34" i="2"/>
  <c r="E34" i="2"/>
  <c r="L33" i="2"/>
  <c r="J33" i="2"/>
  <c r="G33" i="2"/>
  <c r="E33" i="2"/>
  <c r="L32" i="2"/>
  <c r="J32" i="2"/>
  <c r="G32" i="2"/>
  <c r="E32" i="2"/>
  <c r="L31" i="2"/>
  <c r="J31" i="2"/>
  <c r="G31" i="2"/>
  <c r="E31" i="2"/>
  <c r="L30" i="2"/>
  <c r="J30" i="2"/>
  <c r="G30" i="2"/>
  <c r="E30" i="2"/>
  <c r="L29" i="2"/>
  <c r="J29" i="2"/>
  <c r="G29" i="2"/>
  <c r="E29" i="2"/>
  <c r="L28" i="2"/>
  <c r="J28" i="2"/>
  <c r="G28" i="2"/>
  <c r="E28" i="2"/>
  <c r="L27" i="2"/>
  <c r="J27" i="2"/>
  <c r="G27" i="2"/>
  <c r="E27" i="2"/>
  <c r="L26" i="2"/>
  <c r="J26" i="2"/>
  <c r="G26" i="2"/>
  <c r="E26" i="2"/>
  <c r="L25" i="2"/>
  <c r="J25" i="2"/>
  <c r="G25" i="2"/>
  <c r="E25" i="2"/>
  <c r="L24" i="2"/>
  <c r="J24" i="2"/>
  <c r="G24" i="2"/>
  <c r="E24" i="2"/>
  <c r="L23" i="2"/>
  <c r="J23" i="2"/>
  <c r="G23" i="2"/>
  <c r="E23" i="2"/>
  <c r="L22" i="2"/>
  <c r="J22" i="2"/>
  <c r="G22" i="2"/>
  <c r="E22" i="2"/>
  <c r="L21" i="2"/>
  <c r="J21" i="2"/>
  <c r="G21" i="2"/>
  <c r="E21" i="2"/>
  <c r="L20" i="2"/>
  <c r="J20" i="2"/>
  <c r="G20" i="2"/>
  <c r="E20" i="2"/>
  <c r="L19" i="2"/>
  <c r="J19" i="2"/>
  <c r="G19" i="2"/>
  <c r="E19" i="2"/>
  <c r="L18" i="2"/>
  <c r="J18" i="2"/>
  <c r="G18" i="2"/>
  <c r="E18" i="2"/>
  <c r="L17" i="2"/>
  <c r="J17" i="2"/>
  <c r="G17" i="2"/>
  <c r="E17" i="2"/>
  <c r="L16" i="2"/>
  <c r="J16" i="2"/>
  <c r="G16" i="2"/>
  <c r="E16" i="2"/>
  <c r="L15" i="2"/>
  <c r="J15" i="2"/>
  <c r="G15" i="2"/>
  <c r="E15" i="2"/>
  <c r="L14" i="2"/>
  <c r="J14" i="2"/>
  <c r="G14" i="2"/>
  <c r="E14" i="2"/>
  <c r="L13" i="2"/>
  <c r="J13" i="2"/>
  <c r="G13" i="2"/>
  <c r="E13" i="2"/>
  <c r="L12" i="2"/>
  <c r="J12" i="2"/>
  <c r="G12" i="2"/>
  <c r="E12" i="2"/>
  <c r="L11" i="2"/>
  <c r="J11" i="2"/>
  <c r="G11" i="2"/>
  <c r="E11" i="2"/>
  <c r="L10" i="2"/>
  <c r="J10" i="2"/>
  <c r="G10" i="2"/>
  <c r="E10" i="2"/>
  <c r="L9" i="2"/>
  <c r="J9" i="2"/>
  <c r="G9" i="2"/>
  <c r="E9" i="2"/>
  <c r="L8" i="2"/>
  <c r="J8" i="2"/>
  <c r="G8" i="2"/>
  <c r="E8" i="2"/>
  <c r="L7" i="2"/>
  <c r="J7" i="2"/>
  <c r="G7" i="2"/>
  <c r="E7" i="2"/>
  <c r="L6" i="2"/>
  <c r="J6" i="2"/>
  <c r="G6" i="2"/>
  <c r="E6" i="2"/>
  <c r="L5" i="2"/>
  <c r="J5" i="2"/>
  <c r="G5" i="2"/>
  <c r="E5" i="2"/>
</calcChain>
</file>

<file path=xl/sharedStrings.xml><?xml version="1.0" encoding="utf-8"?>
<sst xmlns="http://schemas.openxmlformats.org/spreadsheetml/2006/main" count="2120" uniqueCount="2007">
  <si>
    <t>00020225084020000150</t>
  </si>
  <si>
    <t>00020235460000000150</t>
  </si>
  <si>
    <t>00011406022020000430</t>
  </si>
  <si>
    <t>Прочие доходы от оказания платных услуг (работ)</t>
  </si>
  <si>
    <t>Межбюджетные трансферты, передаваемые бюджетам субъектов Российской Федерации на финансовое обеспечение дорожной деятельности</t>
  </si>
  <si>
    <t>Инициативные платежи, зачисляемые в бюджеты сельских поселений</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</si>
  <si>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</si>
  <si>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00020215009000000150</t>
  </si>
  <si>
    <t>00010102000010000110</t>
  </si>
  <si>
    <t>00020705020130000150</t>
  </si>
  <si>
    <t>00011109045050000120</t>
  </si>
  <si>
    <t>Возврат остатков субсидий на содействие достижению целевых показателей региональных программ развития агропромышленного комплекса из бюджетов субъектов Российской Федерации</t>
  </si>
  <si>
    <t>00011601064010000140</t>
  </si>
  <si>
    <t>00020245192020000150</t>
  </si>
  <si>
    <t>00010906000020000110</t>
  </si>
  <si>
    <t>00011705020020000180</t>
  </si>
  <si>
    <t>Доходы бюджетов субъектов Российской Федерации от возврата остатков субсидий на финансовое обеспечение мероприятий федеральной целевой программы "Развитие физической культуры и спорта в Российской Федерации на 2016 - 2020 годы" из бюджетов муниципальных образований</t>
  </si>
  <si>
    <t>Плата по соглашениям об установлении сервитута, заключенным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сельских поселений</t>
  </si>
  <si>
    <t>00020225516020000150</t>
  </si>
  <si>
    <t>Плата за предоставление сведений, документов, содержащихся в государственных реестрах (регистрах)</t>
  </si>
  <si>
    <t>00020225527000000150</t>
  </si>
  <si>
    <t>00021925021020000150</t>
  </si>
  <si>
    <t>00020225306020000150</t>
  </si>
  <si>
    <t>00020402000020000150</t>
  </si>
  <si>
    <t>00020230024000000150</t>
  </si>
  <si>
    <t>00011610030040000140</t>
  </si>
  <si>
    <t>00011103020020000120</t>
  </si>
  <si>
    <t>00011601154010000140</t>
  </si>
  <si>
    <t>Прочее возмещение ущерба, причиненного муниципальному имуществу сельского поселения (за исключением имущества, закрепленного за муниципальными бюджетными (автономными) учреждениями, унитарными предприятиями)</t>
  </si>
  <si>
    <t>Доходы от операций по управлению остатками средств на едином казначейском счете, зачисляемые в бюджеты бюджетной системы Российской Федерации</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</si>
  <si>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</si>
  <si>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00020225082020000150</t>
  </si>
  <si>
    <t>Межбюджетные трансферты, передаваемые бюджетам, за счет средств резервного фонда Правительства Российской Федерации</t>
  </si>
  <si>
    <t>00011610128010000140</t>
  </si>
  <si>
    <t>00020235469020000150</t>
  </si>
  <si>
    <t>00021800000040000150</t>
  </si>
  <si>
    <t>00011401000000000410</t>
  </si>
  <si>
    <t>00011402052100000410</t>
  </si>
  <si>
    <t>Субсидии бюджетам субъектов Российской Федерации на создание детских технопарков "Кванториум"</t>
  </si>
  <si>
    <t>Субсидии бюджетам на реализацию мероприятий государственной программы Российской Федерации "Доступная среда"</t>
  </si>
  <si>
    <t>00011105010000000120</t>
  </si>
  <si>
    <t>00021925555040000150</t>
  </si>
  <si>
    <t>Невыясненные поступления, зачисляемые в бюджеты сельских поселений</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</si>
  <si>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</si>
  <si>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</si>
  <si>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</si>
  <si>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00020225065000000150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</si>
  <si>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</si>
  <si>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00011406044040000430</t>
  </si>
  <si>
    <t>Доходы от реализации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</si>
  <si>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t>
  </si>
  <si>
    <t>00020225299020000150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</si>
  <si>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</si>
  <si>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00011601062010000140</t>
  </si>
  <si>
    <t>00020245190020000150</t>
  </si>
  <si>
    <t>00011406013130000430</t>
  </si>
  <si>
    <t>Субсидии бюджетам на поддержку творческой деятельности и техническое оснащение детских и кукольных театров</t>
  </si>
  <si>
    <t>00020235090020000150</t>
  </si>
  <si>
    <t>00011105310000000120</t>
  </si>
  <si>
    <t>00011105035050000120</t>
  </si>
  <si>
    <t>00010503020010000110</t>
  </si>
  <si>
    <t>00010807130010000110</t>
  </si>
  <si>
    <t>00020227372000000150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</si>
  <si>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</si>
  <si>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00021900000020000150</t>
  </si>
  <si>
    <t>00020235432020000150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</si>
  <si>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</si>
  <si>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00020225514020000150</t>
  </si>
  <si>
    <t>00011601180010000140</t>
  </si>
  <si>
    <t>00011406313130000430</t>
  </si>
  <si>
    <t>Поступления от денежных пожертвований, предоставляемых физическими лицами получателям средств бюджетов сельских поселений</t>
  </si>
  <si>
    <t>00011605160010000140</t>
  </si>
  <si>
    <t>00011102102020000120</t>
  </si>
  <si>
    <t>Субсидии бюджетам на реализацию мероприятий по созданию в субъектах Российской Федерации новых мест в общеобразовательных организациях</t>
  </si>
  <si>
    <t>00020225304020000150</t>
  </si>
  <si>
    <t>Прочие субсидии бюджетам городских поселений</t>
  </si>
  <si>
    <t>00011105400000000120</t>
  </si>
  <si>
    <t>00011500000000000000</t>
  </si>
  <si>
    <t>Плата за проведение государственной экспертизы запасов полезных ископаемых, геологической, экономической и экологической информации о предоставляемых в пользование участках недр местного значения</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</si>
  <si>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</si>
  <si>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</si>
  <si>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00021802010020000150</t>
  </si>
  <si>
    <t>Платежи, уплачиваемые в целях возмещения вреда</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</si>
  <si>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t>
  </si>
  <si>
    <t>00010807010010000110</t>
  </si>
  <si>
    <t>00020215832020000150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</si>
  <si>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</si>
  <si>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00011101000000000120</t>
  </si>
  <si>
    <t>Транспортный налог</t>
  </si>
  <si>
    <t>00011601102010000140</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</si>
  <si>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</si>
  <si>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Инициативные платежи</t>
  </si>
  <si>
    <t>00021825519020000150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</si>
  <si>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</si>
  <si>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00011610032130000140</t>
  </si>
  <si>
    <t>00011601060010000140</t>
  </si>
  <si>
    <t>00011105032020000120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</si>
  <si>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</si>
  <si>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Консолидированный бюджет</t>
  </si>
  <si>
    <t>Поступления от денежных пожертвований, предоставляемых физическими лицами получателям средств бюджетов городских поселений</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</si>
  <si>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</si>
  <si>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</si>
  <si>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00020000000000000000</t>
  </si>
  <si>
    <t>Субсидии бюджетам субъектов Российской Федерации на организацию профессионального обучения и дополнительного профессионального образования лиц в возрасте 50-ти лет и старше, а также лиц предпенсионного возраста</t>
  </si>
  <si>
    <t>00020235430020000150</t>
  </si>
  <si>
    <t>00010907050000000110</t>
  </si>
  <si>
    <t>00010904040010000110</t>
  </si>
  <si>
    <t>00020225013000000150</t>
  </si>
  <si>
    <t>Субсидии бюджетам субъектов Российской Федерации на реализацию мероприятий в области мелиорации земель сельскохозяйственного назначения</t>
  </si>
  <si>
    <t>00020227576020000150</t>
  </si>
  <si>
    <t>00020229999040000150</t>
  </si>
  <si>
    <t>00020235220020000150</t>
  </si>
  <si>
    <t>00011105025130000120</t>
  </si>
  <si>
    <t>Доходы, поступающие в порядке возмещения расходов, понесенных в связи с эксплуатацией имущества городских поселений</t>
  </si>
  <si>
    <t>00011705040040000180</t>
  </si>
  <si>
    <t>00020235137020000150</t>
  </si>
  <si>
    <t>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</si>
  <si>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00021945462020000150</t>
  </si>
  <si>
    <t>Прочие доходы от компенсации затрат бюджетов городских поселений</t>
  </si>
  <si>
    <t>Налог на пользователей автомобильных дорог</t>
  </si>
  <si>
    <t>00021925444020000150</t>
  </si>
  <si>
    <t>Субсидии бюджетам субъектов Российской Федерации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</si>
  <si>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</si>
  <si>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Плата за использование лесов</t>
  </si>
  <si>
    <t>Налог, взимаемый в связи с применением упрощенной системы налогообложения</t>
  </si>
  <si>
    <t>Налог на рекламу</t>
  </si>
  <si>
    <t>Доходы от реализации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</si>
  <si>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00011610061040000140</t>
  </si>
  <si>
    <t>00011601100010000140</t>
  </si>
  <si>
    <t>00020225210020000150</t>
  </si>
  <si>
    <t>00011610030130000140</t>
  </si>
  <si>
    <t>00010302142010000110</t>
  </si>
  <si>
    <t>Субсидии бюджетам на реализацию федеральной целевой программы "Развитие физической культуры и спорта в Российской Федерации на 2016 - 2020 годы"</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</si>
  <si>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(муниципальным) органом, казенным учреждением</t>
  </si>
  <si>
    <t>00021960010050000150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</si>
  <si>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</si>
  <si>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</si>
  <si>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00021800000130000150</t>
  </si>
  <si>
    <t>Доходы, поступающие в порядке возмещения расходов, понесенных в связи с эксплуатацией имущества городских округов</t>
  </si>
  <si>
    <t>00020225138000000150</t>
  </si>
  <si>
    <t>Земельный налог с организаций, обладающих земельным участком, расположенным в границах городских поселений</t>
  </si>
  <si>
    <t>00010806000010000110</t>
  </si>
  <si>
    <t>00020225466000000150</t>
  </si>
  <si>
    <t>Возврат остатков иных межбюджетных трансфертов на реализацию дополнительных мероприятий в сфере занятости населения, направленных на снижение напряженности на рынке труда субъектов Российской Федерации, за счет средств резервного фонда Правительства Российской Федерации из бюджетов субъектов Российской Федерации</t>
  </si>
  <si>
    <t>00021925555130000150</t>
  </si>
  <si>
    <t>Субвенции бюджетам субъектов Российской Федерации на оплату жилищно-коммунальных услуг отдельным категориям граждан</t>
  </si>
  <si>
    <t>Возврат остатков субвенций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 40-ФЗ "Об обязательном страховании гражданской ответственности владельцев транспортных средств" из бюджетов субъектов Российской Федерации</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</si>
  <si>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t>
  </si>
  <si>
    <t>00011601093010000140</t>
  </si>
  <si>
    <t>00011302994040000130</t>
  </si>
  <si>
    <t>Межбюджетные трансферты, передаваемые бюджетам субъектов Российской Федерации на создание виртуальных концертных залов</t>
  </si>
  <si>
    <t>00020225256000000150</t>
  </si>
  <si>
    <t>00020210000000000150</t>
  </si>
  <si>
    <t>00011607040000000140</t>
  </si>
  <si>
    <t>00010302232010000110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</si>
  <si>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</si>
  <si>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00020235135020000150</t>
  </si>
  <si>
    <t>Субсидии бюджетам субъектов Российской Федерации на создание системы поддержки фермеров и развитие сельской кооперации</t>
  </si>
  <si>
    <t>00020705020100000150</t>
  </si>
  <si>
    <t>00011610122010000140</t>
  </si>
  <si>
    <t>БЕЗВОЗМЕЗДНЫЕ ПОСТУПЛЕНИЯ ОТ ДРУГИХ БЮДЖЕТОВ БЮДЖЕТНОЙ СИСТЕМЫ РОССИЙСКОЙ ФЕДЕРАЦИИ</t>
  </si>
  <si>
    <t>00020225228000000150</t>
  </si>
  <si>
    <t>00010501022010000110</t>
  </si>
  <si>
    <t>00011302064040000130</t>
  </si>
  <si>
    <t>00020215001000000150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</si>
  <si>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поселениям</t>
  </si>
  <si>
    <t>Возмещение ущерба при возникновении страховых случаев, когда выгодоприобретателями выступают получатели средств бюджета субъекта Российской Федерации</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</si>
  <si>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t>
  </si>
  <si>
    <t>Субсидии бюджетам субъектов Российской Федерации на ликвидацию (рекультивацию) объектов накопленного экологического вреда, представляющих угрозу реке Волге</t>
  </si>
  <si>
    <t>00021925519020000150</t>
  </si>
  <si>
    <t>00010302140010000110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</si>
  <si>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</si>
  <si>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Земельный налог (по обязательствам, возникшим до 1 января 2006 года)</t>
  </si>
  <si>
    <t>Единый сельскохозяйственный налог (за налоговые периоды, истекшие до 1 января 2011 года)</t>
  </si>
  <si>
    <t>00011101020020000120</t>
  </si>
  <si>
    <t>00021945837020000150</t>
  </si>
  <si>
    <t>Платежи, взимаемые государственными и муниципальными органами (организациями) за выполнение определенных функций</t>
  </si>
  <si>
    <t>00020245303020000150</t>
  </si>
  <si>
    <t>Транспортный налог с физических лиц</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</si>
  <si>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</si>
  <si>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00011601133010000140</t>
  </si>
  <si>
    <t>00010606000000000110</t>
  </si>
  <si>
    <t>Межбюджетные трансферты, передаваемые бюджетам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</si>
  <si>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Дотации (гранты) бюджетам субъектов Российской Федерации за достижение показателей деятельности органов исполнительной власти субъектов Российской Федерации</t>
  </si>
  <si>
    <t>00020225243020000150</t>
  </si>
  <si>
    <t>Плата за негативное воздействие на окружающую среду</t>
  </si>
  <si>
    <t>Доходы, поступающие в порядке возмещения расходов, понесенных в связи с эксплуатацией имущества сельских поселений</t>
  </si>
  <si>
    <t>00020245454000000150</t>
  </si>
  <si>
    <t>Возврат остатков субсидий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 из бюджетов субъектов Российской Федерации</t>
  </si>
  <si>
    <t>00010000000000000000</t>
  </si>
  <si>
    <t>Безвозмездные поступления от негосударственных организаций в бюджеты субъектов Российской Федерации</t>
  </si>
  <si>
    <t>00010302230010000110</t>
  </si>
  <si>
    <t>00021925567020000150</t>
  </si>
  <si>
    <t>Налог, взимаемый в связи с применением патентной системы налогообложения, зачисляемый в бюджеты муниципальных районов 5</t>
  </si>
  <si>
    <t>00020227139020000150</t>
  </si>
  <si>
    <t>Субсидии бюджетам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</si>
  <si>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00020245296020000150</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</si>
  <si>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</si>
  <si>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00010501020010000110</t>
  </si>
  <si>
    <t>Возврат прочих остатков субсидий, субвенций и иных межбюджетных трансфертов, имеющих целевое назначение, прошлых лет из бюджетов сельских поселений</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</si>
  <si>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субъектов Российской Федерации</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</si>
  <si>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</si>
  <si>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</si>
  <si>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00011107015050000120</t>
  </si>
  <si>
    <t>00010704000010000110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</si>
  <si>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</si>
  <si>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00020229999130000150</t>
  </si>
  <si>
    <t>00011302995100000130</t>
  </si>
  <si>
    <t>Возврат остатков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 из бюджетов субъектов Российской Федерации</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</si>
  <si>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</si>
  <si>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Межбюджетные трансферты, передаваемые бюджетам субъектов Российской Федерации на социальную поддержку Героев Социалистического Труда, Героев Труда Российской Федерации и полных кавалеров ордена Трудовой Славы</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</si>
  <si>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</si>
  <si>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00020225589000000150</t>
  </si>
  <si>
    <t>00011100000000000000</t>
  </si>
  <si>
    <t>00011701000000000180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</si>
  <si>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</si>
  <si>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Земельный налог с физических лиц, обладающих земельным участком, расположенным в границах городских поселений</t>
  </si>
  <si>
    <t>НАЛОГИ НА ТОВАРЫ (РАБОТЫ, УСЛУГИ), РЕАЛИЗУЕМЫЕ НА ТЕРРИТОРИИ РОССИЙСКОЙ ФЕДЕРАЦИИ</t>
  </si>
  <si>
    <t>Государственная пошлина за государственную регистрацию, а также за совершение прочих юридически значимых действий</t>
  </si>
  <si>
    <t>00011610061130000140</t>
  </si>
  <si>
    <t>00020405000050000150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</si>
  <si>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</si>
  <si>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Межбюджетные трансферты, передаваемые бюджетам субъектов Российской Федерации на создание модельных муниципальных библиотек</t>
  </si>
  <si>
    <t>НАЛОГИ НА ИМУЩЕСТВО</t>
  </si>
  <si>
    <t>Возврат остатков иных межбюджетных трансфертов на создание системы поддержки фермеров и развитие сельской кооперации из бюджетов субъектов Российской Федерации</t>
  </si>
  <si>
    <t>00020225169000000150</t>
  </si>
  <si>
    <t>00011610032100000140</t>
  </si>
  <si>
    <t>00020225497000000150</t>
  </si>
  <si>
    <t>Доходы бюджетов субъектов Российской Федерации от возврата остатков иных межбюджетных трансфертов на финансовое обеспечение дорожной деятельности в рамках реализации национального проекта "Безопасные и качественные автомобильные дороги" из бюджетов муниципальных образований</t>
  </si>
  <si>
    <t>00010606043130000110</t>
  </si>
  <si>
    <t>00011107012020000120</t>
  </si>
  <si>
    <t>00020235260000000150</t>
  </si>
  <si>
    <t>00020225066020000150</t>
  </si>
  <si>
    <t>00020225576020000150</t>
  </si>
  <si>
    <t>Субвенции бюджетам субъектов Российской Федерации на улучшение экологического состояния гидрографической сети</t>
  </si>
  <si>
    <t>00010102010010000110</t>
  </si>
  <si>
    <t>00021945833020000150</t>
  </si>
  <si>
    <t>00011607010020000140</t>
  </si>
  <si>
    <t>Предоставление негосударственными организациями грантов для получателей средств бюджетов городских округов</t>
  </si>
  <si>
    <t>Государственная пошлина за совершение уполномоченным органом исполнительной власти субъектов Российской Федерации юридически значимых действий, связанных с государственной регистрацией аттракционов, зачисляемая в бюджеты субъектов Российской Федерации</t>
  </si>
  <si>
    <t>00020245216020000150</t>
  </si>
  <si>
    <t>Прочие безвозмездные поступления в бюджеты городских поселений</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</si>
  <si>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</si>
  <si>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Доходы от реализации имущества, находящегося в собственности субъектов Российской Федерации (за исключением движимого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</si>
  <si>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00011204014020000120</t>
  </si>
  <si>
    <t>Платежи за добычу полезных ископаемых</t>
  </si>
  <si>
    <t>00020230024050000150</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</si>
  <si>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</si>
  <si>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00011105070000000120</t>
  </si>
  <si>
    <t>00011610030100000140</t>
  </si>
  <si>
    <t>00020225495000000150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</si>
  <si>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</si>
  <si>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00021805010050000150</t>
  </si>
  <si>
    <t>НАЛОГИ НА ПРИБЫЛЬ, ДОХОДЫ</t>
  </si>
  <si>
    <t>00021800000100000150</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</si>
  <si>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</si>
  <si>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</si>
  <si>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00021805030130000150</t>
  </si>
  <si>
    <t>Субсидии бюджетам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</si>
  <si>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Минимальный налог, зачисляемый в бюджеты субъектов Российской Федерации (за налоговые периоды, истекшие до 1 января 2016 года)</t>
  </si>
  <si>
    <t>00020229900000000150</t>
  </si>
  <si>
    <t>Доходы бюджетов городских округов от возврата бюджетными учреждениями остатков субсидий прошлых лет</t>
  </si>
  <si>
    <t>00020225467000000150</t>
  </si>
  <si>
    <t>00010302261010000110</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</si>
  <si>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</si>
  <si>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Налог на доходы физических лиц</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</si>
  <si>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</si>
  <si>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</si>
  <si>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</si>
  <si>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Прочие доходы от оказания платных услуг (работ) получателями средств бюджетов муниципальных районов</t>
  </si>
  <si>
    <t>00020245424020000150</t>
  </si>
  <si>
    <t>Доходы бюджетов субъектов Российской Федерации от возврата остатков субсидий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 из бюджетов муниципальных образований</t>
  </si>
  <si>
    <t>00020225500000000150</t>
  </si>
  <si>
    <t>00011200000000000000</t>
  </si>
  <si>
    <t>Субсидии бюджетам бюджетной системы Российской Федерации (межбюджетные субсидии)</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</si>
  <si>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</si>
  <si>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Возврат остатков иных межбюджетных трансфертов на софинансирование расходных обязательств субъектов Российской Федерации по финансовому обеспечению расходов, связанных с оплатой отпусков и выплатой компенсации за неиспользованные отпуска работникам стационарных организаций социального обслуживания, стационарных отделений, созданных не в стационарных организациях социального обслуживания, которым в 2020 году предоставлялись выплаты стимулирующего характера за выполнение особо важных работ, особые условия труда и дополнительную нагрузку, в том числе на компенсацию ранее произведенных субъектами Российской Федерации расходов на указанные цели, за счет средств резервного фонда Правительства Российской Федерации из бюджетов субъектов Российской Федерации</t>
  </si>
  <si>
    <t>00010101010000000110</t>
  </si>
  <si>
    <t>00020245393000000150</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</si>
  <si>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</si>
  <si>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00020705000130000150</t>
  </si>
  <si>
    <t>00010504000020000110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</si>
  <si>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</si>
  <si>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</si>
  <si>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НАЛОГИ, СБОРЫ И РЕГУЛЯРНЫЕ ПЛАТЕЖИ ЗА ПОЛЬЗОВАНИЕ ПРИРОДНЫМИ РЕСУРСАМИ</t>
  </si>
  <si>
    <t>00011402053100000440</t>
  </si>
  <si>
    <t>00011701020020000180</t>
  </si>
  <si>
    <t>00010900000000000000</t>
  </si>
  <si>
    <t>00011105410000000120</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</si>
  <si>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</si>
  <si>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00020225189020000150</t>
  </si>
  <si>
    <t>00021802020020000150</t>
  </si>
  <si>
    <t>Доходы от реализации имущества, находящегося в оперативном управлении учреждений, находящихся в ведении органов управления сельских поселений (за исключением имущества муниципальных бюджетных и автономных учреждений), в части реализации материальных запасов по указанному имуществу</t>
  </si>
  <si>
    <t>00010807020010000110</t>
  </si>
  <si>
    <t>00011610021020000140</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</si>
  <si>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мероприятий по модернизации региональных и муниципальных детских школ искусств по видам искусств</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</si>
  <si>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</si>
  <si>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Прочие безвозмездные поступления в бюджеты муниципальных районов</t>
  </si>
  <si>
    <t>00020225404020000150</t>
  </si>
  <si>
    <t>00011601070010000140</t>
  </si>
  <si>
    <t>00020235280020000150</t>
  </si>
  <si>
    <t>00020245433000000150</t>
  </si>
  <si>
    <t>00011406024040000430</t>
  </si>
  <si>
    <t>00020225097020000150</t>
  </si>
  <si>
    <t>00020215549020000150</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</si>
  <si>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 40-ФЗ "Об обязательном страховании гражданской ответственности владельцев транспортных средств"</t>
  </si>
  <si>
    <t>00011610100040000140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</si>
  <si>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</si>
  <si>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t>
  </si>
  <si>
    <t>Доходы бюджетов сельских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</si>
  <si>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00011402052130000440</t>
  </si>
  <si>
    <t>Субвенции бюджетам субъектов Российской Федерации на государственную регистрацию актов гражданского состояния</t>
  </si>
  <si>
    <t>00010503000010000110</t>
  </si>
  <si>
    <t>00010807110010000110</t>
  </si>
  <si>
    <t>00020225480020000150</t>
  </si>
  <si>
    <t>Субсидии бюджетам на поддержку отрасли культуры</t>
  </si>
  <si>
    <t>Субвенции бюджетам субъектов Российской Федерации на проведение Всероссийской переписи населения 2020 года</t>
  </si>
  <si>
    <t>00020245468000000150</t>
  </si>
  <si>
    <t>00021860010130000150</t>
  </si>
  <si>
    <t>00011302000000000130</t>
  </si>
  <si>
    <t>Субсидии бюджетам на реализацию мероприятий по стимулированию программ развития жилищного строительства субъектов Российской Федерации</t>
  </si>
  <si>
    <t>00011601160010000140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</si>
  <si>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</si>
  <si>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Субсидии бюджетам на государственную поддержку малого и среднего предпринимательства в субъектах Российской Федерации</t>
  </si>
  <si>
    <t>Доходы бюджетов субъектов Российской Федерации от возврата остатков субсидий на стимулирование программ развития жилищного строительства субъектов Российской Федерации из бюджетов муниципальных образований</t>
  </si>
  <si>
    <t>Доходы бюджетов муниципальных районов от возврата иными организациями остатков субсидий прошлых лет</t>
  </si>
  <si>
    <t>Проценты, полученные от предоставления бюджетных кредитов внутри страны за счет средств бюджетов субъектов Российской Федерации</t>
  </si>
  <si>
    <t>00021925084020000150</t>
  </si>
  <si>
    <t>Налог на имущество физических лиц, взимаемый по ставкам, применяемым к объектам налогообложения, расположенным в границах городских округов</t>
  </si>
  <si>
    <t>00020225187020000150</t>
  </si>
  <si>
    <t>00020215002020000150</t>
  </si>
  <si>
    <t>00011611050010000140</t>
  </si>
  <si>
    <t>Возврат остатков иных межбюджетных трансфертов на финансовое обеспечение дорожной деятельности в рамках реализации национального проекта "Безопасные и качественные автомобильные дороги" из бюджетов субъектов Российской Федерации</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</si>
  <si>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</si>
  <si>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</si>
  <si>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00010803010010000110</t>
  </si>
  <si>
    <t>Прочие безвозмездные поступления в бюджеты городских округов</t>
  </si>
  <si>
    <t>00020225402020000150</t>
  </si>
  <si>
    <t>00020405020100000150</t>
  </si>
  <si>
    <t>00010911020020000110</t>
  </si>
  <si>
    <t>Субсидии бюджетам субъектов Российской Федерации на проведение комплексных кадастровых работ</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</si>
  <si>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</si>
  <si>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Государственная пошлина за государственную регистрацию политических партий и региональных отделений политических партий</t>
  </si>
  <si>
    <t>00011611000010000140</t>
  </si>
  <si>
    <t>Невыясненные поступления, зачисляемые в бюджеты городских поселений</t>
  </si>
  <si>
    <t>00020225520020000150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</si>
  <si>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</si>
  <si>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00011105013050000120</t>
  </si>
  <si>
    <t>00020215009020000150</t>
  </si>
  <si>
    <t>00011402050130000440</t>
  </si>
  <si>
    <t>Доходы бюджетов субъектов Российской Федерации от возврата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муниципальных образований</t>
  </si>
  <si>
    <t>Возврат остатков иных межбюджетных трансфертов на государственную поддержку субъектов Российской Федерации - участников национального проекта "Производительность труда и поддержка занятости" из бюджетов субъектов Российской Федерации</t>
  </si>
  <si>
    <t>00011402023020000410</t>
  </si>
  <si>
    <t>00011601200010000140</t>
  </si>
  <si>
    <t>00020229001000000150</t>
  </si>
  <si>
    <t>Доходы бюджетов субъектов Российской Федерации от возврата организациями остатков субсидий прошлых лет</t>
  </si>
  <si>
    <t>00020405099050000150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</si>
  <si>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</si>
  <si>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00011301995050000130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</si>
  <si>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</si>
  <si>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00011109044040000120</t>
  </si>
  <si>
    <t>00011610120000000140</t>
  </si>
  <si>
    <t>Субсидии бюджетам на поддержку сельскохозяйственного производства по отдельным подотраслям растениеводства и животноводства</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</si>
  <si>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</si>
  <si>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00020705030100000150</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</si>
  <si>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</si>
  <si>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00011202030010000120</t>
  </si>
  <si>
    <t>00011701040040000180</t>
  </si>
  <si>
    <t>00011406025100000430</t>
  </si>
  <si>
    <t>00020225555020000150</t>
  </si>
  <si>
    <t>Субвенции бюджетам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</si>
  <si>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00020230000000000150</t>
  </si>
  <si>
    <t>Прочие местные налоги и сборы, мобилизуемые на территориях муниципальных районов</t>
  </si>
  <si>
    <t>00010904053130000110</t>
  </si>
  <si>
    <t>Невыясненные поступления, зачисляемые в бюджеты муниципальных районов</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</si>
  <si>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</si>
  <si>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00020225527020000150</t>
  </si>
  <si>
    <t>00011601193010000140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</si>
  <si>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</si>
  <si>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00020225028000000150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</si>
  <si>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</si>
  <si>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00021925542020000150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</si>
  <si>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</si>
  <si>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00011402050050000410</t>
  </si>
  <si>
    <t>Инициативные платежи, зачисляемые в бюджеты городских поселений</t>
  </si>
  <si>
    <t>00011610000000000140</t>
  </si>
  <si>
    <t>Единый сельскохозяйственный налог</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</si>
  <si>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</si>
  <si>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00020225201000000150</t>
  </si>
  <si>
    <t>00021935250020000150</t>
  </si>
  <si>
    <t>Иные межбюджетные трансферты</t>
  </si>
  <si>
    <t>00020245453020000150</t>
  </si>
  <si>
    <t>00021935432020000150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</si>
  <si>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</si>
  <si>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00011301992020000130</t>
  </si>
  <si>
    <t>Субсидии бюджетам на создание центров выявления и поддержки одаренных детей</t>
  </si>
  <si>
    <t>Субвенции бюджетам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</si>
  <si>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00010302240010000110</t>
  </si>
  <si>
    <t>00020404099040000150</t>
  </si>
  <si>
    <t>00011105034040000120</t>
  </si>
  <si>
    <t>00020227372020000150</t>
  </si>
  <si>
    <t>00011601073010000140</t>
  </si>
  <si>
    <t>Платежи по искам о возмещении ущерба, а также платежи, уплачиваемые при добровольном возмещении ущерба, причиненного муниципальному имуществу сельского поселения (за исключением имущества, закрепленного за муниципальными бюджетными (автономными) учреждениями, унитарными предприятиями)</t>
  </si>
  <si>
    <t>Субсидии бюджетам субъектов Российской Федерации на реализацию программ формирования современной городской среды</t>
  </si>
  <si>
    <t>Возврат остатков субсидий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из бюджетов субъектов Российской Федерации</t>
  </si>
  <si>
    <t>Возврат остатков иных межбюджетных трансфертов на софинансирование расходных обязательств субъектов Российской Федерации по финансовому обеспечению расходов, связанных с оплатой отпусков и выплатой компенсации за неиспользованные отпуска медицинским и иным работникам, которым в 2020 году предоставлялись выплаты стимулирующего характера за выполнение особо важных работ, особые условия труда и дополнительную нагрузку, в том числе на компенсацию ранее произведенных субъектами Российской Федерации расходов на указанные цели, за счет средств резервного фонда Правительства Российской Федерации из бюджетов субъектов Российской Федерации</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</si>
  <si>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</si>
  <si>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00011701050050000180</t>
  </si>
  <si>
    <t>00010807141010000110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</si>
  <si>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</si>
  <si>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Поступления от денежных пожертвований, предоставляемых физическими лицами получателям средств бюджетов городских округов</t>
  </si>
  <si>
    <t>Дотации бюджетам бюджетной системы Российской Федерации</t>
  </si>
  <si>
    <t>00011201042010000120</t>
  </si>
  <si>
    <t>00010502000020000110</t>
  </si>
  <si>
    <t>00020229999000000150</t>
  </si>
  <si>
    <t>00010704010010000110</t>
  </si>
  <si>
    <t>Дотации бюджетам на поддержку мер по обеспечению сбалансированности бюджетов</t>
  </si>
  <si>
    <t>00011109045100000120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</si>
  <si>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</si>
  <si>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</si>
  <si>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00011705050130000180</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</si>
  <si>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</si>
  <si>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00020225461020000150</t>
  </si>
  <si>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</si>
  <si>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</si>
  <si>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Прочие доходы от компенсации затрат бюджетов сельских поселений</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</si>
  <si>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</si>
  <si>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</si>
  <si>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Земельный налог</t>
  </si>
  <si>
    <t>00011406040000000430</t>
  </si>
  <si>
    <t>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t>
  </si>
  <si>
    <t>00011715020040000150</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</si>
  <si>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поселений</t>
  </si>
  <si>
    <t>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</si>
  <si>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Доходы бюджетов городских поселений от возврата иными организациями остатков субсидий прошлых лет</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</si>
  <si>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</si>
  <si>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</si>
  <si>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Плата за предоставление информации из реестра дисквалифицированных лиц</t>
  </si>
  <si>
    <t>Субсидии бюджетам субъектов Российской Федерации на развитие паллиативной медицинской помощи</t>
  </si>
  <si>
    <t>Предоставление негосударственными организациями грантов для получателей средств бюджетов субъектов Российской Федерации</t>
  </si>
  <si>
    <t>Межбюджетные трансферты, передаваемые бюджетам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</si>
  <si>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00011601113010000140</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</si>
  <si>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</si>
  <si>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Субсидии бюджетам на оснащение объектов спортивной инфраструктуры спортивно-технологическим оборудованием</t>
  </si>
  <si>
    <t>Возврат остатков субсидий на поддержку отрасли культуры из бюджетов субъектов Российской Федерации</t>
  </si>
  <si>
    <t>00011402043040000410</t>
  </si>
  <si>
    <t>Возврат остатков иных межбюджетных трансфертов на осуществление выплат стимулирующего характера за особые условия труда и дополнительную нагрузку работникам стационарных организаций социального обслуживания, стационарных отделений, созданных не в стационарных организациях социального обслуживания, оказывающим социальные услуги гражданам, у которых выявлена новая коронавирусная инфекция, и лицам из групп риска заражения новой коронавирусной инфекцией, за счет средств резервного фонда Правительства Российской Федерации из бюджетов субъектов Российской Федерации</t>
  </si>
  <si>
    <t>Субсидии бюджетам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 санитарную помощь</t>
  </si>
  <si>
    <t>Доходы от продажи квартир, находящихся в собственности сельских поселений</t>
  </si>
  <si>
    <t>Субсидии бюджетам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</si>
  <si>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00010302210010000110</t>
  </si>
  <si>
    <t>00020225013020000150</t>
  </si>
  <si>
    <t>Субсидии бюджетам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</si>
  <si>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Дотации бюджетам на частичную компенсацию дополнительных расходов на повышение оплаты труда работников бюджетной сферы и иные цели</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</si>
  <si>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</si>
  <si>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00011201040010000120</t>
  </si>
  <si>
    <t>00020235176020000150</t>
  </si>
  <si>
    <t>Субвенции бюджетам на осуществление первичного воинского учета на территориях, где отсутствуют военные комиссариаты</t>
  </si>
  <si>
    <t>00011105035100000120</t>
  </si>
  <si>
    <t>00020225586020000150</t>
  </si>
  <si>
    <t>Межбюджетные трансферты, передаваемые бюджетам на финансовое обеспечение дорожной деятельности в рамках реализации национального проекта "Безопасные и качественные автомобильные дороги"</t>
  </si>
  <si>
    <t>00011107015130000120</t>
  </si>
  <si>
    <t>Налог на игорный бизнес</t>
  </si>
  <si>
    <t>00011204000000000120</t>
  </si>
  <si>
    <t>Прочие неналоговые доходы бюджетов сельских поселений</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</si>
  <si>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</si>
  <si>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Налог с продаж</t>
  </si>
  <si>
    <t>Доходы от компенсации затрат государства</t>
  </si>
  <si>
    <t>00020225569000000150</t>
  </si>
  <si>
    <t>Субсидии бюджетам на осуществление ежемесячных выплат на детей в возрасте от трех до семи лет включительно</t>
  </si>
  <si>
    <t>00020404010040000150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</si>
  <si>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</si>
  <si>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</si>
  <si>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00010807082010000110</t>
  </si>
  <si>
    <t>00020225508020000150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</si>
  <si>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</si>
  <si>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00021805020050000150</t>
  </si>
  <si>
    <t>00020225232000000150</t>
  </si>
  <si>
    <t>Плата за сбросы загрязняющих веществ в водные объекты</t>
  </si>
  <si>
    <t>00020229900050000150</t>
  </si>
  <si>
    <t>00020225466020000150</t>
  </si>
  <si>
    <t>00011402053050000410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</si>
  <si>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должностными лицами органов исполнительной власти субъектов Российской Федерации, учреждениями субъектов Российской Федерации</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</si>
  <si>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</si>
  <si>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</si>
  <si>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</si>
  <si>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00011611064010000140</t>
  </si>
  <si>
    <t>00010600000000000000</t>
  </si>
  <si>
    <t>00020225256020000150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</si>
  <si>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</si>
  <si>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</si>
  <si>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00021845454020000150</t>
  </si>
  <si>
    <t>Субсидии бюджетам субъектов Российской Федерации на обеспечение образовательных организаций материально-технической базой для внедрения цифровой образовательной среды</t>
  </si>
  <si>
    <t>Субсидии бюджетам за счет средств резервного фонда Правительства Российской Федерации</t>
  </si>
  <si>
    <t>00011406013050000430</t>
  </si>
  <si>
    <t>Безвозмездные поступления от негосударственных организаций в бюджеты городских поселений</t>
  </si>
  <si>
    <t>00020704020040000150</t>
  </si>
  <si>
    <t>00010807172010000110</t>
  </si>
  <si>
    <t>00020235240000000150</t>
  </si>
  <si>
    <t>00021800000000000000</t>
  </si>
  <si>
    <t>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</si>
  <si>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00021945303020000150</t>
  </si>
  <si>
    <t>Межбюджетные трансферты, передаваемые бюджетам на создание виртуальных концертных залов</t>
  </si>
  <si>
    <t>00011609040130000140</t>
  </si>
  <si>
    <t>ШТРАФЫ, САНКЦИИ, ВОЗМЕЩЕНИЕ УЩЕРБА</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</si>
  <si>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</si>
  <si>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00011406313050000430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</si>
  <si>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</si>
  <si>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00010904053100000110</t>
  </si>
  <si>
    <t>Субсидии бюджетам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</si>
  <si>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Прочие безвозмездные поступления от негосударственных организаций в бюджеты муниципальных районов</t>
  </si>
  <si>
    <t>Акцизы по подакцизным товарам (продукции), производимым на территории Российской Федерации</t>
  </si>
  <si>
    <t>Прочие доходы от компенсации затрат бюджетов субъектов Российской Федерации</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</si>
  <si>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</si>
  <si>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Государственная пошлина по делам, рассматриваемым конституционными (уставными) судами субъектов Российской Федерации</t>
  </si>
  <si>
    <t>00020402040020000150</t>
  </si>
  <si>
    <t>Субсидии бюджетам субъектов Российской Федерации на реализацию мероприятий государственной программы Российской Федерации "Доступная среда"</t>
  </si>
  <si>
    <t>Субсидии бюджетам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</si>
  <si>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00011700000000000000</t>
  </si>
  <si>
    <t>00010807080010000110</t>
  </si>
  <si>
    <t>Возврат остатков субсидий на создание центров цифрового образования детей из бюджетов субъектов Российской Федерации</t>
  </si>
  <si>
    <t>00020225517000000150</t>
  </si>
  <si>
    <t>00021804020040000150</t>
  </si>
  <si>
    <t>00021945296020000150</t>
  </si>
  <si>
    <t>00021925097050000150</t>
  </si>
  <si>
    <t>00010807380010000110</t>
  </si>
  <si>
    <t>00011302990000000130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</si>
  <si>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</si>
  <si>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</si>
  <si>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осуществление отдельных полномочий в области лесных отношений</t>
  </si>
  <si>
    <t>00021960010100000150</t>
  </si>
  <si>
    <t>00011607090040000140</t>
  </si>
  <si>
    <t>Доходы от реализации имущества, находящегося в оперативном управлении учреждений, находящихся в ведении органов управления городских поселений (за исключением имущества муниципальных бюджетных и автономных учреждений), в части реализации материальных запасов по указанному имуществу</t>
  </si>
  <si>
    <t>Субсидии бюджетам муниципальных районов на софинансирование расходных обязательств субъектов Российской Федерации, возникающих при реализации мероприятий по модернизации региональных и муниципальных детских школ искусств по видам искусств</t>
  </si>
  <si>
    <t>Доходы от сдачи в аренду имущества, находящегося в оперативном управлении органов управления городских поселений и созданных ими учреждений (за исключением имущества муниципальных бюджетных и автономных учреждений)</t>
  </si>
  <si>
    <t>00011105075050000120</t>
  </si>
  <si>
    <t>Плата за размещение твердых коммунальных отходов</t>
  </si>
  <si>
    <t>00010807170010000110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</si>
  <si>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должностными лицами органов исполнительной власти субъектов Российской Федерации, учреждениями субъектов Российской Федерации</t>
  </si>
  <si>
    <t>00010302241010000110</t>
  </si>
  <si>
    <t>00021825169020000150</t>
  </si>
  <si>
    <t>00020245390020000150</t>
  </si>
  <si>
    <t>Плата по соглашениям об установлении сервитута в отношении земельных участков, государственная собственность на которые не разграничена</t>
  </si>
  <si>
    <t>00020235290020000150</t>
  </si>
  <si>
    <t>00021925228020000150</t>
  </si>
  <si>
    <t>00011302060000000130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</si>
  <si>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</si>
  <si>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Доходы от операций по управлению остатками средств на едином казначейском счете, зачисляемые в бюджеты субъектов Российской Федерации</t>
  </si>
  <si>
    <t>БЕЗВОЗМЕЗДНЫЕ ПОСТУПЛЕНИЯ ОТ НЕГОСУДАРСТВЕННЫХ ОРГАНИЗАЦИЙ</t>
  </si>
  <si>
    <t>Субсидии бюджетам на софинансирование расходных обязательств субъектов Российской Федерации, возникающих при реализации мероприятий по модернизации региональных и муниципальных детских школ искусств по видам искусств</t>
  </si>
  <si>
    <t>00011105300000000120</t>
  </si>
  <si>
    <t>00011105025050000120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</si>
  <si>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</si>
  <si>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00010503010010000110</t>
  </si>
  <si>
    <t>00010807120010000110</t>
  </si>
  <si>
    <t>Субсидии бюджетам на обеспечение образовательных организаций материально-технической базой для внедрения цифровой образовательной среды</t>
  </si>
  <si>
    <t>00020225173000000150</t>
  </si>
  <si>
    <t>Возврат остатков субвенций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 из бюджетов субъектов Российской Федерации</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</si>
  <si>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</si>
  <si>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00020225589020000150</t>
  </si>
  <si>
    <t>00020235380020000150</t>
  </si>
  <si>
    <t>00020225462020000150</t>
  </si>
  <si>
    <t>00011105325050000120</t>
  </si>
  <si>
    <t>Акцизы на пиво, производимое на территории Российской Федерации</t>
  </si>
  <si>
    <t>00020235573000000150</t>
  </si>
  <si>
    <t>00011611060010000140</t>
  </si>
  <si>
    <t>Платежи, взимаемые органами местного самоуправления (организациями) городских поселений за выполнение определенных функций</t>
  </si>
  <si>
    <t>00011601142010000140</t>
  </si>
  <si>
    <t>00011101050130000120</t>
  </si>
  <si>
    <t>00020235129020000150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</si>
  <si>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</si>
  <si>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00020225539020000150</t>
  </si>
  <si>
    <t>00011105072020000120</t>
  </si>
  <si>
    <t>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</si>
  <si>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</si>
  <si>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00020225412020000150</t>
  </si>
  <si>
    <t>00021802000020000150</t>
  </si>
  <si>
    <t>Плата за использование лесов, расположенных на землях лесного фонда</t>
  </si>
  <si>
    <t>00020225497020000150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</si>
  <si>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</si>
  <si>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должностными лицами органов исполнительной власти субъектов Российской Федерации, учреждениями субъектов Российской Федерации</t>
  </si>
  <si>
    <t>Государственная пошлина по делам, рассматриваемым Конституционным Судом Российской Федерации и конституционными (уставными) судами субъектов Российской Федерации</t>
  </si>
  <si>
    <t>00021825495020000150</t>
  </si>
  <si>
    <t>00010807000010000110</t>
  </si>
  <si>
    <t>НАЛОГИ НА СОВОКУПНЫЙ ДОХОД</t>
  </si>
  <si>
    <t>Возврат остатков субсидий на мероприятия подпрограммы "Стимулирование программ развития жилищного строительства субъектов Российской Федерации" федеральной целевой программы "Жилище" на 2015 - 2020 годы из бюджетов субъектов Российской Федерации</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</si>
  <si>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</si>
  <si>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00020235429020000150</t>
  </si>
  <si>
    <t>00010807510010000110</t>
  </si>
  <si>
    <t>Субвенции бюджетам на оплату жилищно- коммунальных услуг отдельным категориям граждан</t>
  </si>
  <si>
    <t>ЗАДОЛЖЕННОСТЬ И ПЕРЕРАСЧЕТЫ ПО ОТМЕНЕННЫМ НАЛОГАМ, СБОРАМ И ИНЫМ ОБЯЗАТЕЛЬНЫМ ПЛАТЕЖАМ</t>
  </si>
  <si>
    <t>00020225202020000150</t>
  </si>
  <si>
    <t>Субвенции бюджетам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</si>
  <si>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Прочие неналоговые доходы бюджетов городских поселений</t>
  </si>
  <si>
    <t>00011601050010000140</t>
  </si>
  <si>
    <t>Поступления от денежных пожертвований, предоставляемых физическими лицами получателям средств бюджетов муниципальных районов</t>
  </si>
  <si>
    <t>Дотации бюджетам субъектов Российской Федерации на поддержку мер по обеспечению сбалансированности бюджетов на оснащение (переоснащение) дополнительно создаваемого или перепрофилируемого коечного фонда медицинских организаций для оказания медицинской помощи больным новой коронавирусной инфекцией</t>
  </si>
  <si>
    <t>Административные штрафы, установленные законами субъектов Российской Федерации об административных правонарушениях</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</si>
  <si>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</si>
  <si>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Прочие налоги и сборы (по отмененным налогам и сборам субъектов Российской Федерации)</t>
  </si>
  <si>
    <t>00011602020020000140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</si>
  <si>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</si>
  <si>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00011402000000000000</t>
  </si>
  <si>
    <t>Дотации на выравнивание бюджетной обеспеченности</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</si>
  <si>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</si>
  <si>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00020225502020000150</t>
  </si>
  <si>
    <t>00011607010040000140</t>
  </si>
  <si>
    <t>00010904030010000110</t>
  </si>
  <si>
    <t>00020235930020000150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</si>
  <si>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</si>
  <si>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</si>
  <si>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00011105322020000120</t>
  </si>
  <si>
    <t>00020249001000000150</t>
  </si>
  <si>
    <t>Субсидии бюджетам субъектов Российской Федерации (муниципальных образований) из бюджета субъекта Российской Федерации (местного бюджета)</t>
  </si>
  <si>
    <t>Платежи, уплачиваемые в целях возмещения вреда, причиняемого автомобильным дорогам</t>
  </si>
  <si>
    <t>00011202000000000120</t>
  </si>
  <si>
    <t>00085000000000000000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</si>
  <si>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</si>
  <si>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00021845393020000150</t>
  </si>
  <si>
    <t>00011601140010000140</t>
  </si>
  <si>
    <t>Возврат остатков субсидий на внедрение целевой модели цифровой образовательной среды в общеобразовательных организациях и профессиональных образовательных организациях из бюджетов субъектов Российской Федерации</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</si>
  <si>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</si>
  <si>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00020225027020000150</t>
  </si>
  <si>
    <t>00011610060000000140</t>
  </si>
  <si>
    <t>00011202012010000120</t>
  </si>
  <si>
    <t>Плата за использование лесов, расположенных на землях лесного фонда, в части, превышающей минимальный размер арендной платы</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</si>
  <si>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Российской Федерации</t>
  </si>
  <si>
    <t>Прочие налоги и сборы (по отмененным местным налогам и сборам)</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</si>
  <si>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</si>
  <si>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00020300000000000000</t>
  </si>
  <si>
    <t>00020225495020000150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</si>
  <si>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</si>
  <si>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Прочие местные налоги и сборы</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</si>
  <si>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</si>
  <si>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</si>
  <si>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</si>
  <si>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Субсидии бюджетам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</si>
  <si>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Налог на прибыль организаций, зачислявшийся до 1 января 2005 года в местные бюджеты, мобилизуемый на территориях муниципальных районов</t>
  </si>
  <si>
    <t>00020405000100000150</t>
  </si>
  <si>
    <t>00010911000020000110</t>
  </si>
  <si>
    <t>00020220000000000150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</si>
  <si>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</si>
  <si>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</si>
  <si>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Субсидии бюджетам на реализацию мероприятий по обеспечению жильем молодых семей</t>
  </si>
  <si>
    <t>00011607090130000140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</si>
  <si>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</si>
  <si>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00020225500020000150</t>
  </si>
  <si>
    <t>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(реконструкции), капитального ремонта и эксплуатации объектов дорожного сервиса, прокладки, переноса, переустройства и эксплуатации инженерных коммуникаций, установки и эксплуатации рекламных конструкций</t>
  </si>
  <si>
    <t>00020225086000000150</t>
  </si>
  <si>
    <t>Доходы от реализации недвижимого имущества бюджетных, автономных учреждений, находящегося в собственности городских округов, в части реализации основных средств</t>
  </si>
  <si>
    <t>Доходы бюджетов субъектов Российской Федерации от возврата иными организациями остатков субсидий прошлых лет</t>
  </si>
  <si>
    <t>00020225511000000150</t>
  </si>
  <si>
    <t>00010701020010000110</t>
  </si>
  <si>
    <t>ПРОЧИЕ НЕНАЛОГОВЫЕ ДОХОДЫ</t>
  </si>
  <si>
    <t>00011601083010000140</t>
  </si>
  <si>
    <t>00011105013130000120</t>
  </si>
  <si>
    <t>00010903082020000110</t>
  </si>
  <si>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</si>
  <si>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00011610100000000140</t>
  </si>
  <si>
    <t>Налог, взимаемый в связи с применением патентной системы налогообложения</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</si>
  <si>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</si>
  <si>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</si>
  <si>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00011609040100000140</t>
  </si>
  <si>
    <t>00011607030000000140</t>
  </si>
  <si>
    <t>00020229999050000150</t>
  </si>
  <si>
    <t>Инициативные платежи, зачисляемые в бюджеты городских округов</t>
  </si>
  <si>
    <t>00011202010010000120</t>
  </si>
  <si>
    <t>00010501000000000110</t>
  </si>
  <si>
    <t>Плата за размещение отходов производства и потребления</t>
  </si>
  <si>
    <t>00021951360020000150</t>
  </si>
  <si>
    <t>Дотации бюджетам субъектов Российской Федерации на поддержку мер по обеспечению сбалансированности бюджетов на финансовое обеспечение мероприятий по выплатам членам избирательных комиссий за условия работы, связанные с обеспечением санитарно-эпидемиологической безопасности при подготовке и проведении общероссийского голосования по вопросу одобрения изменений в Конституцию Российской Федерации</t>
  </si>
  <si>
    <t>Субвенции бюджетам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t>
  </si>
  <si>
    <t>00011105313130000120</t>
  </si>
  <si>
    <t>00010501012010000110</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</si>
  <si>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</si>
  <si>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Доходы бюджетов муниципальных районов от возврата бюджетными учреждениями остатков субсидий прошлых лет</t>
  </si>
  <si>
    <t>00011601173010000140</t>
  </si>
  <si>
    <t>00020225008000000150</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</si>
  <si>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 санитарную помощь</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</si>
  <si>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</si>
  <si>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Возврат остатков субсидий на стимулирование развития приоритетных подотраслей агропромышленного комплекса и развитие малых форм хозяйствования из бюджетов субъектов Российской Федерации</t>
  </si>
  <si>
    <t>00021925467020000150</t>
  </si>
  <si>
    <t>00020225294000000150</t>
  </si>
  <si>
    <t>Возврат остатков субсидий, субвенций и иных межбюджетных трансфертов, имеющих целевое назначение, прошлых лет из бюджетов сельских поселений</t>
  </si>
  <si>
    <t>Доходы бюджетов субъектов Российской Федерации от возврата остатков иных межбюджетных трансфертов на создание модельных муниципальных библиотек из бюджетов муниципальных образований</t>
  </si>
  <si>
    <t>Доходы бюджетов городских округов от возврата иными организациями остатков субсидий прошлых лет</t>
  </si>
  <si>
    <t>Прочие безвозмездные поступления в бюджеты субъектов Российской Федерации</t>
  </si>
  <si>
    <t>00020215853020000150</t>
  </si>
  <si>
    <t>Прочие безвозмездные поступления от негосударственных организаций в бюджеты городских округов</t>
  </si>
  <si>
    <t>00021805010100000150</t>
  </si>
  <si>
    <t>Денежные средства, изымаемые в собственность сельского поселения в соответствии с решениями судов (за исключением обвинительных приговоров судов)</t>
  </si>
  <si>
    <t>Субсидии бюджетам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</si>
  <si>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Субсидии бюджетам субъектов Российской Федерации на реализацию мероприятий в сфере реабилитации и абилитации инвалидов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</si>
  <si>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</si>
  <si>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00020245433020000150</t>
  </si>
  <si>
    <t>Налог на добычу прочих полезных ископаемых (за исключением полезных ископаемых в виде природных алмазов)</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</si>
  <si>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N 81-ФЗ "О государственных пособиях гражданам, имеющим детей" из бюджетов субъектов Российской Федерации</t>
  </si>
  <si>
    <t>00011601081010000140</t>
  </si>
  <si>
    <t>Административные штрафы, установленные Кодексом Российской Федерации об административных правонарушениях</t>
  </si>
  <si>
    <t>Субсидии бюджетам субъектов Российской Федерации на модернизацию технологий и содержания обучения в соответствии с новым федеральным государственным образовательным стандартом посредством разработки концепций модернизации конкретных областей, поддержки региональных программ развития образования и поддержки сетевых методических объединений в субъектах Российской Федерации</t>
  </si>
  <si>
    <t>Налог, взимаемый в виде стоимости патента в связи с применением упрощенной системы налогообложения</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</si>
  <si>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</si>
  <si>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Возврат остатков субсидий на обеспечение развития и укрепления материально-технической базы домов культуры в населенных пунктах с числом жителей до 50 тысяч человек из бюджетов субъектов Российской Федерации</t>
  </si>
  <si>
    <t>Субсидии бюджетам на обеспечение комплексного развития сельских территорий</t>
  </si>
  <si>
    <t>00010302220010000110</t>
  </si>
  <si>
    <t>Межбюджетные трансферты, передаваемые бюджетам на создание модельных муниципальных библиотек</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</si>
  <si>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</si>
  <si>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00020235134000000150</t>
  </si>
  <si>
    <t>00020302000020000150</t>
  </si>
  <si>
    <t>Прочие субсидии бюджетам муниципальных районов</t>
  </si>
  <si>
    <t>00020245468020000150</t>
  </si>
  <si>
    <t>Возврат остатков субсидий на реализацию мероприятий по устойчивому развитию сельских территорий из бюджетов субъектов Российской Федерации</t>
  </si>
  <si>
    <t>00010302010010000110</t>
  </si>
  <si>
    <t>00010501010010000110</t>
  </si>
  <si>
    <t>00011607010130000140</t>
  </si>
  <si>
    <t>Субсидии бюджетам на переобучение и повышение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</si>
  <si>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Налог на профессиональный доход</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</si>
  <si>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</si>
  <si>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00011701050130000180</t>
  </si>
  <si>
    <t>Налог на прибыль организаций, зачислявшийся до 1 января 2005 года в местные бюджеты, мобилизуемый на территориях городских округов</t>
  </si>
  <si>
    <t>Субсидии бюджетам на реализацию мероприятий по формированию и обеспечению функционирования единой федеральной системы научно-методического сопровождения педагогических работников и управленческих кадров</t>
  </si>
  <si>
    <t>Субсидии бюджетам субъектов Российской Федерации за счет средств резервного фонда Правительства Российской Федерации</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</si>
  <si>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</si>
  <si>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Доходы от сдачи в аренду имущества, составляющего казну субъекта Российской Федерации (за исключением земельных участков)</t>
  </si>
  <si>
    <t>00020225568020000150</t>
  </si>
  <si>
    <t>Налог с владельцев транспортных средств и налог на приобретение автотранспортных средств</t>
  </si>
  <si>
    <t>Возврат остатков субсидий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 из бюджетов субъектов Российской Федерации</t>
  </si>
  <si>
    <t>00010302100010000110</t>
  </si>
  <si>
    <t>00011610031050000140</t>
  </si>
  <si>
    <t>Субсидии бюджетам субъектов Российской Федерации на поддержку отрасли культуры</t>
  </si>
  <si>
    <t>00011601121010000140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</si>
  <si>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</si>
  <si>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</si>
  <si>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Государственная пошлина за повторную выдачу свидетельства о постановке на учет в налоговом органе</t>
  </si>
  <si>
    <t>00020235469000000150</t>
  </si>
  <si>
    <t>00011406020000000430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</si>
  <si>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</si>
  <si>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00021800000020000150</t>
  </si>
  <si>
    <t>ПРОЧИЕ БЕЗВОЗМЕЗДНЫЕ ПОСТУПЛЕНИЯ</t>
  </si>
  <si>
    <t>00021925555020000150</t>
  </si>
  <si>
    <t>Субсидии бюджетам субъектов Российской Федерации на реализацию мероприятий по обеспечению жильем молодых семей</t>
  </si>
  <si>
    <t>00020225021020000150</t>
  </si>
  <si>
    <t>00020229001020000150</t>
  </si>
  <si>
    <t>Доходы бюджетов субъектов Российской Федерации от возврата бюджетными учреждениями остатков субсидий прошлых лет</t>
  </si>
  <si>
    <t>00011301994040000130</t>
  </si>
  <si>
    <t>Дотации бюджетам на поддержку мер по обеспечению сбалансированности бюджетов на финансовое обеспечение мероприятий по выплатам членам избирательных комиссий за условия работы, связанные с обеспечением санитарно-эпидемиологической безопасности при подготовке и проведении общероссийского голосования по вопросу одобрения изменений в Конституцию Российской Федерации</t>
  </si>
  <si>
    <t>00010102050010000110</t>
  </si>
  <si>
    <t>Возврат остатков единой субвенции из бюджетов субъектов Российской Федерации</t>
  </si>
  <si>
    <t>00010606033130000110</t>
  </si>
  <si>
    <t>00020235090000000150</t>
  </si>
  <si>
    <t>00011400000000000000</t>
  </si>
  <si>
    <t>Возмещение ущерба при возникновении страховых случаев, когда выгодоприобретателями выступают получатели средств бюджета городского поселения</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</si>
  <si>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</si>
  <si>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</si>
  <si>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Доходы от сдачи в аренду имущества, составляющего казну муниципальных районов (за исключением земельных участков)</t>
  </si>
  <si>
    <t>00020235250000000150</t>
  </si>
  <si>
    <t>00020235432000000150</t>
  </si>
  <si>
    <t>00011402042040000440</t>
  </si>
  <si>
    <t>00020705000050000150</t>
  </si>
  <si>
    <t>Прочие неналоговые доходы бюджетов муниципальных районов</t>
  </si>
  <si>
    <t>Дотации бюджетам на поддержку мер по обеспечению сбалансированности бюджетов на оснащение (переоснащение) дополнительно создаваемого или перепрофилируемого коечного фонда медицинских организаций для оказания медицинской помощи больным новой коронавирусной инфекцией</t>
  </si>
  <si>
    <t>Субвенции бюджетам на государственную регистрацию актов гражданского состояния</t>
  </si>
  <si>
    <t>Субсидии бюджетам на строительство и реконструкцию (модернизацию) объектов питьевого водоснабжения</t>
  </si>
  <si>
    <t>Доходы от уплаты акцизов на этиловый спирт из пищевого сырья (за исключением дистиллятов винного, виноградного, плодового, коньячного, кальвадосного, вискового),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</si>
  <si>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</si>
  <si>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00010907032040000110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</si>
  <si>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</si>
  <si>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создание центров цифрового образования детей</t>
  </si>
  <si>
    <t>00010903023010000110</t>
  </si>
  <si>
    <t>Субсидии бюджетам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</si>
  <si>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государственных внебюджетных фондов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</si>
  <si>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</si>
  <si>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00010601030130000110</t>
  </si>
  <si>
    <t>Земельный налог с физических лиц, обладающих земельным участком, расположенным в границах городских округов</t>
  </si>
  <si>
    <t>00021804030040000150</t>
  </si>
  <si>
    <t>00020215832000000150</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</si>
  <si>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</si>
  <si>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00011406042020000430</t>
  </si>
  <si>
    <t>00011715030130000150</t>
  </si>
  <si>
    <t>00021805000050000150</t>
  </si>
  <si>
    <t>00010807390010000110</t>
  </si>
  <si>
    <t>00011109040000000120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</si>
  <si>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</si>
  <si>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Субсидии бюджетам субъектов Российской Федерации на переобучение, повышение квалификации работников предприятий в целях поддержки занятости и повышения эффективности рынка труда</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</si>
  <si>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</si>
  <si>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Субсидии бюджетам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</si>
  <si>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</si>
  <si>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ПЛАТЕЖИ ПРИ ПОЛЬЗОВАНИИ ПРИРОДНЫМИ РЕСУРСАМИ</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</si>
  <si>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t>
  </si>
  <si>
    <t>00011402053130000410</t>
  </si>
  <si>
    <t>00010302251010000110</t>
  </si>
  <si>
    <t>Доходы от реализации имущества, находящегося в оперативном управлении учреждений, находящихся в ведении органов управления сельских поселений (за исключением имущества муниципальных бюджетных и автономных учреждений), в части реализации основных средств по указанному имуществу</t>
  </si>
  <si>
    <t>00020235430000000150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</si>
  <si>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</si>
  <si>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00011402040040000440</t>
  </si>
  <si>
    <t>Налог на добычу полезных ископаемых</t>
  </si>
  <si>
    <t>НАЛОГОВЫЕ И НЕНАЛОГОВЫЕ ДОХОДЫ</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</si>
  <si>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</si>
  <si>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00020704000040000150</t>
  </si>
  <si>
    <t>00011402052050000440</t>
  </si>
  <si>
    <t>00011102100000000120</t>
  </si>
  <si>
    <t>00020405099100000150</t>
  </si>
  <si>
    <t>00011301995100000130</t>
  </si>
  <si>
    <t>00010906020020000110</t>
  </si>
  <si>
    <t>00010101000000000110</t>
  </si>
  <si>
    <t>00021860010050000150</t>
  </si>
  <si>
    <t>Государственная пошлина за выдачу и обмен паспорта гражданина Российской Федерации</t>
  </si>
  <si>
    <t>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t>
  </si>
  <si>
    <t>Субсидии бюджетам на повышение эффективности службы занятости</t>
  </si>
  <si>
    <t>Субвенции бюджетам на увеличение площади лесовосстановления</t>
  </si>
  <si>
    <t>00011402023020000440</t>
  </si>
  <si>
    <t>00020225365000000150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</si>
  <si>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</si>
  <si>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</si>
  <si>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t>
  </si>
  <si>
    <t>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t>
  </si>
  <si>
    <t>Субсидии бюджетам на реализацию государственных программ субъектов Российской Федерации в области использования и охраны водных объектов</t>
  </si>
  <si>
    <t>00011610062050000140</t>
  </si>
  <si>
    <t>00011601152010000140</t>
  </si>
  <si>
    <t>00011105030000000120</t>
  </si>
  <si>
    <t>Возврат остатков субвенций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 из бюджетов субъектов Российской Федерации</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</si>
  <si>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(в порядке, установленном Министерством финансов Российской Федерации)</t>
  </si>
  <si>
    <t>Доходы, поступающие в порядке возмещения расходов, понесенных в связи с эксплуатацией имущества</t>
  </si>
  <si>
    <t>00011402050100000410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</si>
  <si>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</si>
  <si>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Прочие доходы от оказания платных услуг (работ) получателями средств бюджетов городских округов</t>
  </si>
  <si>
    <t>00010605000020000110</t>
  </si>
  <si>
    <t>00011402050050000440</t>
  </si>
  <si>
    <t>00020235270020000150</t>
  </si>
  <si>
    <t>00011105075130000120</t>
  </si>
  <si>
    <t>00020225170020000150</t>
  </si>
  <si>
    <t>Налог, взимаемый с налогоплательщиков, выбравших в качестве объекта налогообложения доходы (за налоговые периоды, истекшие до 1 января 2011 года)</t>
  </si>
  <si>
    <t>00010807310010000110</t>
  </si>
  <si>
    <t>Государственная пошлина за государственную регистрацию прав, ограничений (обременений) прав на недвижимое имущество и сделок с ним</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</si>
  <si>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</si>
  <si>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</si>
  <si>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00011701050100000180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</si>
  <si>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</si>
  <si>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00010807100010000110</t>
  </si>
  <si>
    <t>00011302065050000130</t>
  </si>
  <si>
    <t>00010904000000000110</t>
  </si>
  <si>
    <t>00020225302020000150</t>
  </si>
  <si>
    <t>00020225481000000150</t>
  </si>
  <si>
    <t>00011601150010000140</t>
  </si>
  <si>
    <t>00011601332010000140</t>
  </si>
  <si>
    <t>Доходы бюджетов муниципальных районов от возврата организациями остатков субсидий прошлых лет</t>
  </si>
  <si>
    <t>Платежи по искам о возмещении ущерба, а также платежи, уплачиваемые при добровольном возмещении ущерба, причиненного имуществу, находящегося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</si>
  <si>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00020225219020000150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</si>
  <si>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</si>
  <si>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00010807400010000110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</si>
  <si>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</si>
  <si>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</si>
  <si>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Возмещение ущерба при возникновении страховых случаев, когда выгодоприобретателями выступают получатели средств бюджета муниципального района</t>
  </si>
  <si>
    <t>ДОХОДЫ ОТ ИСПОЛЬЗОВАНИЯ ИМУЩЕСТВА, НАХОДЯЩЕГОСЯ В ГОСУДАРСТВЕННОЙ И МУНИЦИПАЛЬНОЙ СОБСТВЕННОСТИ</t>
  </si>
  <si>
    <t>00011601122010000140</t>
  </si>
  <si>
    <t>00020245303000000150</t>
  </si>
  <si>
    <t>00011103040040000120</t>
  </si>
  <si>
    <t>Субсидии бюджетам субъектов Российской Федерации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</si>
  <si>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</si>
  <si>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00020225519020000150</t>
  </si>
  <si>
    <t>Доходы бюджетов городских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</si>
  <si>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00020225243000000150</t>
  </si>
  <si>
    <t>00010803000010000110</t>
  </si>
  <si>
    <t>Доходы от сдачи в аренду имущества, составляющего государственную (муниципальную) казну (за исключением земельных участков)</t>
  </si>
  <si>
    <t>00010911010020000110</t>
  </si>
  <si>
    <t>00011302992020000130</t>
  </si>
  <si>
    <t>Возврат остатков субсидий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</si>
  <si>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00010604012020000110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</si>
  <si>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субъектов Российской Федерации</t>
  </si>
  <si>
    <t>Земельный налог с организаций</t>
  </si>
  <si>
    <t>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 участников национального проекта "Производительность труда и поддержка занятости"</t>
  </si>
  <si>
    <t>00011607090000000140</t>
  </si>
  <si>
    <t>00011406012040000430</t>
  </si>
  <si>
    <t>00010606033100000110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</si>
  <si>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</si>
  <si>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сельских поселений (за исключением земельных участков)</t>
  </si>
  <si>
    <t>00020227139000000150</t>
  </si>
  <si>
    <t>00020240000000000150</t>
  </si>
  <si>
    <t>Акцизы на этиловый спирт из пищевого или непищевого сырья, в том числе денатурированный этиловый спирт, спирт-сырец, дистилляты винный, виноградный, плодовый, коньячный, кальвадосный, висковый, производимый на территории Российской Федерации</t>
  </si>
  <si>
    <t>00020225511050000150</t>
  </si>
  <si>
    <t>00020245296000000150</t>
  </si>
  <si>
    <t>Безвозмездные поступления от негосударственных организаций в бюджеты муниципальных районов</t>
  </si>
  <si>
    <t>00011302062020000130</t>
  </si>
  <si>
    <t>Дотации бюджетам субъектов Российской Федерации на выравнивание бюджетной обеспеченности</t>
  </si>
  <si>
    <t>00010701030010000110</t>
  </si>
  <si>
    <t>00011610100050000140</t>
  </si>
  <si>
    <t>00021945852020000150</t>
  </si>
  <si>
    <t>Субвенции бюджетам субъектов Российской Федерации на осуществление ежемесячной выплаты в связи с рождением (усыновлением) первого ребенка</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</si>
  <si>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субъектов Российской Федерации</t>
  </si>
  <si>
    <t>00011406312040000430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</si>
  <si>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</si>
  <si>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</si>
  <si>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00021925114020000150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</si>
  <si>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</si>
  <si>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00011705050050000180</t>
  </si>
  <si>
    <t>00010302190010000110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</si>
  <si>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выявленные должностными лицами органов муниципального контроля</t>
  </si>
  <si>
    <t>Субсидии бюджетам на организацию профессионального обучения и дополнительного профессионального образования лиц в возрасте 50-ти лет и старше, а также лиц предпенсионного возраста</t>
  </si>
  <si>
    <t>Налог на прибыль организаций консолидированных групп налогоплательщиков, зачисляемый в бюджеты субъектов Российской Федерации</t>
  </si>
  <si>
    <t>ГОСУДАРСТВЕННАЯ ПОШЛИНА</t>
  </si>
  <si>
    <t>00020225517020000150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</si>
  <si>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</si>
  <si>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Субсидии бюджетам субъектов Российской Федерации на реализацию мероприятий по формированию и обеспечению функционирования единой федеральной системы научно-методического сопровождения педагогических работников и управленческих кадров</t>
  </si>
  <si>
    <t>00020235118000000150</t>
  </si>
  <si>
    <t>00011601183010000140</t>
  </si>
  <si>
    <t>00021935290020000150</t>
  </si>
  <si>
    <t>Субвенции бюджетам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</si>
  <si>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Безвозмездные поступления от негосударственных организаций в бюджеты сельских поселений</t>
  </si>
  <si>
    <t>00011715030100000150</t>
  </si>
  <si>
    <t>Плата по соглашениям об установлении сервитута, заключенным органами местного самоуправления муниципальных районов,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поселений</t>
  </si>
  <si>
    <t>00011610129010000140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</si>
  <si>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</si>
  <si>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</si>
  <si>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00011402053100000410</t>
  </si>
  <si>
    <t>Плата за предоставление сведений из Единого государственного реестра недвижимости</t>
  </si>
  <si>
    <t>00011105024040000120</t>
  </si>
  <si>
    <t>Субсидии бюджетам субъектов Российской Федерации на повышение эффективности службы занятости</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</si>
  <si>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</si>
  <si>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00011601063010000140</t>
  </si>
  <si>
    <t>00010904020020000110</t>
  </si>
  <si>
    <t>00021935129020000150</t>
  </si>
  <si>
    <t>00020225173020000150</t>
  </si>
  <si>
    <t>00021860010020000150</t>
  </si>
  <si>
    <t>00011301000000000130</t>
  </si>
  <si>
    <t>Налог на рекламу, мобилизуемый на территориях городских округов</t>
  </si>
  <si>
    <t>00011607010000000140</t>
  </si>
  <si>
    <t>Возврат остатков иных межбюджетных трансфертов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</si>
  <si>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00011105324040000120</t>
  </si>
  <si>
    <t>Субсидии бюджетам муниципальных районов из местных бюджетов</t>
  </si>
  <si>
    <t>00020245216000000150</t>
  </si>
  <si>
    <t>00020225016000000150</t>
  </si>
  <si>
    <t>Субвенции бюджетам бюджетной системы Российской Федерации</t>
  </si>
  <si>
    <t>Поступления от некоммерческой организации "Фонд развития моногородов" в бюджеты субъектов Российской Федерации на строительство и (или) реконструкцию объектов инфраструктуры, необходимых для осуществления физическими и юридическими лицами инвестиционных проектов в моногородах</t>
  </si>
  <si>
    <t>00020225291020000150</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</si>
  <si>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финансируемого за счет средств муниципального дорожного фонда,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</si>
  <si>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00020245141020000150</t>
  </si>
  <si>
    <t>00021935120020000150</t>
  </si>
  <si>
    <t>Субсидии бюджетам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</si>
  <si>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Субвенции бюджетам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 40-ФЗ "Об обязательном страховании гражданской ответственности владельцев транспортных средств"</t>
  </si>
  <si>
    <t>00011109080040000120</t>
  </si>
  <si>
    <t>00011601153010000140</t>
  </si>
  <si>
    <t>Налог на имущество организаций</t>
  </si>
  <si>
    <t>Возврат остатков субсидий на возмещение части процентной ставки по инвестиционным кредитам (займам) на строительство и реконструкцию объектов для молочного скотоводства из бюджетов субъектов Российской Федерации</t>
  </si>
  <si>
    <t>00020225081020000150</t>
  </si>
  <si>
    <t>00011401040040000410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</si>
  <si>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</si>
  <si>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Субвенции бюджетам на осуществление ежемесячной выплаты в связи с рождением (усыновлением) первого ребенка</t>
  </si>
  <si>
    <t>Доходы от сдачи в аренду имущества, составляющего казну городских округов (за исключением земельных участков)</t>
  </si>
  <si>
    <t>00020235120040000150</t>
  </si>
  <si>
    <t>00011601103010000140</t>
  </si>
  <si>
    <t>00010800000000000000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</si>
  <si>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</si>
  <si>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Субсидии бюджетам субъектов Российской Федерации на сокращение доли загрязненных сточных вод</t>
  </si>
  <si>
    <t>00011105075100000120</t>
  </si>
  <si>
    <t>00020245424000000150</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</si>
  <si>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</si>
  <si>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t>
  </si>
  <si>
    <t>Субсидии бюджетам на проведение комплексных кадастровых работ</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</si>
  <si>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</si>
  <si>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</si>
  <si>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00010302200010000110</t>
  </si>
  <si>
    <t>00020245159000000150</t>
  </si>
  <si>
    <t>Доходы от уплаты акцизов на этиловый спирт из непищевого сырья,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</si>
  <si>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00010901020040000110</t>
  </si>
  <si>
    <t>Субсидии бюджетам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</si>
  <si>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</si>
  <si>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00021900000050000150</t>
  </si>
  <si>
    <t>00011201030010000120</t>
  </si>
  <si>
    <t>00021935573020000150</t>
  </si>
  <si>
    <t>00011105025100000120</t>
  </si>
  <si>
    <t>Доходы бюджетов сельских поселений от возврата бюджетными учреждениями остатков субсидий прошлых лет</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</si>
  <si>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</si>
  <si>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Субвенции бюджетам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</si>
  <si>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на выплату единовременного пособия при всех формах устройства детей, лишенных родительского попечения, в семью</t>
  </si>
  <si>
    <t>00011105325100000120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</si>
  <si>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</si>
  <si>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00011101040040000120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</si>
  <si>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</si>
  <si>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</si>
  <si>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00020404000040000150</t>
  </si>
  <si>
    <t>Государственная пошлина за выдачу уполномоченными органами исполнительной власти субъектов Российской Федерации учебным учреждениям образовательных свидетельств о соответствии требованиям оборудования и оснащенности образовательного процесса для рассмотрения соответствующими органами вопроса об аккредитации и выдачи указанным учреждениям лицензии на право подготовки трактористов и машинистов самоходных машин</t>
  </si>
  <si>
    <t>Доходы от продажи земельных участков, находящихся в собственности субъектов Российской Федерации, находящихся в пользовании бюджетных и автономных учреждений</t>
  </si>
  <si>
    <t>Плата по соглашениям об установлении сервитута в отношении земельных участков после разграничения государственной собственности на землю</t>
  </si>
  <si>
    <t>00011406000000000430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</si>
  <si>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</si>
  <si>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00011610031130000140</t>
  </si>
  <si>
    <t>Доходы от продажи земельных участков, находящихся в собственности городских округов, находящихся в пользовании бюджетных и автономных учреждений</t>
  </si>
  <si>
    <t>00010302143010000110</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</si>
  <si>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</si>
  <si>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</si>
  <si>
    <t>00020225097000000150</t>
  </si>
  <si>
    <t>00010901030050000110</t>
  </si>
  <si>
    <t>00010102030010000110</t>
  </si>
  <si>
    <t>00011607030020000140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</si>
  <si>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</si>
  <si>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должностными лицами органов исполнительной власти субъектов Российской Федерации, учреждениями субъектов Российской Федерации</t>
  </si>
  <si>
    <t>00011610123010000140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</si>
  <si>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</si>
  <si>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Субвенции бюджетам субъектов Российской Федерации на осуществление отдельных полномочий в области водных отношений</t>
  </si>
  <si>
    <t>00020215002000000150</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</si>
  <si>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t>
  </si>
  <si>
    <t>00010907012040000110</t>
  </si>
  <si>
    <t>Государственная пошлина за выдачу разрешения на установку рекламной конструкции</t>
  </si>
  <si>
    <t>Прочие неналоговые доходы</t>
  </si>
  <si>
    <t>Возврат остатков иных межбюджетных трансфертов на осуществление выплат стимулирующего характера за выполнение особо важных работ медицинским и иным работникам, непосредственно участвующим в оказании медицинской помощи гражданам, у которых выявлена новая коронавирусная инфекция, за счет средств резервного фонда Правительства Российской Федерации из бюджетов субъектов Российской Федерации</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</si>
  <si>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</si>
  <si>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</si>
  <si>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Земельный налог с организаций, обладающих земельным участком, расположенным в границах сельских поселений</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</si>
  <si>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</si>
  <si>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00011101050050000120</t>
  </si>
  <si>
    <t>00010602010020000110</t>
  </si>
  <si>
    <t>00010804020010000110</t>
  </si>
  <si>
    <t>00011610032040000140</t>
  </si>
  <si>
    <t>00021804010040000150</t>
  </si>
  <si>
    <t>Денежные средства, изымаемые в собственность городского поселения в соответствии с решениями судов (за исключением обвинительных приговоров судов)</t>
  </si>
  <si>
    <t>00011715000000000150</t>
  </si>
  <si>
    <t>00010606042040000110</t>
  </si>
  <si>
    <t>Субсидии бюджетам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</si>
  <si>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Межбюджетные трансферты, передаваемые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</si>
  <si>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</si>
  <si>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00020225520000000150</t>
  </si>
  <si>
    <t>Доходы от уплаты акцизов на спиртосодержащую продукцию, производимую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</si>
  <si>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00011601092010000140</t>
  </si>
  <si>
    <t>00021805000130000150</t>
  </si>
  <si>
    <t>Субсидии бюджетам на реализацию мероприятий по укреплению единства российской нации и этнокультурному развитию народов России</t>
  </si>
  <si>
    <t>00020225255000000150</t>
  </si>
  <si>
    <t>00010807160010000110</t>
  </si>
  <si>
    <t>00010302231010000110</t>
  </si>
  <si>
    <t>00020235134020000150</t>
  </si>
  <si>
    <t>Субсидии бюджетам на развитие паллиативной медицинской помощи</t>
  </si>
  <si>
    <t>Прочие доходы от компенсации затрат государства</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</si>
  <si>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</si>
  <si>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</si>
  <si>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</si>
  <si>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00010504020020000110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</si>
  <si>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</si>
  <si>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</si>
  <si>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00010501021010000110</t>
  </si>
  <si>
    <t>00020225555000000150</t>
  </si>
  <si>
    <t>Прочие доходы от оказания платных услуг (работ) получателями средств бюджетов субъектов Российской Федерации</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</si>
  <si>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</si>
  <si>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00011601330000000140</t>
  </si>
  <si>
    <t>Налог на имущество физических лиц, взимаемый по ставкам, применяемым к объектам налогообложения, расположенным в границах сельских поселений</t>
  </si>
  <si>
    <t>Доходы бюджетов городских поселений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</si>
  <si>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Прочие доходы от оказания платных услуг (работ) получателями средств бюджетов сельских поселений</t>
  </si>
  <si>
    <t>00020245142020000150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</si>
  <si>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</si>
  <si>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</si>
  <si>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Платежи за пользование природными ресурсами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</si>
  <si>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</si>
  <si>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00021945836020000150</t>
  </si>
  <si>
    <t>Возврат остатков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 из бюджетов муниципальных районов</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</si>
  <si>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</si>
  <si>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Безвозмездные поступления от негосударственных организаций в бюджеты городских округов</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</si>
  <si>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t>
  </si>
  <si>
    <t>00011601090010000140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</si>
  <si>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</si>
  <si>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Сбор за пользование объектами водных биологических ресурсов (по внутренним водным объектам)</t>
  </si>
  <si>
    <t>00020245453000000150</t>
  </si>
  <si>
    <t>00020225253000000150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</si>
  <si>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</si>
  <si>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 1032-I "О занятости населения в Российской Федерации"</t>
  </si>
  <si>
    <t>00011607090050000140</t>
  </si>
  <si>
    <t>00020235460020000150</t>
  </si>
  <si>
    <t>00010606043100000110</t>
  </si>
  <si>
    <t>00020235250020000150</t>
  </si>
  <si>
    <t>Дотации бюджетам на поддержку мер по обеспечению сбалансированности бюджетов на реализацию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t>
  </si>
  <si>
    <t>00011602010020000140</t>
  </si>
  <si>
    <t>00011302995130000130</t>
  </si>
  <si>
    <t>00011202052010000120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</si>
  <si>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</si>
  <si>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00010907030000000110</t>
  </si>
  <si>
    <t>00011105313050000120</t>
  </si>
  <si>
    <t>Возврат остатков субсидий на оснащение объектов спортивной инфраструктуры спортивно-технологическим оборудованием из бюджетов субъектов Российской Федерации</t>
  </si>
  <si>
    <t>00021945834020000150</t>
  </si>
  <si>
    <t>Субсидии бюджетам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</si>
  <si>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</si>
  <si>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00021925082020000150</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</si>
  <si>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</si>
  <si>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00020225461000000150</t>
  </si>
  <si>
    <t>00011302065130000130</t>
  </si>
  <si>
    <t>00011601130010000140</t>
  </si>
  <si>
    <t>Прочие субсидии бюджетам городских округов</t>
  </si>
  <si>
    <t>Субсидии бюджетам на стимулирование развития приоритетных подотраслей агропромышленного комплекса и развитие малых форм хозяйствования</t>
  </si>
  <si>
    <t>Налог на добычу общераспространенных полезных ископаемых</t>
  </si>
  <si>
    <t>00011611020010000140</t>
  </si>
  <si>
    <t>00011204015020000120</t>
  </si>
  <si>
    <t>00020225306040000150</t>
  </si>
  <si>
    <t>00011301990000000130</t>
  </si>
  <si>
    <t>Субсидии бюджетам на обеспечение развития системы межведомственного электронного взаимодействия на территориях субъектов Российской Федерации</t>
  </si>
  <si>
    <t>Субсидии бюджетам субъектов Российской Федерации на реализацию мероприятий субъектов Российской Федерации в сфере реабилитации и абилитации инвалидов</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</si>
  <si>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</si>
  <si>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</si>
  <si>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</si>
  <si>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Субвенции бюджетам субъектов Российской Федерации на увеличение площади лесовосстановления</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</si>
  <si>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на особо охраняемых природных территориях регионального значения</t>
  </si>
  <si>
    <t>00010302262010000110</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</si>
  <si>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</si>
  <si>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00020225065020000150</t>
  </si>
  <si>
    <t>00011202050010000120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</si>
  <si>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</si>
  <si>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в целях возмещения убытков, причиненных уклонением от заключения муниципального контракта</t>
  </si>
  <si>
    <t>00020235176000000150</t>
  </si>
  <si>
    <t>00021925304020000150</t>
  </si>
  <si>
    <t>00010903020000000110</t>
  </si>
  <si>
    <t>00011607010050000140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</si>
  <si>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t>
  </si>
  <si>
    <t>00021900000040000150</t>
  </si>
  <si>
    <t>00020225365020000150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</si>
  <si>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должностными лицами органов исполнительной власти субъектов Российской Федерации, учреждениями субъектов Российской Федерации</t>
  </si>
  <si>
    <t>00011301190010000130</t>
  </si>
  <si>
    <t>00010907000000000110</t>
  </si>
  <si>
    <t>00011610100130000140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</si>
  <si>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</si>
  <si>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Возврат остатков субсидий на оказание несвязанной поддержки сельскохозяйственным товаропроизводителям в области растениеводства из бюджетов субъектов Российской Федерации</t>
  </si>
  <si>
    <t>00011105100020000120</t>
  </si>
  <si>
    <t>00020705000100000150</t>
  </si>
  <si>
    <t>00010907053050000110</t>
  </si>
  <si>
    <t>Субсидии бюджетам муниципальных районов на проведение комплексных кадастровых работ</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</si>
  <si>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</si>
  <si>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00010500000000000000</t>
  </si>
  <si>
    <t>00011402028020000410</t>
  </si>
  <si>
    <t>Налог на имущество организаций по имуществу, не входящему в Единую систему газоснабжения</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</si>
  <si>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</si>
  <si>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Доходы от продажи квартир</t>
  </si>
  <si>
    <t>00011601163010000140</t>
  </si>
  <si>
    <t>00021935270020000150</t>
  </si>
  <si>
    <t>00010606030000000110</t>
  </si>
  <si>
    <t>00010802020010000110</t>
  </si>
  <si>
    <t>00010601020040000110</t>
  </si>
  <si>
    <t>00020225508000000150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</si>
  <si>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сельского поселения</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</si>
  <si>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</si>
  <si>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00011502000000000140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</si>
  <si>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</si>
  <si>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Субсидии бюджетам на создание центров цифрового образования детей</t>
  </si>
  <si>
    <t>Субсидии бюджетам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</si>
  <si>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на создание системы поддержки фермеров и развитие сельской кооперации</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</si>
  <si>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</si>
  <si>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</si>
  <si>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Единая субвенция бюджетам субъектов Российской Федерации и бюджету г. Байконура</t>
  </si>
  <si>
    <t>00010302260010000110</t>
  </si>
  <si>
    <t>00011610022020000140</t>
  </si>
  <si>
    <t>00021805000100000150</t>
  </si>
  <si>
    <t>00020302040020000150</t>
  </si>
  <si>
    <t>Платежи при пользовании недрами</t>
  </si>
  <si>
    <t>Доходы от продажи земельных участков, государственная собственность на которые не разграничена</t>
  </si>
  <si>
    <t>00021935220020000150</t>
  </si>
  <si>
    <t>00021925302020000150</t>
  </si>
  <si>
    <t>00010501050010000110</t>
  </si>
  <si>
    <t>00021945830020000150</t>
  </si>
  <si>
    <t>00011600000000000000</t>
  </si>
  <si>
    <t>00011601071010000140</t>
  </si>
  <si>
    <t>00021935137020000150</t>
  </si>
  <si>
    <t>00021925219020000150</t>
  </si>
  <si>
    <t>00010502020020000110</t>
  </si>
  <si>
    <t>Межбюджетные трансферты, передаваемые бюджетам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</si>
  <si>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00010704030010000110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</si>
  <si>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</si>
  <si>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Субвенции местным бюджетам на выполнение передаваемых полномочий субъектов Российской Федерации</t>
  </si>
  <si>
    <t>00011301020010000130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</si>
  <si>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</si>
  <si>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</si>
  <si>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00011402052100000440</t>
  </si>
  <si>
    <t>00010904052040000110</t>
  </si>
  <si>
    <t>00011402053130000440</t>
  </si>
  <si>
    <t>00010302000010000110</t>
  </si>
  <si>
    <t>00020225481020000150</t>
  </si>
  <si>
    <t>00011601203010000140</t>
  </si>
  <si>
    <t>00021925210020000150</t>
  </si>
  <si>
    <t>Доходы от оказания платных услуг (работ)</t>
  </si>
  <si>
    <t>Субсидии бюджетам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</si>
  <si>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</si>
  <si>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</si>
  <si>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Отчисления на воспроизводство минерально-сырьевой базы</t>
  </si>
  <si>
    <t>Плата по соглашениям об установлении сервитута, заключенным органами местного самоуправления муниципальных районов,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муниципальных районов</t>
  </si>
  <si>
    <t>Субсидии бюджетам на поддержку региональных проектов в сфере информационных технологий</t>
  </si>
  <si>
    <t>Денежные взыскания, налагаемые в возмещение ущерба, причиненного в результате незаконного или нецелевого использования бюджетных средств</t>
  </si>
  <si>
    <t>Межбюджетные трансферты, передаваемые бюджетам субъектов Российской Федерации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</si>
  <si>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00020225114000000150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</si>
  <si>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</si>
  <si>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00011610020020000140</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</si>
  <si>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</si>
  <si>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Доходы бюджетов городских поселений от возврата организациями остатков субсидий прошлых лет</t>
  </si>
  <si>
    <t>00010102090010000110</t>
  </si>
  <si>
    <t>00011406010000000430</t>
  </si>
  <si>
    <t>00011301410010000130</t>
  </si>
  <si>
    <t>00011607090020000140</t>
  </si>
  <si>
    <t>00020225138020000150</t>
  </si>
  <si>
    <t>00020245390000000150</t>
  </si>
  <si>
    <t>00011406310000000430</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</si>
  <si>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</si>
  <si>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00011402050100000440</t>
  </si>
  <si>
    <t>00010102040010000110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</si>
  <si>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</si>
  <si>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</si>
  <si>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Земельный налог (по обязательствам, возникшим до 1 января 2006 года), мобилизуемый на территориях городских поселений</t>
  </si>
  <si>
    <t>00011607040020000140</t>
  </si>
  <si>
    <t>Налог на прибыль организаций</t>
  </si>
  <si>
    <t>00011201010010000120</t>
  </si>
  <si>
    <t>Доходы бюджетов субъектов Российской Федерации от возврата остатков субсидий на мероприятия подпрограммы "Стимулирование программ развития жилищного строительства субъектов Российской Федерации" федеральной целевой программы "Жилище" на 2015 - 2020 годы из бюджетов муниципальных образований</t>
  </si>
  <si>
    <t>00021900000130000150</t>
  </si>
  <si>
    <t>00020225228020000150</t>
  </si>
  <si>
    <t>Субсидии бюджетам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</si>
  <si>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Возврат остатков субвенций на оплату жилищно-коммунальных услуг отдельным категориям граждан из бюджетов субъектов Российской Федерации</t>
  </si>
  <si>
    <t>00011402048040000410</t>
  </si>
  <si>
    <t>Доходы бюджетов субъектов Российской Федерации от возврата автономными учреждениями остатков субсидий прошлых лет</t>
  </si>
  <si>
    <t>00020235380000000150</t>
  </si>
  <si>
    <t>00020215001020000150</t>
  </si>
  <si>
    <t>00020225239000000150</t>
  </si>
  <si>
    <t>00011302065100000130</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</si>
  <si>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t>
  </si>
  <si>
    <t>Доходы от продажи земельных участков, государственная собственность на которые разграничена, находящихся в пользовании бюджетных и автономных учреждений</t>
  </si>
  <si>
    <t>00020235118020000150</t>
  </si>
  <si>
    <t>Субвенции бюджетам на оплату жилищно-коммунальных услуг отдельным категориям граждан</t>
  </si>
  <si>
    <t>Плата за выбросы загрязняющих веществ в атмосферный воздух стационарными объектами7</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</si>
  <si>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</si>
  <si>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00011601194010000140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</si>
  <si>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(муниципальным) органом, казенным учреждением</t>
  </si>
  <si>
    <t>00011109080000000120</t>
  </si>
  <si>
    <t>00011502020020000140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</si>
  <si>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</si>
  <si>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Субсидии бюджетам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</si>
  <si>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Земельный налог (по обязательствам, возникшим до 1 января 2006 года), мобилизуемый на территориях городских округов</t>
  </si>
  <si>
    <t>Платежи от государственных и муниципальных унитарных предприятий</t>
  </si>
  <si>
    <t>Субсидии бюджетам муниципальных районов на реализацию программ формирования современной городской среды</t>
  </si>
  <si>
    <t>АДМИНИСТРАТИВНЫЕ ПЛАТЕЖИ И СБОРЫ</t>
  </si>
  <si>
    <t>00010602020020000110</t>
  </si>
  <si>
    <t>00020225412000000150</t>
  </si>
  <si>
    <t>Доходы от продажи земельных участков, находящихся в государственной и муниципальной собственности</t>
  </si>
  <si>
    <t>Доходы бюджетов городских округов от возврата организациями остатков субсидий прошлых лет</t>
  </si>
  <si>
    <t>00021925543020000150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</si>
  <si>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</si>
  <si>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00020235429000000150</t>
  </si>
  <si>
    <t>Доходы бюджета - Всего</t>
  </si>
  <si>
    <t>00011102000000000120</t>
  </si>
  <si>
    <t>00020235120000000150</t>
  </si>
  <si>
    <t>00020225202000000150</t>
  </si>
  <si>
    <t>Субвенции бюджетам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</si>
  <si>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00020245454020000150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</si>
  <si>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</si>
  <si>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00011402022020000410</t>
  </si>
  <si>
    <t>Предоставление негосударственными организациями грантов для получателей средств бюджетов муниципальных районов</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</si>
  <si>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</si>
  <si>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</si>
  <si>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</si>
  <si>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00020200000000000000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</si>
  <si>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</si>
  <si>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00020705030130000150</t>
  </si>
  <si>
    <t>00020225502000000150</t>
  </si>
  <si>
    <t>00020215857000000150</t>
  </si>
  <si>
    <t>00011601074010000140</t>
  </si>
  <si>
    <t>Акцизы на этиловый спирт из пищевого сырья (за исключением дистиллятов винного, виноградного, плодового, коньячного, кальвадосного, вискового), производимый на территории Российской Федерации</t>
  </si>
  <si>
    <t>00020225554020000150</t>
  </si>
  <si>
    <t>00011406025130000430</t>
  </si>
  <si>
    <t>00020235930000000150</t>
  </si>
  <si>
    <t>00020225555050000150</t>
  </si>
  <si>
    <t>Межбюджетные трансферты, передаваемые бюджетам на оснащение оборудованием региональных сосудистых центров и первичных сосудистых отделений</t>
  </si>
  <si>
    <t>00011107014040000120</t>
  </si>
  <si>
    <t>00010807142010000110</t>
  </si>
  <si>
    <t>00020227384000000150</t>
  </si>
  <si>
    <t>00010906010020000110</t>
  </si>
  <si>
    <t>00020225016020000150</t>
  </si>
  <si>
    <t>Доходы, поступающие в порядке возмещения расходов, понесенных в связи с эксплуатацией имущества муниципальных районов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</si>
  <si>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</si>
  <si>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00011609000000000140</t>
  </si>
  <si>
    <t>00011601192010000140</t>
  </si>
  <si>
    <t>00020225027000000150</t>
  </si>
  <si>
    <t>00010100000000000000</t>
  </si>
  <si>
    <t>Субсидии бюджетам городских округов на софинансирование расходных обязательств субъектов Российской Федерации, возникающих при реализации мероприятий по модернизации региональных и муниципальных детских школ искусств по видам искусств</t>
  </si>
  <si>
    <t>00011705050100000180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</si>
  <si>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</si>
  <si>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Сбор на нужды образовательных учреждений, взимаемый с юридических лиц</t>
  </si>
  <si>
    <t>00020402010020000150</t>
  </si>
  <si>
    <t>00010101014020000110</t>
  </si>
  <si>
    <t>00021925541020000150</t>
  </si>
  <si>
    <t>Регулярные платежи за пользование недрами при пользовании недрами на территории Российской Федерации</t>
  </si>
  <si>
    <t>Налог, взимаемый с налогоплательщиков, выбравших в качестве объекта налогообложения доходы</t>
  </si>
  <si>
    <t>Прочие доходы от оказания платных услуг (работ) получателями средств бюджетов городских поселений</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</si>
  <si>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должностными лицами органов исполнительной власти субъектов Российской Федерации, учреждениями субъектов Российской Федерации</t>
  </si>
  <si>
    <t>00010804000010000110</t>
  </si>
  <si>
    <t>00011402020020000410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</si>
  <si>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t>
  </si>
  <si>
    <t>Субсидии бюджетам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</si>
  <si>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</si>
  <si>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00011105020000000120</t>
  </si>
  <si>
    <t>00020225169020000150</t>
  </si>
  <si>
    <t>Единый налог на вмененный доход для отдельных видов деятельности (за налоговые периоды, истекшие до 1 января 2011 года)</t>
  </si>
  <si>
    <t>00011109000000000120</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</si>
  <si>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</si>
  <si>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00011601072010000140</t>
  </si>
  <si>
    <t>00020245159020000150</t>
  </si>
  <si>
    <t>00011105320000000120</t>
  </si>
  <si>
    <t>00010807140010000110</t>
  </si>
  <si>
    <t>Невыясненные поступления</t>
  </si>
  <si>
    <t>Субсидии бюджетам на создание детских технопарков "Кванториум"</t>
  </si>
  <si>
    <t>Земельный налог с организаций, обладающих земельным участком, расположенным в границах городских округов</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</si>
  <si>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</si>
  <si>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00020235260020000150</t>
  </si>
  <si>
    <t>00021825467020000150</t>
  </si>
  <si>
    <t>00011201041010000120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</si>
  <si>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</si>
  <si>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субъекта Российской Федерации по нормативам, действовавшим в 2019 году</t>
  </si>
  <si>
    <t>Субсидии бюджетам субъектов Российской Федерации на поддержку региональных проектов в сфере информационных технологий</t>
  </si>
  <si>
    <t>00021825097020000150</t>
  </si>
  <si>
    <t>Дотации бюджетам субъектов Российской Федерации на поддержку мер по обеспечению сбалансированности бюджетов</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</si>
  <si>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</si>
  <si>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</si>
  <si>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00011601190010000140</t>
  </si>
  <si>
    <t>00011109045130000120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</si>
  <si>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</si>
  <si>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</si>
  <si>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00011601204010000140</t>
  </si>
  <si>
    <t>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</si>
  <si>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субъекта Российской Федерации</t>
  </si>
  <si>
    <t>00010101012020000110</t>
  </si>
  <si>
    <t>Поступления от денежных пожертвований, предоставляемых негосударственными организациями получателям средств бюджетов муниципальных районов</t>
  </si>
  <si>
    <t>00020245161000000150</t>
  </si>
  <si>
    <t>Налог, взимаемый с налогоплательщиков, выбравших в качестве объекта налогообложения доходы, уменьшенные на величину расходов</t>
  </si>
  <si>
    <t>Сборы за пользование объектами животного мира и за пользование объектами водных биологических ресурсов</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</si>
  <si>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</si>
  <si>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Возврат остатков субсидий, субвенций и иных межбюджетных трансфертов, имеющих целевое назначение, прошлых лет из бюджетов городских поселений</t>
  </si>
  <si>
    <t>Межбюджетные трансферты, передаваемые бюджетам на осуществление государственной поддержки субъектов Российской Федерации - участников национального проекта "Производительность труда и поддержка занятости"</t>
  </si>
  <si>
    <t>Субсидии бюджетам на модернизацию инфраструктуры общего образования в отдельных субъектах Российской Федерации</t>
  </si>
  <si>
    <t>Субсидии бюджетам на переобучение, повышение квалификации работников предприятий в целях поддержки занятости и повышения эффективности рынка труда</t>
  </si>
  <si>
    <t>Субсидии бюджетам субъектов Российской Федерации на обеспечение комплексного развития сельских территорий</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</si>
  <si>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</si>
  <si>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Возврат остатков субсидий, субвенций и иных межбюджетных трансфертов, имеющих целевое назначение, прошлых лет из бюджетов городских округов</t>
  </si>
  <si>
    <t>00021960010040000150</t>
  </si>
  <si>
    <t>Прочие доходы от компенсации затрат бюджетов муниципальных районов</t>
  </si>
  <si>
    <t>Возврат остатков субсидий на повышение продуктивности в молочном скотоводстве из бюджетов субъектов Российской Федерации</t>
  </si>
  <si>
    <t>00020215853000000150</t>
  </si>
  <si>
    <t>Земельный налог (по обязательствам, возникшим до 1 января 2006 года), мобилизуемый на территориях сельских поселений</t>
  </si>
  <si>
    <t>Субсидии бюджетам на мероприятия федеральной целевой программы "Развитие водохозяйственного комплекса Российской Федерации в 2012 - 2020 годах"</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</si>
  <si>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</si>
  <si>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</si>
  <si>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</si>
  <si>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00020225467020000150</t>
  </si>
  <si>
    <t>Прочие неналоговые доходы бюджетов городских округов</t>
  </si>
  <si>
    <t>00010903080000000110</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</si>
  <si>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</si>
  <si>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</si>
  <si>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</si>
  <si>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00011105035130000120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</si>
  <si>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</si>
  <si>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Межбюджетные трансферты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</si>
  <si>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00010807173010000110</t>
  </si>
  <si>
    <t>00011605000010000140</t>
  </si>
  <si>
    <t>Возврат остатков субвенций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 из бюджетов субъектов Российской Федерации</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</si>
  <si>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</si>
  <si>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00021900000100000150</t>
  </si>
  <si>
    <t>Поступления от денежных пожертвований, предоставляемых негосударственными организациями получателям средств бюджетов сельских поселений</t>
  </si>
  <si>
    <t>00020245393020000150</t>
  </si>
  <si>
    <t>00010506000010000110</t>
  </si>
  <si>
    <t>00010907010000000110</t>
  </si>
  <si>
    <t>Доходы от продажи квартир, находящихся в собственности городских округов</t>
  </si>
  <si>
    <t>00020235900020000150</t>
  </si>
  <si>
    <t>00021825555020000150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</si>
  <si>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</si>
  <si>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00020245418000000150</t>
  </si>
  <si>
    <t>Налог на имущество физических лиц</t>
  </si>
  <si>
    <t>00011601110010000140</t>
  </si>
  <si>
    <t>Возврат остатков межбюджетных трансфертов прошлых лет на осуществление единовременных выплат медицинским работникам из бюджетов субъектов Российской Федерации</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</si>
  <si>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</si>
  <si>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Налог, взимаемый в связи с применением патентной системы налогообложения, зачисляемый в бюджеты городских округов</t>
  </si>
  <si>
    <t>Субсидии бюджетам на реализацию мероприятий по предупреждению и борьбе с социально значимыми инфекционными заболеваниями</t>
  </si>
  <si>
    <t>00011300000000000000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</si>
  <si>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выявленные должностными лицами органов муниципального контроля</t>
  </si>
  <si>
    <t>00011402040040000410</t>
  </si>
  <si>
    <t>Штрафы за налоговые правонарушения, установленные главой 16 Налогового кодекса Российской Федерации</t>
  </si>
  <si>
    <t>00021935280020000150</t>
  </si>
  <si>
    <t>00010606040000000110</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</si>
  <si>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</si>
  <si>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00021800000000000150</t>
  </si>
  <si>
    <t>00011401050100000410</t>
  </si>
  <si>
    <t>00011402052050000410</t>
  </si>
  <si>
    <t>00010604000020000110</t>
  </si>
  <si>
    <t>00021925097020000150</t>
  </si>
  <si>
    <t>00011611063010000140</t>
  </si>
  <si>
    <t>00020225021000000150</t>
  </si>
  <si>
    <t>Субсидии бюджетам субъектов Российской Федерации на обеспечение закупки авиационных работ в целях оказания медицинской помощи</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</si>
  <si>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</si>
  <si>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00020225255020000150</t>
  </si>
  <si>
    <t>Субсидии бюджетам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</si>
  <si>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Прочие доходы от компенсации затрат бюджетов городских округов</t>
  </si>
  <si>
    <t>00021925480020000150</t>
  </si>
  <si>
    <t>Плата за проведение государственной экспертизы запасов полезных ископаемых, геологической, экономической и экологической информации о предоставляемых в пользование участках недр</t>
  </si>
  <si>
    <t>00010302242010000110</t>
  </si>
  <si>
    <t>БЕЗВОЗМЕЗДНЫЕ ПОСТУПЛЕНИЯ</t>
  </si>
  <si>
    <t>Штрафы, установленные Налоговым кодексом Российской Федерации, за исключением штрафов, исчисляемых исходя из сумм (ставок) налогов (сборов, страховых взносов)</t>
  </si>
  <si>
    <t>00010903000000000110</t>
  </si>
  <si>
    <t>00011601053010000140</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</si>
  <si>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</si>
  <si>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00010904010020000110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</si>
  <si>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</si>
  <si>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</si>
  <si>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Прочие безвозмездные поступления в бюджеты сельских поселений</t>
  </si>
  <si>
    <t>00011607000000000140</t>
  </si>
  <si>
    <t>00020245192000000150</t>
  </si>
  <si>
    <t>00010907033050000110</t>
  </si>
  <si>
    <t>00021925402020000150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</si>
  <si>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сельского поселения</t>
  </si>
  <si>
    <t>00020225516000000150</t>
  </si>
  <si>
    <t>Прочие неналоговые доходы бюджетов субъектов Российской Федерации</t>
  </si>
  <si>
    <t>Возврат остатков субсидий на создание системы поддержки фермеров и развитие сельской кооперации из бюджетов субъектов Российской Федерации</t>
  </si>
  <si>
    <t>Плата за выбросы загрязняющих веществ в атмосферный воздух стационарными объектами 7</t>
  </si>
  <si>
    <t>00011601143010000140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</si>
  <si>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</si>
  <si>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00010802000010000110</t>
  </si>
  <si>
    <t>00020225253020000150</t>
  </si>
  <si>
    <t>00020225306000000150</t>
  </si>
  <si>
    <t>Платежи, взимаемые государственными органами (организациями) субъектов Российской Федерации за выполнение определенных функций</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</si>
  <si>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</si>
  <si>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00021960010130000150</t>
  </si>
  <si>
    <t>Возврат остатков субвенций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N 81-ФЗ "О государственных пособиях гражданам, имеющим детей" из бюджетов субъектов Российской Федерации</t>
  </si>
  <si>
    <t>00011107000000000120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</si>
  <si>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</si>
  <si>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Доходы бюджетов субъектов Российской Федерации от возврата остатков субсидий на обеспечение развития и укрепления материально-технической базы домов культуры в населенных пунктах с числом жителей до 50 тысяч человек из бюджетов муниципальных образований</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</si>
  <si>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</si>
  <si>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</si>
  <si>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00011105012040000120</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</si>
  <si>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</si>
  <si>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субъектов Российской Федерации</t>
  </si>
  <si>
    <t>00020225299000000150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</si>
  <si>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</si>
  <si>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</si>
  <si>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00011105312040000120</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</si>
  <si>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</si>
  <si>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00020225514000000150</t>
  </si>
  <si>
    <t>Отчисления на воспроизводство минерально- 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</si>
  <si>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Субсидии бюджетам субъектов Российской Федерации на оснащение объектов спортивной инфраструктуры спортивно-технологическим оборудованием</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</si>
  <si>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</si>
  <si>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Единый налог на вмененный доход для отдельных видов деятельности</t>
  </si>
  <si>
    <t>00020235128020000150</t>
  </si>
  <si>
    <t>00020225028020000150</t>
  </si>
  <si>
    <t>00011109080050000120</t>
  </si>
  <si>
    <t>00020225304000000150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</si>
  <si>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</si>
  <si>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00020405010050000150</t>
  </si>
  <si>
    <t>Возврат остатков субсидий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 из бюджетов субъектов Российской Федерации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</si>
  <si>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t>
  </si>
  <si>
    <t>00021990000020000150</t>
  </si>
  <si>
    <t>Субсидии бюджетам на ликвидацию (рекультивацию) объектов накопленного экологического вреда, представляющих угрозу реке Волге</t>
  </si>
  <si>
    <t>Земельный налог с физических лиц</t>
  </si>
  <si>
    <t>Субсидии бюджетам на реализацию мероприятий субъектов Российской Федерации в сфере реабилитации и абилитации инвалидов</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</si>
  <si>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</si>
  <si>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</si>
  <si>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ДОХОДЫ ОТ ОКАЗАНИЯ ПЛАТНЫХ УСЛУГ И КОМПЕНСАЦИИ ЗАТРАТ ГОСУДАРСТВА</t>
  </si>
  <si>
    <t>00020225201020000150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</si>
  <si>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</si>
  <si>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Доходы бюджетов субъектов Российской Федерации от возврата остатков субсидий на поддержку отрасли культуры из бюджетов муниципальных образований</t>
  </si>
  <si>
    <t>Субсидии бюджетам субъектов Российской Федерации на осуществление ежемесячных выплат на детей в возрасте от трех до семи лет включительно</t>
  </si>
  <si>
    <t>00020704050040000150</t>
  </si>
  <si>
    <t>00011607090100000140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</si>
  <si>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</si>
  <si>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00020235270000000150</t>
  </si>
  <si>
    <t>00020225170000000150</t>
  </si>
  <si>
    <t>00020705020050000150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</si>
  <si>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</si>
  <si>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00010102020010000110</t>
  </si>
  <si>
    <t>00011601084010000140</t>
  </si>
  <si>
    <t>ВОЗВРАТ ОСТАТКОВ СУБСИДИЙ, СУБВЕНЦИЙ И ИНЫХ МЕЖБЮДЖЕТНЫХ ТРАНСФЕРТОВ, ИМЕЮЩИХ ЦЕЛЕВОЕ НАЗНАЧЕНИЕ, ПРОШЛЫХ ЛЕТ</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</si>
  <si>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</si>
  <si>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00010907052040000110</t>
  </si>
  <si>
    <t>Субсидии бюджетам субъектов Российской Федерации на переобучение и повышение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</si>
  <si>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00020227576000000150</t>
  </si>
  <si>
    <t>00020235220000000150</t>
  </si>
  <si>
    <t>Доходы, поступающие в порядке возмещения расходов, понесенных в связи с эксплуатацией имущества субъектов Российской Федерации</t>
  </si>
  <si>
    <t>00020225302000000150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</si>
  <si>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</si>
  <si>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00020235137000000150</t>
  </si>
  <si>
    <t>00020225219000000150</t>
  </si>
  <si>
    <t>Платежи в целях возмещения убытков, причиненных уклонением от заключения с муниципальным органом городского поселения (муниципальным казенным учреждением) муниципального контракта, а также иные денежные средства, подлежащие зачислению в бюджет городского поселения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</si>
  <si>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Транспортный налог с организаций</t>
  </si>
  <si>
    <t>00020700000000000000</t>
  </si>
  <si>
    <t>Невыясненные поступления, зачисляемые в бюджеты субъектов Российской Федерации</t>
  </si>
  <si>
    <t>Налог на имущество организаций по имуществу, входящему в Единую систему газоснабжения</t>
  </si>
  <si>
    <t>00020405000130000150</t>
  </si>
  <si>
    <t>00020225519000000150</t>
  </si>
  <si>
    <t>00010602000020000110</t>
  </si>
  <si>
    <t>00020225210000000150</t>
  </si>
  <si>
    <t>00021804000040000150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</si>
  <si>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t>
  </si>
  <si>
    <t>00010606032040000110</t>
  </si>
  <si>
    <t>00011601082010000140</t>
  </si>
  <si>
    <t>00020702030020000150</t>
  </si>
  <si>
    <t>00010807150010000110</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</si>
  <si>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</si>
  <si>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Плата за размещение отходов производства</t>
  </si>
  <si>
    <t>00010904050000000110</t>
  </si>
  <si>
    <t>Прочие субсидии</t>
  </si>
  <si>
    <t>Отчисления на воспроизводство минерально- сырьевой базы</t>
  </si>
  <si>
    <t>00011302995050000130</t>
  </si>
  <si>
    <t>00011301031010000130</t>
  </si>
  <si>
    <t>00010504010020000110</t>
  </si>
  <si>
    <t>00010901000000000110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</si>
  <si>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</si>
  <si>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Субсидии бюджетам на сокращение доли загрязненных сточных вод</t>
  </si>
  <si>
    <t>00020235135000000150</t>
  </si>
  <si>
    <t>Субвенции бюджетам на проведение Всероссийской переписи населения 2020 года</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</si>
  <si>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</si>
  <si>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Налог на прибыль организаций, зачислявшийся до 1 января 2005 года в местные бюджеты</t>
  </si>
  <si>
    <t>00010302011010000110</t>
  </si>
  <si>
    <t>00010501011010000110</t>
  </si>
  <si>
    <t>00011607010100000140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</si>
  <si>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</si>
  <si>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Межбюджетные трансферты, передаваемые бюджетам субъектов Российской Федерации на обеспечение деятельности членов Совета Федерации и их помощников в субъектах Российской Федерации</t>
  </si>
  <si>
    <t>00011601172010000140</t>
  </si>
  <si>
    <t>00021925138020000150</t>
  </si>
  <si>
    <t>Проценты, полученные от предоставления бюджетных кредитов внутри страны</t>
  </si>
  <si>
    <t>Налоги на имущество</t>
  </si>
  <si>
    <t>00020225569020000150</t>
  </si>
  <si>
    <t>00020225114020000150</t>
  </si>
  <si>
    <t>Межбюджетные трансферты, передаваемые бюджетам на финансовое обеспечение дорожной деятельности</t>
  </si>
  <si>
    <t>Межбюджетные трансферты, передаваемые бюджетам на возмещение части затрат на уплату процентов по инвестиционным кредитам (займам) в агропромышленном комплексе</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</si>
  <si>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</si>
  <si>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00021802030020000150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</si>
  <si>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t>
  </si>
  <si>
    <t>Межбюджетные трансферты, передаваемые бюджетам на реализацию отдельных полномочий в области лекарственного обеспечения</t>
  </si>
  <si>
    <t>00011610032050000140</t>
  </si>
  <si>
    <t>Субсидии бюджетам субъектов Российской Федерации на строительство и реконструкцию (модернизацию) объектов питьевого водоснабжения</t>
  </si>
  <si>
    <t>00021871030020000150</t>
  </si>
  <si>
    <t>00020225232020000150</t>
  </si>
  <si>
    <t>00011601080010000140</t>
  </si>
  <si>
    <t>00011105000000000120</t>
  </si>
  <si>
    <t>БЕЗВОЗМЕЗДНЫЕ ПОСТУПЛЕНИЯ ОТ ГОСУДАРСТВЕННЫХ (МУНИЦИПАЛЬНЫХ) ОРГАНИЗАЦИЙ</t>
  </si>
  <si>
    <t>Возврат остатков субсидий на осуществление ежемесячных выплат на детей в возрасте от трех до семи лет включительно из бюджетов субъектов Российской Федерации</t>
  </si>
  <si>
    <t>00020225532020000150</t>
  </si>
  <si>
    <t>Субсидии бюджетам субъектов Российской Федерации на модернизацию инфраструктуры общего образования в отдельных субъектах Российской Федерации</t>
  </si>
  <si>
    <t>00020702000020000150</t>
  </si>
  <si>
    <t>Субвенции бюджетам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t>
  </si>
  <si>
    <t>00020235240020000150</t>
  </si>
  <si>
    <t>Субсидии бюджетам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</si>
  <si>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</si>
  <si>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Доходы от реализации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</si>
  <si>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00011601170010000140</t>
  </si>
  <si>
    <t>00011602000020000140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</si>
  <si>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основных средств по указанному имуществу</t>
  </si>
  <si>
    <t>00020225239020000150</t>
  </si>
  <si>
    <t>00020225291000000150</t>
  </si>
  <si>
    <t>00010700000000000000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</si>
  <si>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</si>
  <si>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</si>
  <si>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00011610030050000140</t>
  </si>
  <si>
    <t>00020225081000000150</t>
  </si>
  <si>
    <t>00011601120010000140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</si>
  <si>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</si>
  <si>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</si>
  <si>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00021800000050000150</t>
  </si>
  <si>
    <t>00021900000000000000</t>
  </si>
  <si>
    <t>Сбор за пользование объектами животного мира</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</si>
  <si>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</si>
  <si>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Доходы от сдачи в аренду имущества, составляющего казну городских поселений (за исключением земельных участков)</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</si>
  <si>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</si>
  <si>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00010601030100000110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</si>
  <si>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</si>
  <si>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00020235120020000150</t>
  </si>
  <si>
    <t>Субсидии бюджетам субъектов Российской Федерации на софинансирование расходов по развитию кадрового потенциала педагогов по вопросам изучения русского языка</t>
  </si>
  <si>
    <t>00011105022020000120</t>
  </si>
  <si>
    <t>00011105074040000120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</si>
  <si>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</si>
  <si>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00020215857020000150</t>
  </si>
  <si>
    <t>00010302252010000110</t>
  </si>
  <si>
    <t>00021945480020000150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</si>
  <si>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</si>
  <si>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00021935380020000150</t>
  </si>
  <si>
    <t>00011601000010000140</t>
  </si>
  <si>
    <t>00020227384020000150</t>
  </si>
  <si>
    <t>00021925462020000150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</si>
  <si>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</si>
  <si>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00011402053050000440</t>
  </si>
  <si>
    <t>00010701000010000110</t>
  </si>
  <si>
    <t>00020225576000000150</t>
  </si>
  <si>
    <t>Субвенции бюджетам муниципальных районов на выполнение передаваемых полномочий субъектов Российской Федерации</t>
  </si>
  <si>
    <t>00021925169020000150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</si>
  <si>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</si>
  <si>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Возврат остатков субвенций на осуществление отдельных полномочий в области лесных отношений из бюджетов субъектов Российской Федерации</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</si>
  <si>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</si>
  <si>
    <t>00011502050130000140</t>
  </si>
  <si>
    <t>Государственная пошлина по делам, рассматриваемым в судах общей юрисдикции, мировыми судьями</t>
  </si>
  <si>
    <t>Проценты, полученные от предоставления бюджетных кредитов внутри страны за счет средств бюджетов городских округов</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</si>
  <si>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t>
  </si>
  <si>
    <t>00020235573020000150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</si>
  <si>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</si>
  <si>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</si>
  <si>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</si>
  <si>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00020225306050000150</t>
  </si>
  <si>
    <t>Земельный налог с физических лиц, обладающих земельным участком, расположенным в границах сельских поселений</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</si>
  <si>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</si>
  <si>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Прочие безвозмездные поступления от негосударственных организаций в бюджеты сельских поселений</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</si>
  <si>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</si>
  <si>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Платежи за добычу подземных вод</t>
  </si>
  <si>
    <t>00020245198020000150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</si>
  <si>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судьями федеральных судов, должностными лицами федеральных государственных органов, учреждений, Центрального банка Российской Федерации</t>
  </si>
  <si>
    <t>Межбюджетные трансферты, передаваемые бюджетам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</si>
  <si>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</si>
  <si>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Доходы бюджетов сельских поселений от возврата организациями остатков субсидий прошлых лет</t>
  </si>
  <si>
    <t>00021925502020000150</t>
  </si>
  <si>
    <t>00010302250010000110</t>
  </si>
  <si>
    <t>00011107010000000120</t>
  </si>
  <si>
    <t>Налог на имущество предприятий</t>
  </si>
  <si>
    <t>Субсидии бюджетам субъектов Российской Федерации на мероприятия федеральной целевой программы "Развитие водохозяйственного комплекса Российской Федерации в 2012 - 2020 годах"</t>
  </si>
  <si>
    <t>00020405099130000150</t>
  </si>
  <si>
    <t>00011301995130000130</t>
  </si>
  <si>
    <t>Субвенции бюджетам на улучшение экологического состояния гидрографической сети</t>
  </si>
  <si>
    <t>00010502010020000110</t>
  </si>
  <si>
    <t>ДОХОДЫ ОТ ПРОДАЖИ МАТЕРИАЛЬНЫХ И НЕМАТЕРИАЛЬНЫХ АКТИВОВ</t>
  </si>
  <si>
    <t>Налоги, взимаемые в виде стоимости патента в связи с применением упрощенной системы налогообложения (за налоговые периоды, истекшие до 1 января 2011 года)</t>
  </si>
  <si>
    <t>Налог, взимаемый в связи с применением патентной системы налогообложения, зачисляемый в бюджеты муниципальных районов5</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</si>
  <si>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</si>
  <si>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00011402022020000440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</si>
  <si>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поселений)</t>
  </si>
  <si>
    <t>00020245161020000150</t>
  </si>
  <si>
    <t>00020249001020000150</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</si>
  <si>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</si>
  <si>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на реализацию мероприятий в сфере реабилитации и абилитации инвалидов</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</si>
  <si>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</si>
  <si>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00011610061050000140</t>
  </si>
  <si>
    <t>00011601333010000140</t>
  </si>
  <si>
    <t>Доходы от размещения средств бюджетов</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</si>
  <si>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</si>
  <si>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00011705000000000180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</si>
  <si>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t>
  </si>
  <si>
    <t>00020405020050000150</t>
  </si>
  <si>
    <t>Прочие местные налоги и сборы, мобилизуемые на территориях городских округов</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</si>
  <si>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</si>
  <si>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00011402050130000410</t>
  </si>
  <si>
    <t>00011601123010000140</t>
  </si>
  <si>
    <t>Платежи в целях возмещения причиненного ущерба (убытков)</t>
  </si>
  <si>
    <t>00020225189000000150</t>
  </si>
  <si>
    <t>Прочие безвозмездные поступления от негосударственных организаций в бюджеты городских поселений</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</si>
  <si>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</si>
  <si>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00011103000000000120</t>
  </si>
  <si>
    <t>Доходы бюджетов городских округов от возврата автономными учреждениями остатков субсидий прошлых лет</t>
  </si>
  <si>
    <t>Дотации бюджетам субъектов Российской Федерации на поддержку мер по обеспечению сбалансированности бюджетов на реализацию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</si>
  <si>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</si>
  <si>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00021945393020000150</t>
  </si>
  <si>
    <t>00010102080010000110</t>
  </si>
  <si>
    <t>00021935900020000150</t>
  </si>
  <si>
    <t>00011301400010000130</t>
  </si>
  <si>
    <t>Безвозмездные поступления от государственных (муниципальных) организаций в бюджеты субъектов Российской Федерации</t>
  </si>
  <si>
    <t>00021825021020000150</t>
  </si>
  <si>
    <t>Доходы бюджетов муниципальных районов от возврата автономными учреждениями остатков субсидий прошлых лет</t>
  </si>
  <si>
    <t>00020225404000000150</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</si>
  <si>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</si>
  <si>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00011402020020000440</t>
  </si>
  <si>
    <t>00020235280000000150</t>
  </si>
  <si>
    <t>00020400000000000000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</si>
  <si>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</si>
  <si>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00020225086020000150</t>
  </si>
  <si>
    <t>00020705030050000150</t>
  </si>
  <si>
    <t>00020225511020000150</t>
  </si>
  <si>
    <t>00011406300000000430</t>
  </si>
  <si>
    <t>00011406025050000430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</si>
  <si>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</si>
  <si>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00011610100020000140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</si>
  <si>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</si>
  <si>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</si>
  <si>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</si>
  <si>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00011204010000000120</t>
  </si>
  <si>
    <t>00011201000010000120</t>
  </si>
  <si>
    <t>00020225480000000150</t>
  </si>
  <si>
    <t>Доходы бюджетов субъектов Российской Федерации от возврата остатков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 из бюджетов муниципальных образований</t>
  </si>
  <si>
    <t>Субсидии бюджетам субъектов Российской Федерации на создание центров выявления и поддержки одаренных детей</t>
  </si>
  <si>
    <t>00010300000000000000</t>
  </si>
  <si>
    <t>00020245418020000150</t>
  </si>
  <si>
    <t>Налог с имущества, переходящего в порядке наследования или дарения</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</si>
  <si>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</si>
  <si>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</si>
  <si>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</si>
  <si>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00011105410040000120</t>
  </si>
  <si>
    <t>Доходы от реализации недвижимого имущества бюджетных, автономных учреждений, находящегося в собственности субъекта Российской Федерации, в части реализации основных средств</t>
  </si>
  <si>
    <t>Возврат остатков субвенций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 из бюджетов субъектов Российской Федерации</t>
  </si>
  <si>
    <t>00020225008020000150</t>
  </si>
  <si>
    <t>Платежи, уплачиваемые в целях возмещения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t>
  </si>
  <si>
    <t>00020225187000000150</t>
  </si>
  <si>
    <t>Налог на прибыль организаций, зачисляемый в бюджеты бюджетной системы Российской Федерации по соответствующим ставкам</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</si>
  <si>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</si>
  <si>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Возврат остатков иных межбюджетных трансфертов на осуществление выплат стимулирующего характера за особые условия труда и дополнительную нагрузку медицинским работникам, оказывающим медицинскую помощь гражданам, у которых выявлена новая коронавирусная инфекция, и лицам из групп риска заражения новой коронавирусной инфекцией, за счет средств резервного фонда Правительства Российской Федерации из бюджетов субъектов Российской Федерации</t>
  </si>
  <si>
    <t>00021805030050000150</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</si>
  <si>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основных средств по указанному имуществу</t>
  </si>
  <si>
    <t>00020225294020000150</t>
  </si>
  <si>
    <t>Субсидии бюджетам на реализацию программ формирования современной городской среды</t>
  </si>
  <si>
    <t>00010601000000000110</t>
  </si>
  <si>
    <t>00010604011020000110</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</si>
  <si>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</si>
  <si>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Невыясненные поступления, зачисляемые в бюджеты городских округов</t>
  </si>
  <si>
    <t>00011601156010000140</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</si>
  <si>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</si>
  <si>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</si>
  <si>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</si>
  <si>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</si>
  <si>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</si>
  <si>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</si>
  <si>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0104</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</si>
  <si>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</si>
  <si>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0105</t>
  </si>
  <si>
    <t>Судебная система</t>
  </si>
  <si>
    <t>0106</t>
  </si>
  <si>
    <t>Обеспечение деятельности финансовых, налоговых и таможенных органов и органов финансового (финансово-бюджетного) надзора</t>
  </si>
  <si>
    <t>0107</t>
  </si>
  <si>
    <t>Обеспечение проведения выборов и референдумов</t>
  </si>
  <si>
    <t>0111</t>
  </si>
  <si>
    <t>Резервные фонды</t>
  </si>
  <si>
    <t xml:space="preserve"> </t>
  </si>
  <si>
    <t>0112</t>
  </si>
  <si>
    <t>Прикладные научные исследования в области общегосударственных вопросов</t>
  </si>
  <si>
    <t>0113</t>
  </si>
  <si>
    <t>Другие общегосударственные вопросы</t>
  </si>
  <si>
    <t>0200</t>
  </si>
  <si>
    <t>НАЦИОНАЛЬНАЯ ОБОРОНА</t>
  </si>
  <si>
    <t>0203</t>
  </si>
  <si>
    <t>Мобилизационная и вневойсковая подготовка</t>
  </si>
  <si>
    <t>0300</t>
  </si>
  <si>
    <t>НАЦИОНАЛЬНАЯ БЕЗОПАСНОСТЬ И ПРАВООХРАНИТЕЛЬНАЯ ДЕЯТЕЛЬНОСТЬ</t>
  </si>
  <si>
    <t>0304</t>
  </si>
  <si>
    <t>Органы юстиции</t>
  </si>
  <si>
    <t>0309</t>
  </si>
  <si>
    <t>Гражданская оборона</t>
  </si>
  <si>
    <t>Защита населения и территории от чрезвычайных ситуаций природного и техногенного характера, гражданская оборона</t>
  </si>
  <si>
    <t>0310</t>
  </si>
  <si>
    <t>Защита населения и территории от чрезвычайных ситуаций природного и техногенного характера, пожарная безопасность</t>
  </si>
  <si>
    <t>Обеспечение пожарной безопасности</t>
  </si>
  <si>
    <t>0314</t>
  </si>
  <si>
    <t>Другие вопросы в области национальной безопасности и правоохранительной деятельности</t>
  </si>
  <si>
    <t>0400</t>
  </si>
  <si>
    <t>НАЦИОНАЛЬНАЯ ЭКОНОМИКА</t>
  </si>
  <si>
    <t>0401</t>
  </si>
  <si>
    <t>Общеэкономические вопросы</t>
  </si>
  <si>
    <t>0405</t>
  </si>
  <si>
    <t>Сельское хозяйство и рыболовство</t>
  </si>
  <si>
    <t>0406</t>
  </si>
  <si>
    <t>Водное хозяйство</t>
  </si>
  <si>
    <t>0407</t>
  </si>
  <si>
    <t>Лесное хозяйство</t>
  </si>
  <si>
    <t>0408</t>
  </si>
  <si>
    <t>Транспорт</t>
  </si>
  <si>
    <t>0409</t>
  </si>
  <si>
    <t>Дорожное хозяйство (дорожные фонды)</t>
  </si>
  <si>
    <t>0410</t>
  </si>
  <si>
    <t>Связь и информатика</t>
  </si>
  <si>
    <t>0411</t>
  </si>
  <si>
    <t>Прикладные научные исследования в области национальной экономики</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</si>
  <si>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</si>
  <si>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</si>
  <si>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</si>
  <si>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</si>
  <si>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</si>
  <si>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</si>
  <si>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</si>
  <si>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</si>
  <si>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</si>
  <si>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</si>
  <si>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0505</t>
  </si>
  <si>
    <t>Другие вопросы в области жилищно-коммунального хозяйства</t>
  </si>
  <si>
    <t>0600</t>
  </si>
  <si>
    <t>ОХРАНА ОКРУЖАЮЩЕЙ СРЕДЫ</t>
  </si>
  <si>
    <t>0602</t>
  </si>
  <si>
    <t>Сбор, удаление отходов и очистка сточных вод</t>
  </si>
  <si>
    <t>0603</t>
  </si>
  <si>
    <t>Охрана объектов растительного и животного мира и среды их обитания</t>
  </si>
  <si>
    <t>0605</t>
  </si>
  <si>
    <t>Другие вопросы в области охраны окружающей среды</t>
  </si>
  <si>
    <t>0700</t>
  </si>
  <si>
    <t>ОБРАЗОВАНИЕ</t>
  </si>
  <si>
    <t>0701</t>
  </si>
  <si>
    <t>Дошкольное образование</t>
  </si>
  <si>
    <t>0702</t>
  </si>
  <si>
    <t>Общее образование</t>
  </si>
  <si>
    <t>0703</t>
  </si>
  <si>
    <t>Дополнительное образование детей</t>
  </si>
  <si>
    <t>0704</t>
  </si>
  <si>
    <t>Среднее профессиональное образование</t>
  </si>
  <si>
    <t>0705</t>
  </si>
  <si>
    <t>Профессиональная подготовка, переподготовка и повышение квалификации</t>
  </si>
  <si>
    <t>0707</t>
  </si>
  <si>
    <t>Молодежная политика</t>
  </si>
  <si>
    <t>0709</t>
  </si>
  <si>
    <t>Другие вопросы в области образования</t>
  </si>
  <si>
    <t>0800</t>
  </si>
  <si>
    <t>КУЛЬТУРА, КИНЕМАТОГРАФИЯ</t>
  </si>
  <si>
    <t>0801</t>
  </si>
  <si>
    <t>Культура</t>
  </si>
  <si>
    <t>0802</t>
  </si>
  <si>
    <t>Кинематография</t>
  </si>
  <si>
    <t>0804</t>
  </si>
  <si>
    <t>Другие вопросы в области культуры, кинематографии</t>
  </si>
  <si>
    <t>0900</t>
  </si>
  <si>
    <t>ЗДРАВООХРАНЕНИЕ</t>
  </si>
  <si>
    <t>0901</t>
  </si>
  <si>
    <t>Стационарная медицинская помощь</t>
  </si>
  <si>
    <t>0902</t>
  </si>
  <si>
    <t>Амбулаторная помощь</t>
  </si>
  <si>
    <t>0903</t>
  </si>
  <si>
    <t>Медицинская помощь в дневных стационарах всех типов</t>
  </si>
  <si>
    <t>0904</t>
  </si>
  <si>
    <t>Скорая медицинская помощь</t>
  </si>
  <si>
    <t>0906</t>
  </si>
  <si>
    <t>Заготовка, переработка, хранение и обеспечение безопасности донорской крови и ее компонентов</t>
  </si>
  <si>
    <t>0907</t>
  </si>
  <si>
    <t>Санитарно-эпидемиологическое благополучие</t>
  </si>
  <si>
    <t>0909</t>
  </si>
  <si>
    <t>Другие вопросы в области здравоохранения</t>
  </si>
  <si>
    <t>1000</t>
  </si>
  <si>
    <t>СОЦИАЛЬНАЯ ПОЛИТИКА</t>
  </si>
  <si>
    <t>1001</t>
  </si>
  <si>
    <t>Пенсионное обеспечение</t>
  </si>
  <si>
    <t>1002</t>
  </si>
  <si>
    <t>Социальное обслуживание населения</t>
  </si>
  <si>
    <t>1003</t>
  </si>
  <si>
    <t>Социальное обеспечение населения</t>
  </si>
  <si>
    <t>1004</t>
  </si>
  <si>
    <t>Охрана семьи и детства</t>
  </si>
  <si>
    <t>1006</t>
  </si>
  <si>
    <t>Другие вопросы в области социальной политики</t>
  </si>
  <si>
    <t>1100</t>
  </si>
  <si>
    <t>ФИЗИЧЕСКАЯ КУЛЬТУРА И СПОРТ</t>
  </si>
  <si>
    <t>1101</t>
  </si>
  <si>
    <t>Физическая культура</t>
  </si>
  <si>
    <t>1102</t>
  </si>
  <si>
    <t>Массовый спорт</t>
  </si>
  <si>
    <t>1103</t>
  </si>
  <si>
    <t>Спорт высших достижений</t>
  </si>
  <si>
    <t>1105</t>
  </si>
  <si>
    <t>Другие вопросы в области физической культуры и спорта</t>
  </si>
  <si>
    <t>1200</t>
  </si>
  <si>
    <t>СРЕДСТВА МАССОВОЙ ИНФОРМАЦИИ</t>
  </si>
  <si>
    <t>1201</t>
  </si>
  <si>
    <t>Телевидение и радиовещание</t>
  </si>
  <si>
    <t>1202</t>
  </si>
  <si>
    <t>Периодическая печать и издательства</t>
  </si>
  <si>
    <t>1204</t>
  </si>
  <si>
    <t>Другие вопросы в области средств массовой информации</t>
  </si>
  <si>
    <t>1300</t>
  </si>
  <si>
    <t>ОБСЛУЖИВАНИЕ ГОСУДАРСТВЕННОГО (МУНИЦИПАЛЬНОГО) ДОЛГА</t>
  </si>
  <si>
    <t>1301</t>
  </si>
  <si>
    <t>Обслуживание государственного (муниципального) внутреннего долга</t>
  </si>
  <si>
    <t>1400</t>
  </si>
  <si>
    <t>МЕЖБЮДЖЕТНЫЕ ТРАНСФЕРТЫ ОБЩЕГО ХАРАКТЕРА БЮДЖЕТАМ БЮДЖЕТНОЙ СИСТЕМЫ РОССИЙСКОЙ ФЕДЕРАЦИИ</t>
  </si>
  <si>
    <t>1401</t>
  </si>
  <si>
    <t>Дотации на выравнивание бюджетной обеспеченности субъектов Российской Федерации и муниципальных образований</t>
  </si>
  <si>
    <t>1402</t>
  </si>
  <si>
    <t>Иные дотации</t>
  </si>
  <si>
    <t>1403</t>
  </si>
  <si>
    <t>Прочие межбюджетные трансферты общего характера</t>
  </si>
  <si>
    <t>9600</t>
  </si>
  <si>
    <t>Расходы - всего</t>
  </si>
  <si>
    <t>7900</t>
  </si>
  <si>
    <t>Результат исполнения бюджета (дефицит / профицит)</t>
  </si>
  <si>
    <t>Заработная плата с начислениями</t>
  </si>
  <si>
    <t>Удельный вес заработной платы с начислениями в общей сумме расходов</t>
  </si>
  <si>
    <t xml:space="preserve"> Справочно:  </t>
  </si>
  <si>
    <t xml:space="preserve">  предельно допустимый уровень дефицита</t>
  </si>
  <si>
    <t>Государственный внутренний долг субъекта Российской Федерации</t>
  </si>
  <si>
    <t>Объем государственного долга Ивановской области составил 10564590,40 тыс. руб. и не превысил предельное значение, установленное Законом об областном бюджете в сумме   14070475,39 тыс. руб.</t>
  </si>
  <si>
    <t>Государственные программы</t>
  </si>
  <si>
    <t xml:space="preserve">Удельный вес расходов областного бюджета, формируемых  в рамках государственных программ, в общем объеме расходов бюджета </t>
  </si>
  <si>
    <t>Просроченная кредиторская задолженность</t>
  </si>
  <si>
    <t>50000090000000000000000</t>
  </si>
  <si>
    <t>ИТОГО</t>
  </si>
  <si>
    <t>52000001000000000000000</t>
  </si>
  <si>
    <t>ИСТОЧНИКИ ВНУТРЕННЕГО ФИНАНСИРОВАНИЯ ДЕФИЦИТОВ БЮДЖЕТОВ</t>
  </si>
  <si>
    <t>52000001020000000000000</t>
  </si>
  <si>
    <t>Кредиты кредитных организаций в валюте Российской Федерации</t>
  </si>
  <si>
    <t>52000001020000000000700</t>
  </si>
  <si>
    <t>Получение кредитов от кредитных организаций в валюте Российской Федерации</t>
  </si>
  <si>
    <t>Привлечение кредитов от кредитных организаций в валюте Российской Федерации</t>
  </si>
  <si>
    <t>52000001020000000000800</t>
  </si>
  <si>
    <t>Погашение кредитов, предоставленных кредитными организациями в валюте Российской Федерации</t>
  </si>
  <si>
    <t>52000001020000020000710</t>
  </si>
  <si>
    <t>Получение кредитов от кредитных организаций бюджетами субъектов Российской Федерации в валюте Российской Федерации</t>
  </si>
  <si>
    <t>Привлечение кредитов от кредитных организаций бюджетами субъектов Российской Федерации в валюте Российской Федерации</t>
  </si>
  <si>
    <t>52000001020000020000810</t>
  </si>
  <si>
    <t>Погашение бюджетами субъектов Российской Федерации кредитов от кредитных организаций в валюте Российской Федерации</t>
  </si>
  <si>
    <t>52000001020000040000710</t>
  </si>
  <si>
    <t>Получение кредитов от кредитных организаций бюджетами городских округов в валюте Российской Федерации</t>
  </si>
  <si>
    <t>Привлечение кредитов от кредитных организаций бюджетами городских округов в валюте Российской Федерации</t>
  </si>
  <si>
    <t>52000001020000040000810</t>
  </si>
  <si>
    <t>Погашение бюджетами городских округов кредитов от кредитных организаций в валюте Российской Федерации</t>
  </si>
  <si>
    <t>52000001020000050000710</t>
  </si>
  <si>
    <t>Получение кредитов от кредитных организаций бюджетами муниципальных районов в валюте Российской Федерации</t>
  </si>
  <si>
    <t>Привлечение кредитов от кредитных организаций бюджетами муниципальных районов в валюте Российской Федерации</t>
  </si>
  <si>
    <t>52000001020000050000810</t>
  </si>
  <si>
    <t>Погашение бюджетами муниципальных районов кредитов от кредитных организаций в валюте Российской Федерации</t>
  </si>
  <si>
    <t>52000001020000130000710</t>
  </si>
  <si>
    <t>Получение кредитов от кредитных организаций бюджетами городских поселений в валюте Российской Федерации</t>
  </si>
  <si>
    <t>Привлечение кредитов от кредитных организаций бюджетами городских поселений в валюте Российской Федерации</t>
  </si>
  <si>
    <t>52000001020000130000810</t>
  </si>
  <si>
    <t>Погашение бюджетами городских поселений кредитов от кредитных организаций в валюте Российской Федерации</t>
  </si>
  <si>
    <t>52000001030000000000000</t>
  </si>
  <si>
    <t>Бюджетные кредиты из других бюджетов бюджетной системы Российской Федерации</t>
  </si>
  <si>
    <t>52000001030100000000000</t>
  </si>
  <si>
    <t>Бюджетные кредиты из других бюджетов бюджетной системы Российской Федерации в валюте Российской Федерации</t>
  </si>
  <si>
    <t>52000001030100000000700</t>
  </si>
  <si>
    <t>Получение бюджетных кредитов из других бюджетов бюджетной системы Российской Федерации в валюте Российской Федерации</t>
  </si>
  <si>
    <t>Привлечение бюджетных кредитов из других бюджетов бюджетной системы Российской Федерации в валюте Российской Федерации</t>
  </si>
  <si>
    <t>52000001030100000000800</t>
  </si>
  <si>
    <t>Погашение бюджетных кредитов, полученных из других бюджетов бюджетной системы Российской Федерации в валюте Российской Федерации</t>
  </si>
  <si>
    <t>52000001030100020000710</t>
  </si>
  <si>
    <t>Получение кредитов из других бюджетов бюджетной системы Российской Федерации бюджетами субъектов Российской Федерации в валюте Российской Федерации</t>
  </si>
  <si>
    <t>Привлечение кредитов из других бюджетов бюджетной системы Российской Федерации бюджетами субъектов Российской Федерации в валюте Российской</t>
  </si>
  <si>
    <t>52000001030100020000810</t>
  </si>
  <si>
    <t>Погашение бюджетами субъектов Российской Федерации кредитов из других бюджетов бюджетной системы Российской Федерации в валюте Российской Федерации</t>
  </si>
  <si>
    <t>52000001030100040000710</t>
  </si>
  <si>
    <t>Получение кредитов из других бюджетов бюджетной системы Российской Федерации бюджетами городских округов в валюте Российской Федерации</t>
  </si>
  <si>
    <t>Привлечение кредитов из других бюджетов бюджетной системы Российской Федерации бюджетами городских округов в валюте Российской Федерации</t>
  </si>
  <si>
    <t>52000001030100040000810</t>
  </si>
  <si>
    <t>Погашение бюджетами городских округов кредитов из других бюджетов бюджетной системы Российской Федерации в валюте Российской Федерации</t>
  </si>
  <si>
    <t>52000001030100050000710</t>
  </si>
  <si>
    <t>Получение кредитов из других бюджетов бюджетной системы Российской Федерации бюджетами муниципальных районов в валюте Российской Федерации</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</si>
  <si>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</si>
  <si>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52000001030100050000810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</si>
  <si>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</si>
  <si>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52000001030100100000710</t>
  </si>
  <si>
    <t>Получение кредитов из других бюджетов бюджетной системы Российской Федерации бюджетами сельских поселений в валюте Российской Федерации</t>
  </si>
  <si>
    <t>Привлечение кредитов из других бюджетов бюджетной системы Российской Федерации бюджетами сельских поселений в валюте Российской Федерации</t>
  </si>
  <si>
    <t>52000001030100100000810</t>
  </si>
  <si>
    <t>Погашение бюджетами сельских поселений кредитов из других бюджетов бюджетной системы Российской Федерации в валюте Российской Федерации</t>
  </si>
  <si>
    <t>52000001060000000000000</t>
  </si>
  <si>
    <t>Иные источники внутреннего финансирования дефицитов бюджетов</t>
  </si>
  <si>
    <t>52000001060100000000000</t>
  </si>
  <si>
    <t>Акции и иные формы участия в капитале, находящиеся в государственной и муниципальной собственности</t>
  </si>
  <si>
    <t>52000001060100000000630</t>
  </si>
  <si>
    <t>Средства от продажи акций и иных форм участия в капитале, находящихся в государственной и муниципальной собственности</t>
  </si>
  <si>
    <t>52000001060100040000630</t>
  </si>
  <si>
    <t>Средства от продажи акций и иных форм участия в капитале, находящихся в собственности городских округов</t>
  </si>
  <si>
    <t>52000001060100100000630</t>
  </si>
  <si>
    <t>Средства от продажи акций и иных форм участия в капитале, находящихся в собственности сельских поселений</t>
  </si>
  <si>
    <t>52000001060500000000000</t>
  </si>
  <si>
    <t>Бюджетные кредиты, предоставленные внутри страны в валюте Российской Федерации</t>
  </si>
  <si>
    <t>52000001060500000000500</t>
  </si>
  <si>
    <t>Предоставление бюджетных кредитов внутри страны в валюте Российской Федерации</t>
  </si>
  <si>
    <t>52000001060500000000600</t>
  </si>
  <si>
    <t>Возврат бюджетных кредитов, предоставленных внутри страны в валюте Российской Федерации</t>
  </si>
  <si>
    <t>52000001060501000000600</t>
  </si>
  <si>
    <t>Возврат бюджетных кредитов, предоставленных юридическим лицам в валюте Российской Федерации</t>
  </si>
  <si>
    <t>52000001060501020000640</t>
  </si>
  <si>
    <t>Возврат бюджетных кредитов, предоставленных юридическим лицам из бюджетов субъектов Российской Федерации в валюте Российской Федерации</t>
  </si>
  <si>
    <t>52000001060502000000500</t>
  </si>
  <si>
    <t>Предоставление бюджетных кредитов другим бюджетам бюджетной системы Российской Федерации в валюте Российской Федерации</t>
  </si>
  <si>
    <t>52000001060502000000600</t>
  </si>
  <si>
    <t>Возврат бюджетных кредитов, предоставленных другим бюджетам бюджетной системы Российской Федерации в валюте Российской Федерации</t>
  </si>
  <si>
    <t>52000001060502020000540</t>
  </si>
  <si>
    <t>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t>
  </si>
  <si>
    <t>52000001060502020000640</t>
  </si>
  <si>
    <t>Возврат бюджетных кредитов, предоставленных другим бюджетам бюджетной системы Российской Федерации из бюджетов субъектов Российской Федерации в валюте Российской Федерации</t>
  </si>
  <si>
    <t>52000001060502050000540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</si>
  <si>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</si>
  <si>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52000001060502050000640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</si>
  <si>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</si>
  <si>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52000001061000000000000</t>
  </si>
  <si>
    <t>Операции по управлению остатками средств на единых счетах бюджетов</t>
  </si>
  <si>
    <t>52000001061002000000500</t>
  </si>
  <si>
    <t>Увеличение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t>
  </si>
  <si>
    <t>52000001061002020000550</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</si>
  <si>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</si>
  <si>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Увеличение финансовых активов в собственности субъектов Российской Федерации за счет средств организаций, учредителями которых являются субъекты Российской Федерации и лицевые счета которым открыты в территориальных органах Федерального казначейства или в финансовых органах субъектов Российской Федерации в соответствии с законодательством Российской Федерации</t>
  </si>
  <si>
    <t>52000001061002040000550</t>
  </si>
  <si>
    <t>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</si>
  <si>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Увеличение финансовых активов в собственности городских округов за счет средств организаций, учредителями которых являются городские округа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t>
  </si>
  <si>
    <t>70000001000000000000000</t>
  </si>
  <si>
    <t>Изменение остатков средств</t>
  </si>
  <si>
    <t>70000001050000000000000</t>
  </si>
  <si>
    <t>Изменение остатков средств на счетах по учету средств бюджетов</t>
  </si>
  <si>
    <t>71000001050000000000500</t>
  </si>
  <si>
    <t>Увеличение остатков средств бюджетов</t>
  </si>
  <si>
    <t>71000001050200000000500</t>
  </si>
  <si>
    <t>Увеличение прочих остатков средств бюджетов</t>
  </si>
  <si>
    <t>71000001050201000000510</t>
  </si>
  <si>
    <t>Увеличение прочих остатков денежных средств бюджетов</t>
  </si>
  <si>
    <t>71000001050201020000510</t>
  </si>
  <si>
    <t>Увеличение прочих остатков денежных средств бюджетов субъектов Российской Федерации</t>
  </si>
  <si>
    <t>71000001050201040000510</t>
  </si>
  <si>
    <t>Увеличение прочих остатков денежных средств бюджетов городских округов</t>
  </si>
  <si>
    <t>71000001050201050000510</t>
  </si>
  <si>
    <t>Увеличение прочих остатков денежных средств бюджетов муниципальных районов</t>
  </si>
  <si>
    <t>71000001050201100000510</t>
  </si>
  <si>
    <t>Увеличение прочих остатков денежных средств бюджетов сельских поселений</t>
  </si>
  <si>
    <t>71000001050201130000510</t>
  </si>
  <si>
    <t>Увеличение прочих остатков денежных средств бюджетов городских поселений</t>
  </si>
  <si>
    <t>72000001050000000000600</t>
  </si>
  <si>
    <t>Уменьшение остатков средств бюджетов</t>
  </si>
  <si>
    <t>72000001050200000000600</t>
  </si>
  <si>
    <t>Уменьшение прочих остатков средств бюджетов</t>
  </si>
  <si>
    <t>72000001050201000000610</t>
  </si>
  <si>
    <t>Уменьшение прочих остатков денежных средств бюджетов</t>
  </si>
  <si>
    <t>72000001050201020000610</t>
  </si>
  <si>
    <t>Уменьшение прочих остатков денежных средств бюджетов субъектов Российской Федерации</t>
  </si>
  <si>
    <t>72000001050201040000610</t>
  </si>
  <si>
    <t>Уменьшение прочих остатков денежных средств бюджетов городских округов</t>
  </si>
  <si>
    <t>72000001050201050000610</t>
  </si>
  <si>
    <t>Уменьшение прочих остатков денежных средств бюджетов муниципальных районов</t>
  </si>
  <si>
    <t>72000001050201100000610</t>
  </si>
  <si>
    <t>Уменьшение прочих остатков денежных средств бюджетов сельских поселений</t>
  </si>
  <si>
    <t>72000001050201130000610</t>
  </si>
  <si>
    <t>Уменьшение прочих остатков денежных средств бюджетов городских поселений</t>
  </si>
  <si>
    <t>Код классификации</t>
  </si>
  <si>
    <t>Наименование показателя</t>
  </si>
  <si>
    <t>Областной бюджет</t>
  </si>
  <si>
    <t>Утверждено на 2021 год, тыс.руб.</t>
  </si>
  <si>
    <t xml:space="preserve">Процент исполнения </t>
  </si>
  <si>
    <t xml:space="preserve">Уровень изменений по сравне-нию с соответст-вующим периодом 2020 года, % </t>
  </si>
  <si>
    <t xml:space="preserve">Уровень изменений по сравне-нию с соответст-вующим периодом 2020 года,% </t>
  </si>
  <si>
    <t>Исполнено на 1 октября 2021 года, тыс.руб.</t>
  </si>
  <si>
    <t>Исполнено на 1 октября 2020 года, тыс.руб.</t>
  </si>
  <si>
    <t>Исполнено за сентябрь 2021 года, тыс.руб.</t>
  </si>
  <si>
    <t>Отчет об исполнении  консолидированного и областного бюджетов Ивановской области по состоянию на 1 октября 2021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</si>
</sst>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quot;р.&quot;_-;\-* #,##0.00&quot;р.&quot;_-;_-* &quot;-&quot;??&quot;р.&quot;_-;_-@_-"/>
  </numFmts>
  <fonts count="7" x14ac:knownFonts="1">
    <font>
      <sz val="10"/>
      <color theme="1"/>
      <name val="Arial"/>
    </font>
    <font>
      <sz val="10"/>
      <color theme="1"/>
      <name val="Times New Roman"/>
      <family val="1"/>
      <charset val="204"/>
    </font>
    <font>
      <sz val="10"/>
      <color theme="1"/>
      <name val="Arial"/>
      <family val="2"/>
      <charset val="204"/>
    </font>
    <font>
      <b/>
      <sz val="9"/>
      <color theme="1"/>
      <name val="Times New Roman"/>
      <family val="1"/>
      <charset val="204"/>
    </font>
    <font>
      <sz val="9"/>
      <color theme="1"/>
      <name val="Times New Roman"/>
      <family val="1"/>
      <charset val="204"/>
    </font>
    <font>
      <sz val="10"/>
      <name val="Arial Cyr"/>
      <charset val="204"/>
    </font>
    <font>
      <sz val="10"/>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0" borderId="0"/>
    <xf numFmtId="9" fontId="5" fillId="0" borderId="0" applyFont="0" applyFill="0" applyBorder="0" applyAlignment="0" applyProtection="0"/>
    <xf numFmtId="164" fontId="5" fillId="0" borderId="0" applyFont="0" applyFill="0" applyBorder="0" applyAlignment="0" applyProtection="0"/>
  </cellStyleXfs>
  <cellXfs count="31">
    <xf numFmtId="0" fontId="0" fillId="0" borderId="0" xfId="0"/>
    <xf numFmtId="4" fontId="1" fillId="0" borderId="1" xfId="0" applyNumberFormat="1" applyFont="1" applyBorder="1"/>
    <xf numFmtId="49" fontId="1" fillId="0" borderId="1" xfId="0" applyNumberFormat="1" applyFont="1" applyBorder="1" applyAlignment="1">
      <alignment wrapText="1" shrinkToFit="1"/>
    </xf>
    <xf numFmtId="0" fontId="1" fillId="0" borderId="0" xfId="0" applyFont="1"/>
    <xf numFmtId="4" fontId="1" fillId="2" borderId="1" xfId="0" applyNumberFormat="1" applyFont="1" applyFill="1" applyBorder="1"/>
    <xf numFmtId="49" fontId="3" fillId="2" borderId="1" xfId="0" applyNumberFormat="1" applyFont="1" applyFill="1" applyBorder="1" applyAlignment="1">
      <alignment wrapText="1" shrinkToFit="1"/>
    </xf>
    <xf numFmtId="4" fontId="3" fillId="2" borderId="1" xfId="0" applyNumberFormat="1" applyFont="1" applyFill="1" applyBorder="1" applyAlignment="1">
      <alignment horizontal="right" vertical="center" wrapText="1"/>
    </xf>
    <xf numFmtId="2" fontId="3" fillId="2" borderId="1" xfId="0" applyNumberFormat="1" applyFont="1" applyFill="1" applyBorder="1" applyAlignment="1">
      <alignment horizontal="right" vertical="center" wrapText="1" shrinkToFit="1"/>
    </xf>
    <xf numFmtId="4" fontId="4" fillId="2" borderId="1" xfId="0" applyNumberFormat="1" applyFont="1" applyFill="1" applyBorder="1" applyAlignment="1">
      <alignment wrapText="1"/>
    </xf>
    <xf numFmtId="4" fontId="3" fillId="2" borderId="1" xfId="0" applyNumberFormat="1" applyFont="1" applyFill="1" applyBorder="1" applyAlignment="1">
      <alignment vertical="center" wrapText="1"/>
    </xf>
    <xf numFmtId="4" fontId="3" fillId="2" borderId="1" xfId="0" applyNumberFormat="1" applyFont="1" applyFill="1" applyBorder="1" applyAlignment="1">
      <alignment wrapText="1"/>
    </xf>
    <xf numFmtId="0" fontId="3" fillId="2" borderId="1" xfId="1" applyFont="1" applyFill="1" applyBorder="1" applyAlignment="1">
      <alignment wrapText="1"/>
    </xf>
    <xf numFmtId="4" fontId="3" fillId="2" borderId="1" xfId="1" applyNumberFormat="1" applyFont="1" applyFill="1" applyBorder="1" applyAlignment="1">
      <alignment horizontal="right" vertical="center" wrapText="1" shrinkToFit="1"/>
    </xf>
    <xf numFmtId="2" fontId="3" fillId="2" borderId="1" xfId="1" applyNumberFormat="1" applyFont="1" applyFill="1" applyBorder="1" applyAlignment="1">
      <alignment horizontal="right" vertical="center" wrapText="1"/>
    </xf>
    <xf numFmtId="4" fontId="4" fillId="2" borderId="1" xfId="1" applyNumberFormat="1" applyFont="1" applyFill="1" applyBorder="1" applyAlignment="1">
      <alignment horizontal="right" vertical="center" wrapText="1"/>
    </xf>
    <xf numFmtId="4" fontId="3" fillId="2" borderId="1" xfId="1" applyNumberFormat="1" applyFont="1" applyFill="1" applyBorder="1" applyAlignment="1">
      <alignment horizontal="right" vertical="center" wrapText="1"/>
    </xf>
    <xf numFmtId="0" fontId="4" fillId="2" borderId="1" xfId="1" applyFont="1" applyFill="1" applyBorder="1" applyAlignment="1">
      <alignment wrapText="1"/>
    </xf>
    <xf numFmtId="4" fontId="4" fillId="2" borderId="1" xfId="1" applyNumberFormat="1" applyFont="1" applyFill="1" applyBorder="1" applyAlignment="1">
      <alignment horizontal="right" vertical="center" wrapText="1" shrinkToFit="1"/>
    </xf>
    <xf numFmtId="4" fontId="4" fillId="2" borderId="1" xfId="1" applyNumberFormat="1" applyFont="1" applyFill="1" applyBorder="1" applyAlignment="1">
      <alignment horizontal="center" vertical="center" wrapText="1" shrinkToFit="1"/>
    </xf>
    <xf numFmtId="2" fontId="4" fillId="2" borderId="1" xfId="1" applyNumberFormat="1" applyFont="1" applyFill="1" applyBorder="1" applyAlignment="1">
      <alignment horizontal="right" vertical="center" wrapText="1" shrinkToFit="1"/>
    </xf>
    <xf numFmtId="4" fontId="4" fillId="2" borderId="1" xfId="0" applyNumberFormat="1" applyFont="1" applyFill="1" applyBorder="1" applyAlignment="1">
      <alignment vertical="center" wrapText="1"/>
    </xf>
    <xf numFmtId="0" fontId="4" fillId="2" borderId="1" xfId="1" applyFont="1" applyFill="1" applyBorder="1" applyAlignment="1">
      <alignment vertical="center" wrapText="1"/>
    </xf>
    <xf numFmtId="2" fontId="4" fillId="2" borderId="1" xfId="1" applyNumberFormat="1" applyFont="1" applyFill="1" applyBorder="1" applyAlignment="1">
      <alignment horizontal="right" vertical="center" wrapText="1"/>
    </xf>
    <xf numFmtId="0" fontId="1" fillId="2" borderId="1" xfId="0" applyFont="1" applyFill="1" applyBorder="1" applyAlignment="1">
      <alignment wrapText="1"/>
    </xf>
    <xf numFmtId="9" fontId="6" fillId="2" borderId="1" xfId="2" applyFont="1" applyFill="1" applyBorder="1" applyAlignment="1">
      <alignment horizontal="center" vertical="center" wrapText="1"/>
    </xf>
    <xf numFmtId="164" fontId="6" fillId="2" borderId="1" xfId="3" applyFont="1" applyFill="1" applyBorder="1" applyAlignment="1">
      <alignment horizontal="center" vertical="center" wrapText="1"/>
    </xf>
    <xf numFmtId="49" fontId="1" fillId="2" borderId="1" xfId="0" applyNumberFormat="1" applyFont="1" applyFill="1" applyBorder="1" applyAlignment="1">
      <alignment horizontal="center" vertical="center" wrapText="1" shrinkToFit="1"/>
    </xf>
    <xf numFmtId="0" fontId="1" fillId="0" borderId="0" xfId="0" applyFont="1" applyAlignment="1">
      <alignment horizontal="center"/>
    </xf>
    <xf numFmtId="49" fontId="1" fillId="2" borderId="1" xfId="0" applyNumberFormat="1" applyFont="1" applyFill="1" applyBorder="1" applyAlignment="1">
      <alignment horizontal="center" vertical="center" wrapText="1" shrinkToFit="1"/>
    </xf>
    <xf numFmtId="2" fontId="6" fillId="2" borderId="1" xfId="2" applyNumberFormat="1" applyFont="1" applyFill="1" applyBorder="1" applyAlignment="1">
      <alignment horizontal="center" vertical="center" wrapText="1"/>
    </xf>
    <xf numFmtId="9" fontId="6" fillId="2" borderId="1" xfId="2" applyFont="1" applyFill="1" applyBorder="1" applyAlignment="1">
      <alignment horizontal="center" vertical="center" wrapText="1"/>
    </xf>
  </cellXfs>
  <cellStyles count="4">
    <cellStyle name="Денежный 2" xfId="3"/>
    <cellStyle name="Обычный" xfId="0" builtinId="0"/>
    <cellStyle name="Обычный 2" xfId="1"/>
    <cellStyle name="Процент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3"/>
  <sheetViews>
    <sheetView topLeftCell="A580" workbookViewId="0">
      <selection activeCell="G4" sqref="G4"/>
    </sheetView>
  </sheetViews>
  <sheetFormatPr defaultRowHeight="12.75" x14ac:dyDescent="0.2"/>
  <cols>
    <col min="1" max="1" width="20.7109375" style="3" customWidth="1"/>
    <col min="2" max="2" width="75" style="3" customWidth="1"/>
    <col min="3" max="4" width="12.7109375" style="3" bestFit="1" customWidth="1"/>
    <col min="5" max="5" width="9.28515625" style="3" bestFit="1" customWidth="1"/>
    <col min="6" max="6" width="12.7109375" style="3" bestFit="1" customWidth="1"/>
    <col min="7" max="7" width="9.28515625" style="3" bestFit="1" customWidth="1"/>
    <col min="8" max="9" width="12.7109375" style="3" bestFit="1" customWidth="1"/>
    <col min="10" max="10" width="9.28515625" style="3" bestFit="1" customWidth="1"/>
    <col min="11" max="11" width="12.7109375" style="3" bestFit="1" customWidth="1"/>
    <col min="12" max="12" width="9.28515625" style="3" bestFit="1" customWidth="1"/>
    <col min="13" max="13" width="12.7109375" style="3" bestFit="1" customWidth="1"/>
  </cols>
  <sheetData>
    <row r="1" spans="1:13" x14ac:dyDescent="0.2">
      <c r="A1" s="27" t="s">
        <v>2006</v>
      </c>
      <c r="B1" s="27"/>
      <c r="C1" s="27"/>
      <c r="D1" s="27"/>
      <c r="E1" s="27"/>
      <c r="F1" s="27"/>
      <c r="G1" s="27"/>
      <c r="H1" s="27"/>
      <c r="I1" s="27"/>
      <c r="J1" s="27"/>
      <c r="K1" s="27"/>
      <c r="L1" s="27"/>
      <c r="M1" s="27"/>
    </row>
    <row r="3" spans="1:13" x14ac:dyDescent="0.2">
      <c r="A3" s="28" t="s">
        <v>1996</v>
      </c>
      <c r="B3" s="28" t="s">
        <v>1997</v>
      </c>
      <c r="C3" s="29" t="s">
        <v>98</v>
      </c>
      <c r="D3" s="29"/>
      <c r="E3" s="29"/>
      <c r="F3" s="29"/>
      <c r="G3" s="29"/>
      <c r="H3" s="30" t="s">
        <v>1998</v>
      </c>
      <c r="I3" s="30"/>
      <c r="J3" s="30"/>
      <c r="K3" s="30"/>
      <c r="L3" s="30"/>
      <c r="M3" s="30"/>
    </row>
    <row r="4" spans="1:13" ht="127.5" x14ac:dyDescent="0.2">
      <c r="A4" s="28"/>
      <c r="B4" s="28"/>
      <c r="C4" s="24" t="s">
        <v>1999</v>
      </c>
      <c r="D4" s="25" t="s">
        <v>2003</v>
      </c>
      <c r="E4" s="24" t="s">
        <v>2000</v>
      </c>
      <c r="F4" s="26" t="s">
        <v>2004</v>
      </c>
      <c r="G4" s="24" t="s">
        <v>2001</v>
      </c>
      <c r="H4" s="24" t="s">
        <v>1999</v>
      </c>
      <c r="I4" s="25" t="s">
        <v>2003</v>
      </c>
      <c r="J4" s="24" t="s">
        <v>2000</v>
      </c>
      <c r="K4" s="25" t="s">
        <v>2004</v>
      </c>
      <c r="L4" s="24" t="s">
        <v>2002</v>
      </c>
      <c r="M4" s="24" t="s">
        <v>2005</v>
      </c>
    </row>
    <row r="5" spans="1:13" x14ac:dyDescent="0.2">
      <c r="A5" s="2" t="s">
        <v>616</v>
      </c>
      <c r="B5" s="2" t="s">
        <v>1234</v>
      </c>
      <c r="C5" s="1">
        <v>57614575.09245</v>
      </c>
      <c r="D5" s="1">
        <v>48052507.431989998</v>
      </c>
      <c r="E5" s="1">
        <f>IF(C5=0," ",IF(D5/C5*100&gt;200,"свыше 200",IF(D5/C5&gt;0,D5/C5*100,"")))</f>
        <v>83.403387692929371</v>
      </c>
      <c r="F5" s="1">
        <v>43134547.278159998</v>
      </c>
      <c r="G5" s="1">
        <f>IF(F5=0," ",IF(D5/F5*100&gt;200,"свыше 200",IF(D5/F5&gt;0,D5/F5*100,"")))</f>
        <v>111.40144145275421</v>
      </c>
      <c r="H5" s="1">
        <v>50108489.07237</v>
      </c>
      <c r="I5" s="1">
        <v>42747222.495949998</v>
      </c>
      <c r="J5" s="1">
        <f>IF(H5=0," ",IF(I5/H5*100&gt;200,"свыше 200",IF(I5/H5&gt;0,I5/H5*100,"")))</f>
        <v>85.309342363549661</v>
      </c>
      <c r="K5" s="1">
        <v>38432523.104170002</v>
      </c>
      <c r="L5" s="1">
        <f>IF(K5=0," ",IF(I5/K5*100&gt;200,"свыше 200",IF(I5/K5&gt;0,I5/K5*100,"")))</f>
        <v>111.22668782396919</v>
      </c>
      <c r="M5" s="1">
        <v>4643959.3567599952</v>
      </c>
    </row>
    <row r="6" spans="1:13" x14ac:dyDescent="0.2">
      <c r="A6" s="2" t="s">
        <v>189</v>
      </c>
      <c r="B6" s="2" t="s">
        <v>796</v>
      </c>
      <c r="C6" s="1">
        <v>30827543.11332</v>
      </c>
      <c r="D6" s="1">
        <v>26805215.46125</v>
      </c>
      <c r="E6" s="1">
        <f t="shared" ref="E6:E69" si="0">IF(C6=0," ",IF(D6/C6*100&gt;200,"свыше 200",IF(D6/C6&gt;0,D6/C6*100,"")))</f>
        <v>86.952162754961719</v>
      </c>
      <c r="F6" s="1">
        <v>20772442.560940001</v>
      </c>
      <c r="G6" s="1">
        <f t="shared" ref="G6:G69" si="1">IF(F6=0," ",IF(D6/F6*100&gt;200,"свыше 200",IF(D6/F6&gt;0,D6/F6*100,"")))</f>
        <v>129.0421931971249</v>
      </c>
      <c r="H6" s="1">
        <v>23304184.118099999</v>
      </c>
      <c r="I6" s="1">
        <v>21461374.224490002</v>
      </c>
      <c r="J6" s="1">
        <f t="shared" ref="J6:J69" si="2">IF(H6=0," ",IF(I6/H6*100&gt;200,"свыше 200",IF(I6/H6&gt;0,I6/H6*100,"")))</f>
        <v>92.092364683221348</v>
      </c>
      <c r="K6" s="1">
        <v>16059499.95909</v>
      </c>
      <c r="L6" s="1">
        <f t="shared" ref="L6:L69" si="3">IF(K6=0," ",IF(I6/K6*100&gt;200,"свыше 200",IF(I6/K6&gt;0,I6/K6*100,"")))</f>
        <v>133.63662803425228</v>
      </c>
      <c r="M6" s="1">
        <v>2213543.6197400019</v>
      </c>
    </row>
    <row r="7" spans="1:13" x14ac:dyDescent="0.2">
      <c r="A7" s="2" t="s">
        <v>1268</v>
      </c>
      <c r="B7" s="2" t="s">
        <v>253</v>
      </c>
      <c r="C7" s="1">
        <v>15960647.621099999</v>
      </c>
      <c r="D7" s="1">
        <v>14818952.25929</v>
      </c>
      <c r="E7" s="1">
        <f t="shared" si="0"/>
        <v>92.846810549838366</v>
      </c>
      <c r="F7" s="1">
        <v>11575937.54659</v>
      </c>
      <c r="G7" s="1">
        <f t="shared" si="1"/>
        <v>128.01513656796911</v>
      </c>
      <c r="H7" s="1">
        <v>11474792</v>
      </c>
      <c r="I7" s="1">
        <v>11573768.747679999</v>
      </c>
      <c r="J7" s="1">
        <f t="shared" si="2"/>
        <v>100.8625580984823</v>
      </c>
      <c r="K7" s="1">
        <v>8588268.6490000002</v>
      </c>
      <c r="L7" s="1">
        <f t="shared" si="3"/>
        <v>134.76253737157634</v>
      </c>
      <c r="M7" s="1">
        <v>1402322.0468499996</v>
      </c>
    </row>
    <row r="8" spans="1:13" x14ac:dyDescent="0.2">
      <c r="A8" s="2" t="s">
        <v>804</v>
      </c>
      <c r="B8" s="2" t="s">
        <v>1198</v>
      </c>
      <c r="C8" s="1">
        <v>4015952</v>
      </c>
      <c r="D8" s="1">
        <v>5703507.8159600003</v>
      </c>
      <c r="E8" s="1">
        <f t="shared" si="0"/>
        <v>142.02131439718403</v>
      </c>
      <c r="F8" s="1">
        <v>3192926.2567199999</v>
      </c>
      <c r="G8" s="1">
        <f t="shared" si="1"/>
        <v>178.62948772951142</v>
      </c>
      <c r="H8" s="1">
        <v>4015952</v>
      </c>
      <c r="I8" s="1">
        <v>5703507.8159600003</v>
      </c>
      <c r="J8" s="1">
        <f t="shared" si="2"/>
        <v>142.02131439718403</v>
      </c>
      <c r="K8" s="1">
        <v>3192926.2567199999</v>
      </c>
      <c r="L8" s="1">
        <f t="shared" si="3"/>
        <v>178.62948772951142</v>
      </c>
      <c r="M8" s="1">
        <v>715342.1627799999</v>
      </c>
    </row>
    <row r="9" spans="1:13" ht="25.5" x14ac:dyDescent="0.2">
      <c r="A9" s="2" t="s">
        <v>277</v>
      </c>
      <c r="B9" s="2" t="s">
        <v>1676</v>
      </c>
      <c r="C9" s="1">
        <v>4015952</v>
      </c>
      <c r="D9" s="1">
        <v>5703507.8159600003</v>
      </c>
      <c r="E9" s="1">
        <f t="shared" si="0"/>
        <v>142.02131439718403</v>
      </c>
      <c r="F9" s="1">
        <v>3192926.2567199999</v>
      </c>
      <c r="G9" s="1">
        <f t="shared" si="1"/>
        <v>178.62948772951142</v>
      </c>
      <c r="H9" s="1">
        <v>4015952</v>
      </c>
      <c r="I9" s="1">
        <v>5703507.8159600003</v>
      </c>
      <c r="J9" s="1">
        <f t="shared" si="2"/>
        <v>142.02131439718403</v>
      </c>
      <c r="K9" s="1">
        <v>3192926.2567199999</v>
      </c>
      <c r="L9" s="1">
        <f t="shared" si="3"/>
        <v>178.62948772951142</v>
      </c>
      <c r="M9" s="1">
        <v>715342.1627799999</v>
      </c>
    </row>
    <row r="10" spans="1:13" ht="25.5" x14ac:dyDescent="0.2">
      <c r="A10" s="2" t="s">
        <v>1315</v>
      </c>
      <c r="B10" s="2" t="s">
        <v>1070</v>
      </c>
      <c r="C10" s="1">
        <v>3854646</v>
      </c>
      <c r="D10" s="1">
        <v>5502535.5581999999</v>
      </c>
      <c r="E10" s="1">
        <f t="shared" si="0"/>
        <v>142.75073659682366</v>
      </c>
      <c r="F10" s="1">
        <v>3013101.5427199998</v>
      </c>
      <c r="G10" s="1">
        <f t="shared" si="1"/>
        <v>182.62031598287018</v>
      </c>
      <c r="H10" s="1">
        <v>3854646</v>
      </c>
      <c r="I10" s="1">
        <v>5502535.5581999999</v>
      </c>
      <c r="J10" s="1">
        <f t="shared" si="2"/>
        <v>142.75073659682366</v>
      </c>
      <c r="K10" s="1">
        <v>3013101.5427199998</v>
      </c>
      <c r="L10" s="1">
        <f t="shared" si="3"/>
        <v>182.62031598287018</v>
      </c>
      <c r="M10" s="1">
        <v>702108.14001999982</v>
      </c>
    </row>
    <row r="11" spans="1:13" ht="25.5" x14ac:dyDescent="0.2">
      <c r="A11" s="2" t="s">
        <v>1274</v>
      </c>
      <c r="B11" s="2" t="s">
        <v>898</v>
      </c>
      <c r="C11" s="1">
        <v>161306</v>
      </c>
      <c r="D11" s="1">
        <v>200972.25776000001</v>
      </c>
      <c r="E11" s="1">
        <f t="shared" si="0"/>
        <v>124.59068959617126</v>
      </c>
      <c r="F11" s="1">
        <v>179824.71400000001</v>
      </c>
      <c r="G11" s="1">
        <f t="shared" si="1"/>
        <v>111.7600875261228</v>
      </c>
      <c r="H11" s="1">
        <v>161306</v>
      </c>
      <c r="I11" s="1">
        <v>200972.25776000001</v>
      </c>
      <c r="J11" s="1">
        <f t="shared" si="2"/>
        <v>124.59068959617126</v>
      </c>
      <c r="K11" s="1">
        <v>179824.71400000001</v>
      </c>
      <c r="L11" s="1">
        <f t="shared" si="3"/>
        <v>111.7600875261228</v>
      </c>
      <c r="M11" s="1">
        <v>13234.022760000022</v>
      </c>
    </row>
    <row r="12" spans="1:13" x14ac:dyDescent="0.2">
      <c r="A12" s="2" t="s">
        <v>8</v>
      </c>
      <c r="B12" s="2" t="s">
        <v>265</v>
      </c>
      <c r="C12" s="1">
        <v>11944695.621099999</v>
      </c>
      <c r="D12" s="1">
        <v>9115444.4433299992</v>
      </c>
      <c r="E12" s="1">
        <f t="shared" si="0"/>
        <v>76.313744045748649</v>
      </c>
      <c r="F12" s="1">
        <v>8383011.2898700004</v>
      </c>
      <c r="G12" s="1">
        <f t="shared" si="1"/>
        <v>108.73711281225479</v>
      </c>
      <c r="H12" s="1">
        <v>7458840</v>
      </c>
      <c r="I12" s="1">
        <v>5870260.9317199998</v>
      </c>
      <c r="J12" s="1">
        <f t="shared" si="2"/>
        <v>78.702062676233837</v>
      </c>
      <c r="K12" s="1">
        <v>5395342.3922800003</v>
      </c>
      <c r="L12" s="1">
        <f t="shared" si="3"/>
        <v>108.80237999574491</v>
      </c>
      <c r="M12" s="1">
        <v>686979.88406999968</v>
      </c>
    </row>
    <row r="13" spans="1:13" ht="51" x14ac:dyDescent="0.2">
      <c r="A13" s="2" t="s">
        <v>235</v>
      </c>
      <c r="B13" s="2" t="s">
        <v>1113</v>
      </c>
      <c r="C13" s="1">
        <v>11588525.40796</v>
      </c>
      <c r="D13" s="1">
        <v>8436478.0565699991</v>
      </c>
      <c r="E13" s="1">
        <f t="shared" si="0"/>
        <v>72.800272334693233</v>
      </c>
      <c r="F13" s="1">
        <v>8073401.4090799997</v>
      </c>
      <c r="G13" s="1">
        <f t="shared" si="1"/>
        <v>104.49719553250077</v>
      </c>
      <c r="H13" s="1">
        <v>7256438</v>
      </c>
      <c r="I13" s="1">
        <v>5412501.4378800001</v>
      </c>
      <c r="J13" s="1">
        <f t="shared" si="2"/>
        <v>74.5889572525804</v>
      </c>
      <c r="K13" s="1">
        <v>5196121.4388300003</v>
      </c>
      <c r="L13" s="1">
        <f t="shared" si="3"/>
        <v>104.16425985414848</v>
      </c>
      <c r="M13" s="1">
        <v>621564.41256000008</v>
      </c>
    </row>
    <row r="14" spans="1:13" ht="63.75" x14ac:dyDescent="0.2">
      <c r="A14" s="2" t="s">
        <v>1459</v>
      </c>
      <c r="B14" s="2" t="s">
        <v>1342</v>
      </c>
      <c r="C14" s="1">
        <v>150712.27531</v>
      </c>
      <c r="D14" s="1">
        <v>143637.21405000001</v>
      </c>
      <c r="E14" s="1">
        <f t="shared" si="0"/>
        <v>95.305583937706928</v>
      </c>
      <c r="F14" s="1">
        <v>164487.26066</v>
      </c>
      <c r="G14" s="1">
        <f t="shared" si="1"/>
        <v>87.324217981173845</v>
      </c>
      <c r="H14" s="1">
        <v>92214</v>
      </c>
      <c r="I14" s="1">
        <v>97259.814589999994</v>
      </c>
      <c r="J14" s="1">
        <f t="shared" si="2"/>
        <v>105.47185307003275</v>
      </c>
      <c r="K14" s="1">
        <v>110646.76402</v>
      </c>
      <c r="L14" s="1">
        <f t="shared" si="3"/>
        <v>87.901183058927728</v>
      </c>
      <c r="M14" s="1">
        <v>-17300.86447</v>
      </c>
    </row>
    <row r="15" spans="1:13" ht="25.5" x14ac:dyDescent="0.2">
      <c r="A15" s="2" t="s">
        <v>992</v>
      </c>
      <c r="B15" s="2" t="s">
        <v>891</v>
      </c>
      <c r="C15" s="1">
        <v>93036.748149999999</v>
      </c>
      <c r="D15" s="1">
        <v>124086.99175</v>
      </c>
      <c r="E15" s="1">
        <f t="shared" si="0"/>
        <v>133.37417119302015</v>
      </c>
      <c r="F15" s="1">
        <v>82279.007150000005</v>
      </c>
      <c r="G15" s="1">
        <f t="shared" si="1"/>
        <v>150.81245635813437</v>
      </c>
      <c r="H15" s="1">
        <v>61782</v>
      </c>
      <c r="I15" s="1">
        <v>82059.516650000005</v>
      </c>
      <c r="J15" s="1">
        <f t="shared" si="2"/>
        <v>132.82107515133859</v>
      </c>
      <c r="K15" s="1">
        <v>56473.089330000003</v>
      </c>
      <c r="L15" s="1">
        <f t="shared" si="3"/>
        <v>145.3072917093059</v>
      </c>
      <c r="M15" s="1">
        <v>441.47839000000386</v>
      </c>
    </row>
    <row r="16" spans="1:13" ht="51" x14ac:dyDescent="0.2">
      <c r="A16" s="2" t="s">
        <v>1193</v>
      </c>
      <c r="B16" s="2" t="s">
        <v>1631</v>
      </c>
      <c r="C16" s="1">
        <v>100084.9</v>
      </c>
      <c r="D16" s="1">
        <v>62879.390399999997</v>
      </c>
      <c r="E16" s="1">
        <f t="shared" si="0"/>
        <v>62.826051082630855</v>
      </c>
      <c r="F16" s="1">
        <v>60126.438540000003</v>
      </c>
      <c r="G16" s="1">
        <f t="shared" si="1"/>
        <v>104.5786045653919</v>
      </c>
      <c r="H16" s="1">
        <v>46622</v>
      </c>
      <c r="I16" s="1">
        <v>31439.695199999998</v>
      </c>
      <c r="J16" s="1">
        <f t="shared" si="2"/>
        <v>67.435320664064164</v>
      </c>
      <c r="K16" s="1">
        <v>30063.219270000001</v>
      </c>
      <c r="L16" s="1">
        <f t="shared" si="3"/>
        <v>104.5786045653919</v>
      </c>
      <c r="M16" s="1">
        <v>5823.6032999999989</v>
      </c>
    </row>
    <row r="17" spans="1:13" ht="38.25" x14ac:dyDescent="0.2">
      <c r="A17" s="2" t="s">
        <v>746</v>
      </c>
      <c r="B17" s="2" t="s">
        <v>731</v>
      </c>
      <c r="C17" s="1"/>
      <c r="D17" s="1"/>
      <c r="E17" s="1" t="str">
        <f t="shared" si="0"/>
        <v xml:space="preserve"> </v>
      </c>
      <c r="F17" s="1">
        <v>2717.1744399999998</v>
      </c>
      <c r="G17" s="1" t="str">
        <f t="shared" si="1"/>
        <v/>
      </c>
      <c r="H17" s="1"/>
      <c r="I17" s="1"/>
      <c r="J17" s="1" t="str">
        <f t="shared" si="2"/>
        <v xml:space="preserve"> </v>
      </c>
      <c r="K17" s="1">
        <v>2037.8808300000001</v>
      </c>
      <c r="L17" s="1" t="str">
        <f t="shared" si="3"/>
        <v/>
      </c>
      <c r="M17" s="1"/>
    </row>
    <row r="18" spans="1:13" ht="63.75" x14ac:dyDescent="0.2">
      <c r="A18" s="2" t="s">
        <v>746</v>
      </c>
      <c r="B18" s="2" t="s">
        <v>1282</v>
      </c>
      <c r="C18" s="1">
        <v>2614</v>
      </c>
      <c r="D18" s="1">
        <v>7340.0843000000004</v>
      </c>
      <c r="E18" s="1" t="str">
        <f t="shared" si="0"/>
        <v>свыше 200</v>
      </c>
      <c r="F18" s="1"/>
      <c r="G18" s="1" t="str">
        <f t="shared" si="1"/>
        <v xml:space="preserve"> </v>
      </c>
      <c r="H18" s="1">
        <v>1784</v>
      </c>
      <c r="I18" s="1">
        <v>5505.06322</v>
      </c>
      <c r="J18" s="1" t="str">
        <f t="shared" si="2"/>
        <v>свыше 200</v>
      </c>
      <c r="K18" s="1"/>
      <c r="L18" s="1" t="str">
        <f t="shared" si="3"/>
        <v xml:space="preserve"> </v>
      </c>
      <c r="M18" s="1"/>
    </row>
    <row r="19" spans="1:13" ht="63.75" x14ac:dyDescent="0.2">
      <c r="A19" s="2" t="s">
        <v>1637</v>
      </c>
      <c r="B19" s="2" t="s">
        <v>951</v>
      </c>
      <c r="C19" s="1">
        <v>9722.2896799999999</v>
      </c>
      <c r="D19" s="1">
        <v>336022.90626000002</v>
      </c>
      <c r="E19" s="1" t="str">
        <f t="shared" si="0"/>
        <v>свыше 200</v>
      </c>
      <c r="F19" s="1"/>
      <c r="G19" s="1" t="str">
        <f t="shared" si="1"/>
        <v xml:space="preserve"> </v>
      </c>
      <c r="H19" s="1"/>
      <c r="I19" s="1">
        <v>237745.55418000001</v>
      </c>
      <c r="J19" s="1" t="str">
        <f t="shared" si="2"/>
        <v xml:space="preserve"> </v>
      </c>
      <c r="K19" s="1"/>
      <c r="L19" s="1" t="str">
        <f t="shared" si="3"/>
        <v xml:space="preserve"> </v>
      </c>
      <c r="M19" s="1">
        <v>76451.254290000012</v>
      </c>
    </row>
    <row r="20" spans="1:13" ht="63.75" x14ac:dyDescent="0.2">
      <c r="A20" s="2" t="s">
        <v>1184</v>
      </c>
      <c r="B20" s="2" t="s">
        <v>1054</v>
      </c>
      <c r="C20" s="1"/>
      <c r="D20" s="1">
        <v>4999.8</v>
      </c>
      <c r="E20" s="1" t="str">
        <f t="shared" si="0"/>
        <v xml:space="preserve"> </v>
      </c>
      <c r="F20" s="1"/>
      <c r="G20" s="1" t="str">
        <f t="shared" si="1"/>
        <v xml:space="preserve"> </v>
      </c>
      <c r="H20" s="1"/>
      <c r="I20" s="1">
        <v>3749.85</v>
      </c>
      <c r="J20" s="1" t="str">
        <f t="shared" si="2"/>
        <v xml:space="preserve"> </v>
      </c>
      <c r="K20" s="1"/>
      <c r="L20" s="1" t="str">
        <f t="shared" si="3"/>
        <v xml:space="preserve"> </v>
      </c>
      <c r="M20" s="1"/>
    </row>
    <row r="21" spans="1:13" ht="25.5" x14ac:dyDescent="0.2">
      <c r="A21" s="2" t="s">
        <v>1664</v>
      </c>
      <c r="B21" s="2" t="s">
        <v>217</v>
      </c>
      <c r="C21" s="1">
        <v>6102880.2269099997</v>
      </c>
      <c r="D21" s="1">
        <v>4732405.9484700002</v>
      </c>
      <c r="E21" s="1">
        <f t="shared" si="0"/>
        <v>77.543811651471714</v>
      </c>
      <c r="F21" s="1">
        <v>3533372.1200299999</v>
      </c>
      <c r="G21" s="1">
        <f t="shared" si="1"/>
        <v>133.93454716085267</v>
      </c>
      <c r="H21" s="1">
        <v>5851585.2699999996</v>
      </c>
      <c r="I21" s="1">
        <v>4542770.5552899996</v>
      </c>
      <c r="J21" s="1">
        <f t="shared" si="2"/>
        <v>77.633160001614399</v>
      </c>
      <c r="K21" s="1">
        <v>3374796.9460999998</v>
      </c>
      <c r="L21" s="1">
        <f t="shared" si="3"/>
        <v>134.6087076598709</v>
      </c>
      <c r="M21" s="1">
        <v>591667.3048299998</v>
      </c>
    </row>
    <row r="22" spans="1:13" ht="25.5" x14ac:dyDescent="0.2">
      <c r="A22" s="2" t="s">
        <v>1166</v>
      </c>
      <c r="B22" s="2" t="s">
        <v>511</v>
      </c>
      <c r="C22" s="1">
        <v>6102880.2269099997</v>
      </c>
      <c r="D22" s="1">
        <v>4732405.9484700002</v>
      </c>
      <c r="E22" s="1">
        <f t="shared" si="0"/>
        <v>77.543811651471714</v>
      </c>
      <c r="F22" s="1">
        <v>3533372.1200299999</v>
      </c>
      <c r="G22" s="1">
        <f t="shared" si="1"/>
        <v>133.93454716085267</v>
      </c>
      <c r="H22" s="1">
        <v>5851585.2699999996</v>
      </c>
      <c r="I22" s="1">
        <v>4542770.5552899996</v>
      </c>
      <c r="J22" s="1">
        <f t="shared" si="2"/>
        <v>77.633160001614399</v>
      </c>
      <c r="K22" s="1">
        <v>3374796.9460999998</v>
      </c>
      <c r="L22" s="1">
        <f t="shared" si="3"/>
        <v>134.6087076598709</v>
      </c>
      <c r="M22" s="1">
        <v>591667.3048299998</v>
      </c>
    </row>
    <row r="23" spans="1:13" ht="51" x14ac:dyDescent="0.2">
      <c r="A23" s="2" t="s">
        <v>712</v>
      </c>
      <c r="B23" s="2" t="s">
        <v>878</v>
      </c>
      <c r="C23" s="1"/>
      <c r="D23" s="1">
        <v>0.1895</v>
      </c>
      <c r="E23" s="1" t="str">
        <f t="shared" si="0"/>
        <v xml:space="preserve"> </v>
      </c>
      <c r="F23" s="1"/>
      <c r="G23" s="1" t="str">
        <f t="shared" si="1"/>
        <v xml:space="preserve"> </v>
      </c>
      <c r="H23" s="1"/>
      <c r="I23" s="1">
        <v>0.1895</v>
      </c>
      <c r="J23" s="1" t="str">
        <f t="shared" si="2"/>
        <v xml:space="preserve"> </v>
      </c>
      <c r="K23" s="1"/>
      <c r="L23" s="1" t="str">
        <f t="shared" si="3"/>
        <v xml:space="preserve"> </v>
      </c>
      <c r="M23" s="1"/>
    </row>
    <row r="24" spans="1:13" ht="38.25" x14ac:dyDescent="0.2">
      <c r="A24" s="2" t="s">
        <v>1502</v>
      </c>
      <c r="B24" s="2" t="s">
        <v>1252</v>
      </c>
      <c r="C24" s="1"/>
      <c r="D24" s="1">
        <v>0.1895</v>
      </c>
      <c r="E24" s="1" t="str">
        <f t="shared" si="0"/>
        <v xml:space="preserve"> </v>
      </c>
      <c r="F24" s="1"/>
      <c r="G24" s="1" t="str">
        <f t="shared" si="1"/>
        <v xml:space="preserve"> </v>
      </c>
      <c r="H24" s="1"/>
      <c r="I24" s="1">
        <v>0.1895</v>
      </c>
      <c r="J24" s="1" t="str">
        <f t="shared" si="2"/>
        <v xml:space="preserve"> </v>
      </c>
      <c r="K24" s="1"/>
      <c r="L24" s="1" t="str">
        <f t="shared" si="3"/>
        <v xml:space="preserve"> </v>
      </c>
      <c r="M24" s="1"/>
    </row>
    <row r="25" spans="1:13" x14ac:dyDescent="0.2">
      <c r="A25" s="2" t="s">
        <v>727</v>
      </c>
      <c r="B25" s="2" t="s">
        <v>563</v>
      </c>
      <c r="C25" s="1">
        <v>1146120</v>
      </c>
      <c r="D25" s="1">
        <v>1113513.55688</v>
      </c>
      <c r="E25" s="1">
        <f t="shared" si="0"/>
        <v>97.155058534882912</v>
      </c>
      <c r="F25" s="1">
        <v>974071.10921999998</v>
      </c>
      <c r="G25" s="1">
        <f t="shared" si="1"/>
        <v>114.31542793335288</v>
      </c>
      <c r="H25" s="1">
        <v>1146120</v>
      </c>
      <c r="I25" s="1">
        <v>1113513.55688</v>
      </c>
      <c r="J25" s="1">
        <f t="shared" si="2"/>
        <v>97.155058534882912</v>
      </c>
      <c r="K25" s="1">
        <v>974071.10921999998</v>
      </c>
      <c r="L25" s="1">
        <f t="shared" si="3"/>
        <v>114.31542793335288</v>
      </c>
      <c r="M25" s="1">
        <v>148131.24301000009</v>
      </c>
    </row>
    <row r="26" spans="1:13" ht="89.25" x14ac:dyDescent="0.2">
      <c r="A26" s="2" t="s">
        <v>170</v>
      </c>
      <c r="B26" s="2" t="s">
        <v>788</v>
      </c>
      <c r="C26" s="1">
        <v>748336.6</v>
      </c>
      <c r="D26" s="1">
        <v>497706.96016999998</v>
      </c>
      <c r="E26" s="1">
        <f t="shared" si="0"/>
        <v>66.508434863402371</v>
      </c>
      <c r="F26" s="1">
        <v>422787.28262000001</v>
      </c>
      <c r="G26" s="1">
        <f t="shared" si="1"/>
        <v>117.72041890326619</v>
      </c>
      <c r="H26" s="1">
        <v>748336.6</v>
      </c>
      <c r="I26" s="1">
        <v>497706.96016999998</v>
      </c>
      <c r="J26" s="1">
        <f t="shared" si="2"/>
        <v>66.508434863402371</v>
      </c>
      <c r="K26" s="1">
        <v>422787.28262000001</v>
      </c>
      <c r="L26" s="1">
        <f t="shared" si="3"/>
        <v>117.72041890326619</v>
      </c>
      <c r="M26" s="1">
        <v>60522.893579999974</v>
      </c>
    </row>
    <row r="27" spans="1:13" ht="102" x14ac:dyDescent="0.2">
      <c r="A27" s="2" t="s">
        <v>131</v>
      </c>
      <c r="B27" s="2" t="s">
        <v>821</v>
      </c>
      <c r="C27" s="1">
        <v>662732.30000000005</v>
      </c>
      <c r="D27" s="1">
        <v>440478.87894999998</v>
      </c>
      <c r="E27" s="1">
        <f t="shared" si="0"/>
        <v>66.464072891875034</v>
      </c>
      <c r="F27" s="1">
        <v>362775.93803999998</v>
      </c>
      <c r="G27" s="1">
        <f t="shared" si="1"/>
        <v>121.41898972953173</v>
      </c>
      <c r="H27" s="1">
        <v>662732.30000000005</v>
      </c>
      <c r="I27" s="1">
        <v>440478.87894999998</v>
      </c>
      <c r="J27" s="1">
        <f t="shared" si="2"/>
        <v>66.464072891875034</v>
      </c>
      <c r="K27" s="1">
        <v>362775.93803999998</v>
      </c>
      <c r="L27" s="1">
        <f t="shared" si="3"/>
        <v>121.41898972953173</v>
      </c>
      <c r="M27" s="1">
        <v>53602.928119999997</v>
      </c>
    </row>
    <row r="28" spans="1:13" ht="127.5" x14ac:dyDescent="0.2">
      <c r="A28" s="2" t="s">
        <v>987</v>
      </c>
      <c r="B28" s="2" t="s">
        <v>1162</v>
      </c>
      <c r="C28" s="1">
        <v>85604.3</v>
      </c>
      <c r="D28" s="1">
        <v>57228.08122</v>
      </c>
      <c r="E28" s="1">
        <f t="shared" si="0"/>
        <v>66.85187685665322</v>
      </c>
      <c r="F28" s="1">
        <v>60011.344579999997</v>
      </c>
      <c r="G28" s="1">
        <f t="shared" si="1"/>
        <v>95.362104649580587</v>
      </c>
      <c r="H28" s="1">
        <v>85604.3</v>
      </c>
      <c r="I28" s="1">
        <v>57228.08122</v>
      </c>
      <c r="J28" s="1">
        <f t="shared" si="2"/>
        <v>66.85187685665322</v>
      </c>
      <c r="K28" s="1">
        <v>60011.344579999997</v>
      </c>
      <c r="L28" s="1">
        <f t="shared" si="3"/>
        <v>95.362104649580587</v>
      </c>
      <c r="M28" s="1">
        <v>6919.9654599999994</v>
      </c>
    </row>
    <row r="29" spans="1:13" ht="76.5" x14ac:dyDescent="0.2">
      <c r="A29" s="2" t="s">
        <v>895</v>
      </c>
      <c r="B29" s="2" t="s">
        <v>763</v>
      </c>
      <c r="C29" s="1">
        <v>23362.93</v>
      </c>
      <c r="D29" s="1">
        <v>12127.03045</v>
      </c>
      <c r="E29" s="1">
        <f t="shared" si="0"/>
        <v>51.907147134370554</v>
      </c>
      <c r="F29" s="1">
        <v>3069.6700500000002</v>
      </c>
      <c r="G29" s="1" t="str">
        <f t="shared" si="1"/>
        <v>свыше 200</v>
      </c>
      <c r="H29" s="1">
        <v>23362.93</v>
      </c>
      <c r="I29" s="1">
        <v>12127.03045</v>
      </c>
      <c r="J29" s="1">
        <f t="shared" si="2"/>
        <v>51.907147134370554</v>
      </c>
      <c r="K29" s="1">
        <v>3069.6700500000002</v>
      </c>
      <c r="L29" s="1" t="str">
        <f t="shared" si="3"/>
        <v>свыше 200</v>
      </c>
      <c r="M29" s="1">
        <v>383.23549000000094</v>
      </c>
    </row>
    <row r="30" spans="1:13" ht="76.5" x14ac:dyDescent="0.2">
      <c r="A30" s="2" t="s">
        <v>960</v>
      </c>
      <c r="B30" s="2" t="s">
        <v>242</v>
      </c>
      <c r="C30" s="1"/>
      <c r="D30" s="1">
        <v>99.464860000000002</v>
      </c>
      <c r="E30" s="1" t="str">
        <f t="shared" si="0"/>
        <v xml:space="preserve"> </v>
      </c>
      <c r="F30" s="1">
        <v>11.83234</v>
      </c>
      <c r="G30" s="1" t="str">
        <f t="shared" si="1"/>
        <v>свыше 200</v>
      </c>
      <c r="H30" s="1"/>
      <c r="I30" s="1">
        <v>99.464860000000002</v>
      </c>
      <c r="J30" s="1" t="str">
        <f t="shared" si="2"/>
        <v xml:space="preserve"> </v>
      </c>
      <c r="K30" s="1">
        <v>11.83234</v>
      </c>
      <c r="L30" s="1" t="str">
        <f t="shared" si="3"/>
        <v>свыше 200</v>
      </c>
      <c r="M30" s="1"/>
    </row>
    <row r="31" spans="1:13" ht="63.75" x14ac:dyDescent="0.2">
      <c r="A31" s="2" t="s">
        <v>450</v>
      </c>
      <c r="B31" s="2" t="s">
        <v>1021</v>
      </c>
      <c r="C31" s="1">
        <v>1130.6300000000001</v>
      </c>
      <c r="D31" s="1">
        <v>652.95033000000001</v>
      </c>
      <c r="E31" s="1">
        <f t="shared" si="0"/>
        <v>57.751017574272744</v>
      </c>
      <c r="F31" s="1">
        <v>253.70537999999999</v>
      </c>
      <c r="G31" s="1" t="str">
        <f t="shared" si="1"/>
        <v>свыше 200</v>
      </c>
      <c r="H31" s="1">
        <v>1130.6300000000001</v>
      </c>
      <c r="I31" s="1">
        <v>652.95033000000001</v>
      </c>
      <c r="J31" s="1">
        <f t="shared" si="2"/>
        <v>57.751017574272744</v>
      </c>
      <c r="K31" s="1">
        <v>253.70537999999999</v>
      </c>
      <c r="L31" s="1" t="str">
        <f t="shared" si="3"/>
        <v>свыше 200</v>
      </c>
      <c r="M31" s="1">
        <v>183.76839999999999</v>
      </c>
    </row>
    <row r="32" spans="1:13" ht="63.75" x14ac:dyDescent="0.2">
      <c r="A32" s="2" t="s">
        <v>704</v>
      </c>
      <c r="B32" s="2" t="s">
        <v>962</v>
      </c>
      <c r="C32" s="1">
        <v>9491.51</v>
      </c>
      <c r="D32" s="1">
        <v>9525.7758699999995</v>
      </c>
      <c r="E32" s="1">
        <f t="shared" si="0"/>
        <v>100.36101600272242</v>
      </c>
      <c r="F32" s="1">
        <v>480.60151000000002</v>
      </c>
      <c r="G32" s="1" t="str">
        <f t="shared" si="1"/>
        <v>свыше 200</v>
      </c>
      <c r="H32" s="1">
        <v>9491.51</v>
      </c>
      <c r="I32" s="1">
        <v>9525.7758699999995</v>
      </c>
      <c r="J32" s="1">
        <f t="shared" si="2"/>
        <v>100.36101600272242</v>
      </c>
      <c r="K32" s="1">
        <v>480.60151000000002</v>
      </c>
      <c r="L32" s="1" t="str">
        <f t="shared" si="3"/>
        <v>свыше 200</v>
      </c>
      <c r="M32" s="1">
        <v>1269.6092799999988</v>
      </c>
    </row>
    <row r="33" spans="1:13" ht="38.25" x14ac:dyDescent="0.2">
      <c r="A33" s="2" t="s">
        <v>191</v>
      </c>
      <c r="B33" s="2" t="s">
        <v>579</v>
      </c>
      <c r="C33" s="1">
        <v>1916518.2412099999</v>
      </c>
      <c r="D33" s="1">
        <v>1405519.2028300001</v>
      </c>
      <c r="E33" s="1">
        <f t="shared" si="0"/>
        <v>73.337115849344642</v>
      </c>
      <c r="F33" s="1">
        <v>994280.35875999997</v>
      </c>
      <c r="G33" s="1">
        <f t="shared" si="1"/>
        <v>141.3604513502479</v>
      </c>
      <c r="H33" s="1">
        <v>1801366.88</v>
      </c>
      <c r="I33" s="1">
        <v>1319505.9379700001</v>
      </c>
      <c r="J33" s="1">
        <f t="shared" si="2"/>
        <v>73.250260822492763</v>
      </c>
      <c r="K33" s="1">
        <v>920351.37919999997</v>
      </c>
      <c r="L33" s="1">
        <f t="shared" si="3"/>
        <v>143.36980068601176</v>
      </c>
      <c r="M33" s="1">
        <v>176991.8238400002</v>
      </c>
    </row>
    <row r="34" spans="1:13" ht="63.75" x14ac:dyDescent="0.2">
      <c r="A34" s="2" t="s">
        <v>1027</v>
      </c>
      <c r="B34" s="2" t="s">
        <v>1669</v>
      </c>
      <c r="C34" s="1">
        <v>1171965.87121</v>
      </c>
      <c r="D34" s="1">
        <v>860132.64864999999</v>
      </c>
      <c r="E34" s="1">
        <f t="shared" si="0"/>
        <v>73.392294927663144</v>
      </c>
      <c r="F34" s="1">
        <v>739289.79556999996</v>
      </c>
      <c r="G34" s="1">
        <f t="shared" si="1"/>
        <v>116.34580293196512</v>
      </c>
      <c r="H34" s="1">
        <v>1056814.51</v>
      </c>
      <c r="I34" s="1">
        <v>774119.38378999999</v>
      </c>
      <c r="J34" s="1">
        <f t="shared" si="2"/>
        <v>73.250260709421937</v>
      </c>
      <c r="K34" s="1">
        <v>665360.81600999995</v>
      </c>
      <c r="L34" s="1">
        <f t="shared" si="3"/>
        <v>116.34580293324119</v>
      </c>
      <c r="M34" s="1">
        <v>103836.44184999994</v>
      </c>
    </row>
    <row r="35" spans="1:13" ht="76.5" x14ac:dyDescent="0.2">
      <c r="A35" s="2" t="s">
        <v>154</v>
      </c>
      <c r="B35" s="2" t="s">
        <v>1311</v>
      </c>
      <c r="C35" s="1">
        <v>744552.37</v>
      </c>
      <c r="D35" s="1">
        <v>545386.55417999998</v>
      </c>
      <c r="E35" s="1">
        <f t="shared" si="0"/>
        <v>73.250260982984983</v>
      </c>
      <c r="F35" s="1">
        <v>254990.56318999999</v>
      </c>
      <c r="G35" s="1" t="str">
        <f t="shared" si="1"/>
        <v>свыше 200</v>
      </c>
      <c r="H35" s="1">
        <v>744552.37</v>
      </c>
      <c r="I35" s="1">
        <v>545386.55417999998</v>
      </c>
      <c r="J35" s="1">
        <f t="shared" si="2"/>
        <v>73.250260982984983</v>
      </c>
      <c r="K35" s="1">
        <v>254990.56318999999</v>
      </c>
      <c r="L35" s="1" t="str">
        <f t="shared" si="3"/>
        <v>свыше 200</v>
      </c>
      <c r="M35" s="1">
        <v>73155.381989999965</v>
      </c>
    </row>
    <row r="36" spans="1:13" ht="51" x14ac:dyDescent="0.2">
      <c r="A36" s="2" t="s">
        <v>397</v>
      </c>
      <c r="B36" s="2" t="s">
        <v>1541</v>
      </c>
      <c r="C36" s="1">
        <v>10940.38652</v>
      </c>
      <c r="D36" s="1">
        <v>10046.19074</v>
      </c>
      <c r="E36" s="1">
        <f t="shared" si="0"/>
        <v>91.826652757054504</v>
      </c>
      <c r="F36" s="1">
        <v>6864.0923899999998</v>
      </c>
      <c r="G36" s="1">
        <f t="shared" si="1"/>
        <v>146.35861770502771</v>
      </c>
      <c r="H36" s="1">
        <v>10265.64</v>
      </c>
      <c r="I36" s="1">
        <v>9431.3961099999997</v>
      </c>
      <c r="J36" s="1">
        <f t="shared" si="2"/>
        <v>91.873435168192145</v>
      </c>
      <c r="K36" s="1">
        <v>6353.7178899999999</v>
      </c>
      <c r="L36" s="1">
        <f t="shared" si="3"/>
        <v>148.43901276831792</v>
      </c>
      <c r="M36" s="1">
        <v>918.74833000000035</v>
      </c>
    </row>
    <row r="37" spans="1:13" ht="76.5" x14ac:dyDescent="0.2">
      <c r="A37" s="2" t="s">
        <v>539</v>
      </c>
      <c r="B37" s="2" t="s">
        <v>215</v>
      </c>
      <c r="C37" s="1">
        <v>6697.3265199999996</v>
      </c>
      <c r="D37" s="1">
        <v>6147.9462899999999</v>
      </c>
      <c r="E37" s="1">
        <f t="shared" si="0"/>
        <v>91.797021865972866</v>
      </c>
      <c r="F37" s="1">
        <v>5103.7450900000003</v>
      </c>
      <c r="G37" s="1">
        <f t="shared" si="1"/>
        <v>120.45950927380662</v>
      </c>
      <c r="H37" s="1">
        <v>6022.58</v>
      </c>
      <c r="I37" s="1">
        <v>5533.1516600000004</v>
      </c>
      <c r="J37" s="1">
        <f t="shared" si="2"/>
        <v>91.873443939308402</v>
      </c>
      <c r="K37" s="1">
        <v>4593.3705900000004</v>
      </c>
      <c r="L37" s="1">
        <f t="shared" si="3"/>
        <v>120.45950901601432</v>
      </c>
      <c r="M37" s="1">
        <v>539.00543000000016</v>
      </c>
    </row>
    <row r="38" spans="1:13" ht="76.5" x14ac:dyDescent="0.2">
      <c r="A38" s="2" t="s">
        <v>1387</v>
      </c>
      <c r="B38" s="2" t="s">
        <v>1620</v>
      </c>
      <c r="C38" s="1">
        <v>4243.0600000000004</v>
      </c>
      <c r="D38" s="1">
        <v>3898.2444500000001</v>
      </c>
      <c r="E38" s="1">
        <f t="shared" si="0"/>
        <v>91.873422718509744</v>
      </c>
      <c r="F38" s="1">
        <v>1760.3472999999999</v>
      </c>
      <c r="G38" s="1" t="str">
        <f t="shared" si="1"/>
        <v>свыше 200</v>
      </c>
      <c r="H38" s="1">
        <v>4243.0600000000004</v>
      </c>
      <c r="I38" s="1">
        <v>3898.2444500000001</v>
      </c>
      <c r="J38" s="1">
        <f t="shared" si="2"/>
        <v>91.873422718509744</v>
      </c>
      <c r="K38" s="1">
        <v>1760.3472999999999</v>
      </c>
      <c r="L38" s="1" t="str">
        <f t="shared" si="3"/>
        <v>свыше 200</v>
      </c>
      <c r="M38" s="1">
        <v>379.74290000000019</v>
      </c>
    </row>
    <row r="39" spans="1:13" ht="38.25" x14ac:dyDescent="0.2">
      <c r="A39" s="2" t="s">
        <v>1598</v>
      </c>
      <c r="B39" s="2" t="s">
        <v>1657</v>
      </c>
      <c r="C39" s="1">
        <v>2521686.6924999999</v>
      </c>
      <c r="D39" s="1">
        <v>1931338.3488700001</v>
      </c>
      <c r="E39" s="1">
        <f t="shared" si="0"/>
        <v>76.58914783562075</v>
      </c>
      <c r="F39" s="1">
        <v>1325763.9014399999</v>
      </c>
      <c r="G39" s="1">
        <f t="shared" si="1"/>
        <v>145.67739751944112</v>
      </c>
      <c r="H39" s="1">
        <v>2369592.85</v>
      </c>
      <c r="I39" s="1">
        <v>1813146.6396300001</v>
      </c>
      <c r="J39" s="1">
        <f t="shared" si="2"/>
        <v>76.517222763817855</v>
      </c>
      <c r="K39" s="1">
        <v>1227187.70863</v>
      </c>
      <c r="L39" s="1">
        <f t="shared" si="3"/>
        <v>147.74810950919232</v>
      </c>
      <c r="M39" s="1">
        <v>227476.11751000001</v>
      </c>
    </row>
    <row r="40" spans="1:13" ht="63.75" x14ac:dyDescent="0.2">
      <c r="A40" s="2" t="s">
        <v>790</v>
      </c>
      <c r="B40" s="2" t="s">
        <v>552</v>
      </c>
      <c r="C40" s="1">
        <v>1542271.5625</v>
      </c>
      <c r="D40" s="1">
        <v>1181917.0923200001</v>
      </c>
      <c r="E40" s="1">
        <f t="shared" si="0"/>
        <v>76.634823662580501</v>
      </c>
      <c r="F40" s="1">
        <v>985761.92813000001</v>
      </c>
      <c r="G40" s="1">
        <f t="shared" si="1"/>
        <v>119.8988374974177</v>
      </c>
      <c r="H40" s="1">
        <v>1390177.72</v>
      </c>
      <c r="I40" s="1">
        <v>1063725.3830800001</v>
      </c>
      <c r="J40" s="1">
        <f t="shared" si="2"/>
        <v>76.517222782134652</v>
      </c>
      <c r="K40" s="1">
        <v>887185.73531999998</v>
      </c>
      <c r="L40" s="1">
        <f t="shared" si="3"/>
        <v>119.89883749611052</v>
      </c>
      <c r="M40" s="1">
        <v>133454.24742000003</v>
      </c>
    </row>
    <row r="41" spans="1:13" ht="76.5" x14ac:dyDescent="0.2">
      <c r="A41" s="2" t="s">
        <v>1562</v>
      </c>
      <c r="B41" s="2" t="s">
        <v>45</v>
      </c>
      <c r="C41" s="1">
        <v>979415.13</v>
      </c>
      <c r="D41" s="1">
        <v>749421.25655000005</v>
      </c>
      <c r="E41" s="1">
        <f t="shared" si="0"/>
        <v>76.517222737819054</v>
      </c>
      <c r="F41" s="1">
        <v>340001.97330999997</v>
      </c>
      <c r="G41" s="1" t="str">
        <f t="shared" si="1"/>
        <v>свыше 200</v>
      </c>
      <c r="H41" s="1">
        <v>979415.13</v>
      </c>
      <c r="I41" s="1">
        <v>749421.25655000005</v>
      </c>
      <c r="J41" s="1">
        <f t="shared" si="2"/>
        <v>76.517222737819054</v>
      </c>
      <c r="K41" s="1">
        <v>340001.97330999997</v>
      </c>
      <c r="L41" s="1" t="str">
        <f t="shared" si="3"/>
        <v>свыше 200</v>
      </c>
      <c r="M41" s="1">
        <v>94021.870090000099</v>
      </c>
    </row>
    <row r="42" spans="1:13" ht="38.25" x14ac:dyDescent="0.2">
      <c r="A42" s="2" t="s">
        <v>1141</v>
      </c>
      <c r="B42" s="2" t="s">
        <v>1056</v>
      </c>
      <c r="C42" s="1">
        <v>-274706.76332000003</v>
      </c>
      <c r="D42" s="1">
        <v>-248123.72203</v>
      </c>
      <c r="E42" s="1">
        <f t="shared" si="0"/>
        <v>90.323120927665684</v>
      </c>
      <c r="F42" s="1">
        <v>-194210.43367999999</v>
      </c>
      <c r="G42" s="1">
        <f t="shared" si="1"/>
        <v>127.7602430149725</v>
      </c>
      <c r="H42" s="1">
        <v>-258081.77</v>
      </c>
      <c r="I42" s="1">
        <v>-232939.34648000001</v>
      </c>
      <c r="J42" s="1">
        <f t="shared" si="2"/>
        <v>90.25796222646801</v>
      </c>
      <c r="K42" s="1">
        <v>-179770.06073999999</v>
      </c>
      <c r="L42" s="1">
        <f t="shared" si="3"/>
        <v>129.57627400309909</v>
      </c>
      <c r="M42" s="1">
        <v>-24210.134610000008</v>
      </c>
    </row>
    <row r="43" spans="1:13" ht="63.75" x14ac:dyDescent="0.2">
      <c r="A43" s="2" t="s">
        <v>263</v>
      </c>
      <c r="B43" s="2" t="s">
        <v>1584</v>
      </c>
      <c r="C43" s="1">
        <v>-168034.77332000001</v>
      </c>
      <c r="D43" s="1">
        <v>-151843.75549000001</v>
      </c>
      <c r="E43" s="1">
        <f t="shared" si="0"/>
        <v>90.364483785051831</v>
      </c>
      <c r="F43" s="1">
        <v>-144403.72949999999</v>
      </c>
      <c r="G43" s="1">
        <f t="shared" si="1"/>
        <v>105.15223949946531</v>
      </c>
      <c r="H43" s="1">
        <v>-151409.78</v>
      </c>
      <c r="I43" s="1">
        <v>-136659.37994000001</v>
      </c>
      <c r="J43" s="1">
        <f t="shared" si="2"/>
        <v>90.257960839781958</v>
      </c>
      <c r="K43" s="1">
        <v>-129963.35656</v>
      </c>
      <c r="L43" s="1">
        <f t="shared" si="3"/>
        <v>105.15223949060493</v>
      </c>
      <c r="M43" s="1">
        <v>-14203.448380000016</v>
      </c>
    </row>
    <row r="44" spans="1:13" ht="76.5" x14ac:dyDescent="0.2">
      <c r="A44" s="2" t="s">
        <v>1096</v>
      </c>
      <c r="B44" s="2" t="s">
        <v>44</v>
      </c>
      <c r="C44" s="1">
        <v>-106671.99</v>
      </c>
      <c r="D44" s="1">
        <v>-96279.966539999994</v>
      </c>
      <c r="E44" s="1">
        <f t="shared" si="0"/>
        <v>90.257964194724394</v>
      </c>
      <c r="F44" s="1">
        <v>-49806.704180000001</v>
      </c>
      <c r="G44" s="1">
        <f t="shared" si="1"/>
        <v>193.30724271986949</v>
      </c>
      <c r="H44" s="1">
        <v>-106671.99</v>
      </c>
      <c r="I44" s="1">
        <v>-96279.966539999994</v>
      </c>
      <c r="J44" s="1">
        <f t="shared" si="2"/>
        <v>90.257964194724394</v>
      </c>
      <c r="K44" s="1">
        <v>-49806.704180000001</v>
      </c>
      <c r="L44" s="1">
        <f t="shared" si="3"/>
        <v>193.30724271986949</v>
      </c>
      <c r="M44" s="1">
        <v>-10006.686229999992</v>
      </c>
    </row>
    <row r="45" spans="1:13" x14ac:dyDescent="0.2">
      <c r="A45" s="2" t="s">
        <v>1120</v>
      </c>
      <c r="B45" s="2" t="s">
        <v>584</v>
      </c>
      <c r="C45" s="1">
        <v>2984010.7823299998</v>
      </c>
      <c r="D45" s="1">
        <v>3231592.0690600001</v>
      </c>
      <c r="E45" s="1">
        <f t="shared" si="0"/>
        <v>108.2969300310866</v>
      </c>
      <c r="F45" s="1">
        <v>2269498.52709</v>
      </c>
      <c r="G45" s="1">
        <f t="shared" si="1"/>
        <v>142.39234044375507</v>
      </c>
      <c r="H45" s="1">
        <v>2613809</v>
      </c>
      <c r="I45" s="1">
        <v>2875197.1438899999</v>
      </c>
      <c r="J45" s="1">
        <f t="shared" si="2"/>
        <v>110.00027713922478</v>
      </c>
      <c r="K45" s="1">
        <v>1986554.05103</v>
      </c>
      <c r="L45" s="1">
        <f t="shared" si="3"/>
        <v>144.7328927395281</v>
      </c>
      <c r="M45" s="1">
        <v>103984.28548000008</v>
      </c>
    </row>
    <row r="46" spans="1:13" x14ac:dyDescent="0.2">
      <c r="A46" s="2" t="s">
        <v>667</v>
      </c>
      <c r="B46" s="2" t="s">
        <v>124</v>
      </c>
      <c r="C46" s="1">
        <v>2749108.1412800001</v>
      </c>
      <c r="D46" s="1">
        <v>3001728.3382000001</v>
      </c>
      <c r="E46" s="1">
        <f t="shared" si="0"/>
        <v>109.18916913913684</v>
      </c>
      <c r="F46" s="1">
        <v>1986516.28887</v>
      </c>
      <c r="G46" s="1">
        <f t="shared" si="1"/>
        <v>151.10514597932084</v>
      </c>
      <c r="H46" s="1">
        <v>2606546</v>
      </c>
      <c r="I46" s="1">
        <v>2851640.74823</v>
      </c>
      <c r="J46" s="1">
        <f t="shared" si="2"/>
        <v>109.40304710640059</v>
      </c>
      <c r="K46" s="1">
        <v>1986516.28887</v>
      </c>
      <c r="L46" s="1">
        <f t="shared" si="3"/>
        <v>143.54982962924069</v>
      </c>
      <c r="M46" s="1">
        <v>100215.59525000025</v>
      </c>
    </row>
    <row r="47" spans="1:13" ht="25.5" x14ac:dyDescent="0.2">
      <c r="A47" s="2" t="s">
        <v>713</v>
      </c>
      <c r="B47" s="2" t="s">
        <v>1277</v>
      </c>
      <c r="C47" s="1">
        <v>1450459.7728200001</v>
      </c>
      <c r="D47" s="1">
        <v>1564748.9990399999</v>
      </c>
      <c r="E47" s="1">
        <f t="shared" si="0"/>
        <v>107.87951712702777</v>
      </c>
      <c r="F47" s="1">
        <v>1065127.4109499999</v>
      </c>
      <c r="G47" s="1">
        <f t="shared" si="1"/>
        <v>146.90721344260416</v>
      </c>
      <c r="H47" s="1">
        <v>1376456</v>
      </c>
      <c r="I47" s="1">
        <v>1486510.61151</v>
      </c>
      <c r="J47" s="1">
        <f t="shared" si="2"/>
        <v>107.99550523300418</v>
      </c>
      <c r="K47" s="1">
        <v>1065127.4109499999</v>
      </c>
      <c r="L47" s="1">
        <f t="shared" si="3"/>
        <v>139.56176474551182</v>
      </c>
      <c r="M47" s="1">
        <v>57615.809699999867</v>
      </c>
    </row>
    <row r="48" spans="1:13" ht="25.5" x14ac:dyDescent="0.2">
      <c r="A48" s="2" t="s">
        <v>1503</v>
      </c>
      <c r="B48" s="2" t="s">
        <v>1277</v>
      </c>
      <c r="C48" s="1">
        <v>1450458.89857</v>
      </c>
      <c r="D48" s="1">
        <v>1564580.28791</v>
      </c>
      <c r="E48" s="1">
        <f t="shared" si="0"/>
        <v>107.86795058119274</v>
      </c>
      <c r="F48" s="1">
        <v>1065112.3902400001</v>
      </c>
      <c r="G48" s="1">
        <f t="shared" si="1"/>
        <v>146.89344544733495</v>
      </c>
      <c r="H48" s="1">
        <v>1376456</v>
      </c>
      <c r="I48" s="1">
        <v>1486351.2731600001</v>
      </c>
      <c r="J48" s="1">
        <f t="shared" si="2"/>
        <v>107.98392924728432</v>
      </c>
      <c r="K48" s="1">
        <v>1065112.3902400001</v>
      </c>
      <c r="L48" s="1">
        <f t="shared" si="3"/>
        <v>139.54877314168533</v>
      </c>
      <c r="M48" s="1">
        <v>57626.904840000207</v>
      </c>
    </row>
    <row r="49" spans="1:13" ht="25.5" x14ac:dyDescent="0.2">
      <c r="A49" s="2" t="s">
        <v>673</v>
      </c>
      <c r="B49" s="2" t="s">
        <v>831</v>
      </c>
      <c r="C49" s="1">
        <v>0.87424999999999997</v>
      </c>
      <c r="D49" s="1">
        <v>168.71113</v>
      </c>
      <c r="E49" s="1" t="str">
        <f t="shared" si="0"/>
        <v>свыше 200</v>
      </c>
      <c r="F49" s="1">
        <v>15.020709999999999</v>
      </c>
      <c r="G49" s="1" t="str">
        <f t="shared" si="1"/>
        <v>свыше 200</v>
      </c>
      <c r="H49" s="1"/>
      <c r="I49" s="1">
        <v>159.33834999999999</v>
      </c>
      <c r="J49" s="1" t="str">
        <f t="shared" si="2"/>
        <v xml:space="preserve"> </v>
      </c>
      <c r="K49" s="1">
        <v>15.020709999999999</v>
      </c>
      <c r="L49" s="1" t="str">
        <f t="shared" si="3"/>
        <v>свыше 200</v>
      </c>
      <c r="M49" s="1">
        <v>-11.095140000000015</v>
      </c>
    </row>
    <row r="50" spans="1:13" ht="25.5" x14ac:dyDescent="0.2">
      <c r="A50" s="2" t="s">
        <v>198</v>
      </c>
      <c r="B50" s="2" t="s">
        <v>1318</v>
      </c>
      <c r="C50" s="1">
        <v>1298648.3788999999</v>
      </c>
      <c r="D50" s="1">
        <v>1437012.25887</v>
      </c>
      <c r="E50" s="1">
        <f t="shared" si="0"/>
        <v>110.65445290796876</v>
      </c>
      <c r="F50" s="1">
        <v>921512.98569</v>
      </c>
      <c r="G50" s="1">
        <f t="shared" si="1"/>
        <v>155.94053270926079</v>
      </c>
      <c r="H50" s="1">
        <v>1230090</v>
      </c>
      <c r="I50" s="1">
        <v>1365161.4104500001</v>
      </c>
      <c r="J50" s="1">
        <f t="shared" si="2"/>
        <v>110.98061202432343</v>
      </c>
      <c r="K50" s="1">
        <v>921512.98569</v>
      </c>
      <c r="L50" s="1">
        <f t="shared" si="3"/>
        <v>148.14348052054959</v>
      </c>
      <c r="M50" s="1">
        <v>42611.797510000179</v>
      </c>
    </row>
    <row r="51" spans="1:13" ht="38.25" x14ac:dyDescent="0.2">
      <c r="A51" s="2" t="s">
        <v>1037</v>
      </c>
      <c r="B51" s="2" t="s">
        <v>797</v>
      </c>
      <c r="C51" s="1">
        <v>1298648.3310199999</v>
      </c>
      <c r="D51" s="1">
        <v>1436969.96334</v>
      </c>
      <c r="E51" s="1">
        <f t="shared" si="0"/>
        <v>110.65120009905667</v>
      </c>
      <c r="F51" s="1">
        <v>921649.67695999995</v>
      </c>
      <c r="G51" s="1">
        <f t="shared" si="1"/>
        <v>155.91281581953672</v>
      </c>
      <c r="H51" s="1">
        <v>1230090</v>
      </c>
      <c r="I51" s="1">
        <v>1365121.4646999999</v>
      </c>
      <c r="J51" s="1">
        <f t="shared" si="2"/>
        <v>110.97736463998569</v>
      </c>
      <c r="K51" s="1">
        <v>921649.67695999995</v>
      </c>
      <c r="L51" s="1">
        <f t="shared" si="3"/>
        <v>148.11717497723888</v>
      </c>
      <c r="M51" s="1">
        <v>42611.742659999989</v>
      </c>
    </row>
    <row r="52" spans="1:13" ht="38.25" x14ac:dyDescent="0.2">
      <c r="A52" s="2" t="s">
        <v>162</v>
      </c>
      <c r="B52" s="2" t="s">
        <v>1334</v>
      </c>
      <c r="C52" s="1">
        <v>4.7879999999999999E-2</v>
      </c>
      <c r="D52" s="1">
        <v>42.295529999999999</v>
      </c>
      <c r="E52" s="1" t="str">
        <f t="shared" si="0"/>
        <v>свыше 200</v>
      </c>
      <c r="F52" s="1">
        <v>-136.69127</v>
      </c>
      <c r="G52" s="1" t="str">
        <f t="shared" si="1"/>
        <v/>
      </c>
      <c r="H52" s="1"/>
      <c r="I52" s="1">
        <v>39.945749999999997</v>
      </c>
      <c r="J52" s="1" t="str">
        <f t="shared" si="2"/>
        <v xml:space="preserve"> </v>
      </c>
      <c r="K52" s="1">
        <v>-136.69127</v>
      </c>
      <c r="L52" s="1" t="str">
        <f t="shared" si="3"/>
        <v/>
      </c>
      <c r="M52" s="1">
        <v>5.4849999999994736E-2</v>
      </c>
    </row>
    <row r="53" spans="1:13" ht="25.5" x14ac:dyDescent="0.2">
      <c r="A53" s="2" t="s">
        <v>1149</v>
      </c>
      <c r="B53" s="2" t="s">
        <v>259</v>
      </c>
      <c r="C53" s="1">
        <v>-1.044E-2</v>
      </c>
      <c r="D53" s="1">
        <v>-32.919710000000002</v>
      </c>
      <c r="E53" s="1" t="str">
        <f t="shared" si="0"/>
        <v>свыше 200</v>
      </c>
      <c r="F53" s="1">
        <v>-124.10777</v>
      </c>
      <c r="G53" s="1">
        <f t="shared" si="1"/>
        <v>26.525099919207317</v>
      </c>
      <c r="H53" s="1"/>
      <c r="I53" s="1">
        <v>-31.27373</v>
      </c>
      <c r="J53" s="1" t="str">
        <f t="shared" si="2"/>
        <v xml:space="preserve"> </v>
      </c>
      <c r="K53" s="1">
        <v>-124.10777</v>
      </c>
      <c r="L53" s="1">
        <f t="shared" si="3"/>
        <v>25.198849354879233</v>
      </c>
      <c r="M53" s="1">
        <v>-12.011960000000002</v>
      </c>
    </row>
    <row r="54" spans="1:13" x14ac:dyDescent="0.2">
      <c r="A54" s="2" t="s">
        <v>413</v>
      </c>
      <c r="B54" s="2" t="s">
        <v>1432</v>
      </c>
      <c r="C54" s="1">
        <v>92672.488989999998</v>
      </c>
      <c r="D54" s="1">
        <v>84268.573869999993</v>
      </c>
      <c r="E54" s="1">
        <f t="shared" si="0"/>
        <v>90.931596624207586</v>
      </c>
      <c r="F54" s="1">
        <v>212127.61569000001</v>
      </c>
      <c r="G54" s="1">
        <f t="shared" si="1"/>
        <v>39.725414155009773</v>
      </c>
      <c r="H54" s="1"/>
      <c r="I54" s="1"/>
      <c r="J54" s="1" t="str">
        <f t="shared" si="2"/>
        <v xml:space="preserve"> </v>
      </c>
      <c r="K54" s="1"/>
      <c r="L54" s="1" t="str">
        <f t="shared" si="3"/>
        <v xml:space="preserve"> </v>
      </c>
      <c r="M54" s="1"/>
    </row>
    <row r="55" spans="1:13" x14ac:dyDescent="0.2">
      <c r="A55" s="2" t="s">
        <v>1605</v>
      </c>
      <c r="B55" s="2" t="s">
        <v>1432</v>
      </c>
      <c r="C55" s="1">
        <v>92672.488930000007</v>
      </c>
      <c r="D55" s="1">
        <v>84219.216069999995</v>
      </c>
      <c r="E55" s="1">
        <f t="shared" si="0"/>
        <v>90.878336216495512</v>
      </c>
      <c r="F55" s="1">
        <v>212103.18481999999</v>
      </c>
      <c r="G55" s="1">
        <f t="shared" si="1"/>
        <v>39.706719227941853</v>
      </c>
      <c r="H55" s="1"/>
      <c r="I55" s="1"/>
      <c r="J55" s="1" t="str">
        <f t="shared" si="2"/>
        <v xml:space="preserve"> </v>
      </c>
      <c r="K55" s="1"/>
      <c r="L55" s="1" t="str">
        <f t="shared" si="3"/>
        <v xml:space="preserve"> </v>
      </c>
      <c r="M55" s="1"/>
    </row>
    <row r="56" spans="1:13" ht="25.5" x14ac:dyDescent="0.2">
      <c r="A56" s="2" t="s">
        <v>1155</v>
      </c>
      <c r="B56" s="2" t="s">
        <v>1287</v>
      </c>
      <c r="C56" s="1"/>
      <c r="D56" s="1">
        <v>49.357799999999997</v>
      </c>
      <c r="E56" s="1" t="str">
        <f t="shared" si="0"/>
        <v xml:space="preserve"> </v>
      </c>
      <c r="F56" s="1">
        <v>24.430869999999999</v>
      </c>
      <c r="G56" s="1" t="str">
        <f t="shared" si="1"/>
        <v>свыше 200</v>
      </c>
      <c r="H56" s="1"/>
      <c r="I56" s="1"/>
      <c r="J56" s="1" t="str">
        <f t="shared" si="2"/>
        <v xml:space="preserve"> </v>
      </c>
      <c r="K56" s="1"/>
      <c r="L56" s="1" t="str">
        <f t="shared" si="3"/>
        <v xml:space="preserve"> </v>
      </c>
      <c r="M56" s="1"/>
    </row>
    <row r="57" spans="1:13" x14ac:dyDescent="0.2">
      <c r="A57" s="2" t="s">
        <v>312</v>
      </c>
      <c r="B57" s="2" t="s">
        <v>386</v>
      </c>
      <c r="C57" s="1">
        <v>14699.48047</v>
      </c>
      <c r="D57" s="1">
        <v>17530.254369999999</v>
      </c>
      <c r="E57" s="1">
        <f t="shared" si="0"/>
        <v>119.25764591325041</v>
      </c>
      <c r="F57" s="1">
        <v>13458.89702</v>
      </c>
      <c r="G57" s="1">
        <f t="shared" si="1"/>
        <v>130.25030464197724</v>
      </c>
      <c r="H57" s="1"/>
      <c r="I57" s="1"/>
      <c r="J57" s="1" t="str">
        <f t="shared" si="2"/>
        <v xml:space="preserve"> </v>
      </c>
      <c r="K57" s="1"/>
      <c r="L57" s="1" t="str">
        <f t="shared" si="3"/>
        <v xml:space="preserve"> </v>
      </c>
      <c r="M57" s="1"/>
    </row>
    <row r="58" spans="1:13" x14ac:dyDescent="0.2">
      <c r="A58" s="2" t="s">
        <v>553</v>
      </c>
      <c r="B58" s="2" t="s">
        <v>386</v>
      </c>
      <c r="C58" s="1">
        <v>14699.48047</v>
      </c>
      <c r="D58" s="1">
        <v>17530.254369999999</v>
      </c>
      <c r="E58" s="1">
        <f t="shared" si="0"/>
        <v>119.25764591325041</v>
      </c>
      <c r="F58" s="1">
        <v>13458.885979999999</v>
      </c>
      <c r="G58" s="1">
        <f t="shared" si="1"/>
        <v>130.25041148316495</v>
      </c>
      <c r="H58" s="1"/>
      <c r="I58" s="1"/>
      <c r="J58" s="1" t="str">
        <f t="shared" si="2"/>
        <v xml:space="preserve"> </v>
      </c>
      <c r="K58" s="1"/>
      <c r="L58" s="1" t="str">
        <f t="shared" si="3"/>
        <v xml:space="preserve"> </v>
      </c>
      <c r="M58" s="1"/>
    </row>
    <row r="59" spans="1:13" ht="25.5" x14ac:dyDescent="0.2">
      <c r="A59" s="2" t="s">
        <v>60</v>
      </c>
      <c r="B59" s="2" t="s">
        <v>173</v>
      </c>
      <c r="C59" s="1"/>
      <c r="D59" s="1"/>
      <c r="E59" s="1" t="str">
        <f t="shared" si="0"/>
        <v xml:space="preserve"> </v>
      </c>
      <c r="F59" s="1">
        <v>1.1039999999999999E-2</v>
      </c>
      <c r="G59" s="1" t="str">
        <f t="shared" si="1"/>
        <v/>
      </c>
      <c r="H59" s="1"/>
      <c r="I59" s="1"/>
      <c r="J59" s="1" t="str">
        <f t="shared" si="2"/>
        <v xml:space="preserve"> </v>
      </c>
      <c r="K59" s="1"/>
      <c r="L59" s="1" t="str">
        <f t="shared" si="3"/>
        <v xml:space="preserve"> </v>
      </c>
      <c r="M59" s="1"/>
    </row>
    <row r="60" spans="1:13" x14ac:dyDescent="0.2">
      <c r="A60" s="2" t="s">
        <v>281</v>
      </c>
      <c r="B60" s="2" t="s">
        <v>659</v>
      </c>
      <c r="C60" s="1">
        <v>120267.67159</v>
      </c>
      <c r="D60" s="1">
        <v>104508.50696</v>
      </c>
      <c r="E60" s="1">
        <f t="shared" si="0"/>
        <v>86.896591227172024</v>
      </c>
      <c r="F60" s="1">
        <v>57357.96703</v>
      </c>
      <c r="G60" s="1">
        <f t="shared" si="1"/>
        <v>182.20399426872785</v>
      </c>
      <c r="H60" s="1"/>
      <c r="I60" s="1"/>
      <c r="J60" s="1" t="str">
        <f t="shared" si="2"/>
        <v xml:space="preserve"> </v>
      </c>
      <c r="K60" s="1"/>
      <c r="L60" s="1" t="str">
        <f t="shared" si="3"/>
        <v xml:space="preserve"> </v>
      </c>
      <c r="M60" s="1"/>
    </row>
    <row r="61" spans="1:13" ht="25.5" x14ac:dyDescent="0.2">
      <c r="A61" s="2" t="s">
        <v>1494</v>
      </c>
      <c r="B61" s="2" t="s">
        <v>1364</v>
      </c>
      <c r="C61" s="1">
        <v>95850.319839999996</v>
      </c>
      <c r="D61" s="1">
        <v>81887.641919999995</v>
      </c>
      <c r="E61" s="1">
        <f t="shared" si="0"/>
        <v>85.432831164979447</v>
      </c>
      <c r="F61" s="1">
        <v>45921.095150000001</v>
      </c>
      <c r="G61" s="1">
        <f t="shared" si="1"/>
        <v>178.32249351309295</v>
      </c>
      <c r="H61" s="1"/>
      <c r="I61" s="1"/>
      <c r="J61" s="1" t="str">
        <f t="shared" si="2"/>
        <v xml:space="preserve"> </v>
      </c>
      <c r="K61" s="1"/>
      <c r="L61" s="1" t="str">
        <f t="shared" si="3"/>
        <v xml:space="preserve"> </v>
      </c>
      <c r="M61" s="1"/>
    </row>
    <row r="62" spans="1:13" ht="25.5" x14ac:dyDescent="0.2">
      <c r="A62" s="2" t="s">
        <v>1034</v>
      </c>
      <c r="B62" s="2" t="s">
        <v>193</v>
      </c>
      <c r="C62" s="1"/>
      <c r="D62" s="1"/>
      <c r="E62" s="1" t="str">
        <f t="shared" si="0"/>
        <v xml:space="preserve"> </v>
      </c>
      <c r="F62" s="1">
        <v>11436.871880000001</v>
      </c>
      <c r="G62" s="1" t="str">
        <f t="shared" si="1"/>
        <v/>
      </c>
      <c r="H62" s="1"/>
      <c r="I62" s="1"/>
      <c r="J62" s="1" t="str">
        <f t="shared" si="2"/>
        <v xml:space="preserve"> </v>
      </c>
      <c r="K62" s="1"/>
      <c r="L62" s="1" t="str">
        <f t="shared" si="3"/>
        <v xml:space="preserve"> </v>
      </c>
      <c r="M62" s="1"/>
    </row>
    <row r="63" spans="1:13" ht="25.5" x14ac:dyDescent="0.2">
      <c r="A63" s="2" t="s">
        <v>1034</v>
      </c>
      <c r="B63" s="2" t="s">
        <v>1608</v>
      </c>
      <c r="C63" s="1">
        <v>24417.351750000002</v>
      </c>
      <c r="D63" s="1">
        <v>22620.865040000001</v>
      </c>
      <c r="E63" s="1">
        <f t="shared" si="0"/>
        <v>92.642581683740531</v>
      </c>
      <c r="F63" s="1"/>
      <c r="G63" s="1" t="str">
        <f t="shared" si="1"/>
        <v xml:space="preserve"> </v>
      </c>
      <c r="H63" s="1"/>
      <c r="I63" s="1"/>
      <c r="J63" s="1" t="str">
        <f t="shared" si="2"/>
        <v xml:space="preserve"> </v>
      </c>
      <c r="K63" s="1"/>
      <c r="L63" s="1" t="str">
        <f t="shared" si="3"/>
        <v xml:space="preserve"> </v>
      </c>
      <c r="M63" s="1"/>
    </row>
    <row r="64" spans="1:13" x14ac:dyDescent="0.2">
      <c r="A64" s="2" t="s">
        <v>1353</v>
      </c>
      <c r="B64" s="2" t="s">
        <v>716</v>
      </c>
      <c r="C64" s="1">
        <v>7263</v>
      </c>
      <c r="D64" s="1">
        <v>23556.395659999998</v>
      </c>
      <c r="E64" s="1" t="str">
        <f t="shared" si="0"/>
        <v>свыше 200</v>
      </c>
      <c r="F64" s="1">
        <v>37.758479999999999</v>
      </c>
      <c r="G64" s="1" t="str">
        <f t="shared" si="1"/>
        <v>свыше 200</v>
      </c>
      <c r="H64" s="1">
        <v>7263</v>
      </c>
      <c r="I64" s="1">
        <v>23556.395659999998</v>
      </c>
      <c r="J64" s="1" t="str">
        <f t="shared" si="2"/>
        <v>свыше 200</v>
      </c>
      <c r="K64" s="1">
        <v>37.758479999999999</v>
      </c>
      <c r="L64" s="1" t="str">
        <f t="shared" si="3"/>
        <v>свыше 200</v>
      </c>
      <c r="M64" s="1">
        <v>3768.6902299999965</v>
      </c>
    </row>
    <row r="65" spans="1:13" x14ac:dyDescent="0.2">
      <c r="A65" s="2" t="s">
        <v>487</v>
      </c>
      <c r="B65" s="2" t="s">
        <v>223</v>
      </c>
      <c r="C65" s="1">
        <v>3981749.4191999999</v>
      </c>
      <c r="D65" s="1">
        <v>2470809.8025000002</v>
      </c>
      <c r="E65" s="1">
        <f t="shared" si="0"/>
        <v>62.053372585069091</v>
      </c>
      <c r="F65" s="1">
        <v>2302279.34241</v>
      </c>
      <c r="G65" s="1">
        <f t="shared" si="1"/>
        <v>107.32015689779783</v>
      </c>
      <c r="H65" s="1">
        <v>2799235</v>
      </c>
      <c r="I65" s="1">
        <v>1837710.7763199999</v>
      </c>
      <c r="J65" s="1">
        <f t="shared" si="2"/>
        <v>65.650464370444055</v>
      </c>
      <c r="K65" s="1">
        <v>1733262.4154999999</v>
      </c>
      <c r="L65" s="1">
        <f t="shared" si="3"/>
        <v>106.02611352360454</v>
      </c>
      <c r="M65" s="1">
        <v>54891.618599999929</v>
      </c>
    </row>
    <row r="66" spans="1:13" x14ac:dyDescent="0.2">
      <c r="A66" s="2" t="s">
        <v>1683</v>
      </c>
      <c r="B66" s="2" t="s">
        <v>1360</v>
      </c>
      <c r="C66" s="1">
        <v>246963.72858</v>
      </c>
      <c r="D66" s="1">
        <v>45174.08322</v>
      </c>
      <c r="E66" s="1">
        <f t="shared" si="0"/>
        <v>18.291788628129076</v>
      </c>
      <c r="F66" s="1">
        <v>32254.415809999999</v>
      </c>
      <c r="G66" s="1">
        <f t="shared" si="1"/>
        <v>140.05549964415863</v>
      </c>
      <c r="H66" s="1"/>
      <c r="I66" s="1"/>
      <c r="J66" s="1" t="str">
        <f t="shared" si="2"/>
        <v xml:space="preserve"> </v>
      </c>
      <c r="K66" s="1"/>
      <c r="L66" s="1" t="str">
        <f t="shared" si="3"/>
        <v xml:space="preserve"> </v>
      </c>
      <c r="M66" s="1"/>
    </row>
    <row r="67" spans="1:13" ht="25.5" x14ac:dyDescent="0.2">
      <c r="A67" s="2" t="s">
        <v>1129</v>
      </c>
      <c r="B67" s="2" t="s">
        <v>328</v>
      </c>
      <c r="C67" s="1">
        <v>201814.60399999999</v>
      </c>
      <c r="D67" s="1">
        <v>36183.215190000003</v>
      </c>
      <c r="E67" s="1">
        <f t="shared" si="0"/>
        <v>17.928937982109563</v>
      </c>
      <c r="F67" s="1">
        <v>27834.625980000001</v>
      </c>
      <c r="G67" s="1">
        <f t="shared" si="1"/>
        <v>129.99353832165269</v>
      </c>
      <c r="H67" s="1"/>
      <c r="I67" s="1"/>
      <c r="J67" s="1" t="str">
        <f t="shared" si="2"/>
        <v xml:space="preserve"> </v>
      </c>
      <c r="K67" s="1"/>
      <c r="L67" s="1" t="str">
        <f t="shared" si="3"/>
        <v xml:space="preserve"> </v>
      </c>
      <c r="M67" s="1"/>
    </row>
    <row r="68" spans="1:13" ht="25.5" x14ac:dyDescent="0.2">
      <c r="A68" s="2" t="s">
        <v>1554</v>
      </c>
      <c r="B68" s="2" t="s">
        <v>1042</v>
      </c>
      <c r="C68" s="1">
        <v>14803.93137</v>
      </c>
      <c r="D68" s="1">
        <v>3969.4369499999998</v>
      </c>
      <c r="E68" s="1">
        <f t="shared" si="0"/>
        <v>26.813397406340446</v>
      </c>
      <c r="F68" s="1">
        <v>-651.6386</v>
      </c>
      <c r="G68" s="1" t="str">
        <f t="shared" si="1"/>
        <v/>
      </c>
      <c r="H68" s="1"/>
      <c r="I68" s="1"/>
      <c r="J68" s="1" t="str">
        <f t="shared" si="2"/>
        <v xml:space="preserve"> </v>
      </c>
      <c r="K68" s="1"/>
      <c r="L68" s="1" t="str">
        <f t="shared" si="3"/>
        <v xml:space="preserve"> </v>
      </c>
      <c r="M68" s="1"/>
    </row>
    <row r="69" spans="1:13" ht="25.5" x14ac:dyDescent="0.2">
      <c r="A69" s="2" t="s">
        <v>772</v>
      </c>
      <c r="B69" s="2" t="s">
        <v>628</v>
      </c>
      <c r="C69" s="1">
        <v>30345.193210000001</v>
      </c>
      <c r="D69" s="1">
        <v>5021.4310800000003</v>
      </c>
      <c r="E69" s="1">
        <f t="shared" si="0"/>
        <v>16.547698494617691</v>
      </c>
      <c r="F69" s="1">
        <v>5071.4284299999999</v>
      </c>
      <c r="G69" s="1">
        <f t="shared" si="1"/>
        <v>99.014136733070302</v>
      </c>
      <c r="H69" s="1"/>
      <c r="I69" s="1"/>
      <c r="J69" s="1" t="str">
        <f t="shared" si="2"/>
        <v xml:space="preserve"> </v>
      </c>
      <c r="K69" s="1"/>
      <c r="L69" s="1" t="str">
        <f t="shared" si="3"/>
        <v xml:space="preserve"> </v>
      </c>
      <c r="M69" s="1"/>
    </row>
    <row r="70" spans="1:13" x14ac:dyDescent="0.2">
      <c r="A70" s="2" t="s">
        <v>1479</v>
      </c>
      <c r="B70" s="2" t="s">
        <v>941</v>
      </c>
      <c r="C70" s="1">
        <v>2010665</v>
      </c>
      <c r="D70" s="1">
        <v>1606362.2510299999</v>
      </c>
      <c r="E70" s="1">
        <f t="shared" ref="E70:E133" si="4">IF(C70=0," ",IF(D70/C70*100&gt;200,"свыше 200",IF(D70/C70&gt;0,D70/C70*100,"")))</f>
        <v>79.892087992281162</v>
      </c>
      <c r="F70" s="1">
        <v>1504441.4380399999</v>
      </c>
      <c r="G70" s="1">
        <f t="shared" ref="G70:G133" si="5">IF(F70=0," ",IF(D70/F70*100&gt;200,"свыше 200",IF(D70/F70&gt;0,D70/F70*100,"")))</f>
        <v>106.77466137351171</v>
      </c>
      <c r="H70" s="1">
        <v>2010665</v>
      </c>
      <c r="I70" s="1">
        <v>1606362.2510299999</v>
      </c>
      <c r="J70" s="1">
        <f t="shared" ref="J70:J133" si="6">IF(H70=0," ",IF(I70/H70*100&gt;200,"свыше 200",IF(I70/H70&gt;0,I70/H70*100,"")))</f>
        <v>79.892087992281162</v>
      </c>
      <c r="K70" s="1">
        <v>1504441.4380399999</v>
      </c>
      <c r="L70" s="1">
        <f t="shared" ref="L70:L133" si="7">IF(K70=0," ",IF(I70/K70*100&gt;200,"свыше 200",IF(I70/K70&gt;0,I70/K70*100,"")))</f>
        <v>106.77466137351171</v>
      </c>
      <c r="M70" s="1">
        <v>16532.002929999959</v>
      </c>
    </row>
    <row r="71" spans="1:13" ht="25.5" x14ac:dyDescent="0.2">
      <c r="A71" s="2" t="s">
        <v>1010</v>
      </c>
      <c r="B71" s="2" t="s">
        <v>1122</v>
      </c>
      <c r="C71" s="1">
        <v>1650756</v>
      </c>
      <c r="D71" s="1">
        <v>1367002.6302400001</v>
      </c>
      <c r="E71" s="1">
        <f t="shared" si="4"/>
        <v>82.810701899008706</v>
      </c>
      <c r="F71" s="1">
        <v>1248752.92028</v>
      </c>
      <c r="G71" s="1">
        <f t="shared" si="5"/>
        <v>109.46942409820237</v>
      </c>
      <c r="H71" s="1">
        <v>1650756</v>
      </c>
      <c r="I71" s="1">
        <v>1367002.6302400001</v>
      </c>
      <c r="J71" s="1">
        <f t="shared" si="6"/>
        <v>82.810701899008706</v>
      </c>
      <c r="K71" s="1">
        <v>1248752.92028</v>
      </c>
      <c r="L71" s="1">
        <f t="shared" si="7"/>
        <v>109.46942409820237</v>
      </c>
      <c r="M71" s="1">
        <v>16532.002930000192</v>
      </c>
    </row>
    <row r="72" spans="1:13" ht="25.5" x14ac:dyDescent="0.2">
      <c r="A72" s="2" t="s">
        <v>1227</v>
      </c>
      <c r="B72" s="2" t="s">
        <v>1476</v>
      </c>
      <c r="C72" s="1">
        <v>359909</v>
      </c>
      <c r="D72" s="1">
        <v>239359.62078999999</v>
      </c>
      <c r="E72" s="1">
        <f t="shared" si="4"/>
        <v>66.505594689213098</v>
      </c>
      <c r="F72" s="1">
        <v>255688.51775999999</v>
      </c>
      <c r="G72" s="1">
        <f t="shared" si="5"/>
        <v>93.613754300329205</v>
      </c>
      <c r="H72" s="1">
        <v>359909</v>
      </c>
      <c r="I72" s="1">
        <v>239359.62078999999</v>
      </c>
      <c r="J72" s="1">
        <f t="shared" si="6"/>
        <v>66.505594689213098</v>
      </c>
      <c r="K72" s="1">
        <v>255688.51775999999</v>
      </c>
      <c r="L72" s="1">
        <f t="shared" si="7"/>
        <v>93.613754300329205</v>
      </c>
      <c r="M72" s="1"/>
    </row>
    <row r="73" spans="1:13" x14ac:dyDescent="0.2">
      <c r="A73" s="2" t="s">
        <v>1376</v>
      </c>
      <c r="B73" s="2" t="s">
        <v>88</v>
      </c>
      <c r="C73" s="1">
        <v>787394</v>
      </c>
      <c r="D73" s="1">
        <v>230549.63686999999</v>
      </c>
      <c r="E73" s="1">
        <f t="shared" si="4"/>
        <v>29.280085556913054</v>
      </c>
      <c r="F73" s="1">
        <v>227812.97545999999</v>
      </c>
      <c r="G73" s="1">
        <f t="shared" si="5"/>
        <v>101.20127547804252</v>
      </c>
      <c r="H73" s="1">
        <v>787394</v>
      </c>
      <c r="I73" s="1">
        <v>230549.63686999999</v>
      </c>
      <c r="J73" s="1">
        <f t="shared" si="6"/>
        <v>29.280085556913054</v>
      </c>
      <c r="K73" s="1">
        <v>227812.97545999999</v>
      </c>
      <c r="L73" s="1">
        <f t="shared" si="7"/>
        <v>101.20127547804252</v>
      </c>
      <c r="M73" s="1">
        <v>38275.615669999999</v>
      </c>
    </row>
    <row r="74" spans="1:13" x14ac:dyDescent="0.2">
      <c r="A74" s="2" t="s">
        <v>1684</v>
      </c>
      <c r="B74" s="2" t="s">
        <v>1473</v>
      </c>
      <c r="C74" s="1">
        <v>96705</v>
      </c>
      <c r="D74" s="1">
        <v>78673.283420000007</v>
      </c>
      <c r="E74" s="1">
        <f t="shared" si="4"/>
        <v>81.353894235044734</v>
      </c>
      <c r="F74" s="1">
        <v>64953.013619999998</v>
      </c>
      <c r="G74" s="1">
        <f t="shared" si="5"/>
        <v>121.12337678474603</v>
      </c>
      <c r="H74" s="1">
        <v>96705</v>
      </c>
      <c r="I74" s="1">
        <v>78673.283420000007</v>
      </c>
      <c r="J74" s="1">
        <f t="shared" si="6"/>
        <v>81.353894235044734</v>
      </c>
      <c r="K74" s="1">
        <v>64953.013619999998</v>
      </c>
      <c r="L74" s="1">
        <f t="shared" si="7"/>
        <v>121.12337678474603</v>
      </c>
      <c r="M74" s="1">
        <v>3171.1540900000109</v>
      </c>
    </row>
    <row r="75" spans="1:13" x14ac:dyDescent="0.2">
      <c r="A75" s="2" t="s">
        <v>867</v>
      </c>
      <c r="B75" s="2" t="s">
        <v>178</v>
      </c>
      <c r="C75" s="1">
        <v>690689</v>
      </c>
      <c r="D75" s="1">
        <v>151876.35345</v>
      </c>
      <c r="E75" s="1">
        <f t="shared" si="4"/>
        <v>21.989108477187273</v>
      </c>
      <c r="F75" s="1">
        <v>162859.96184</v>
      </c>
      <c r="G75" s="1">
        <f t="shared" si="5"/>
        <v>93.255795797870348</v>
      </c>
      <c r="H75" s="1">
        <v>690689</v>
      </c>
      <c r="I75" s="1">
        <v>151876.35345</v>
      </c>
      <c r="J75" s="1">
        <f t="shared" si="6"/>
        <v>21.989108477187273</v>
      </c>
      <c r="K75" s="1">
        <v>162859.96184</v>
      </c>
      <c r="L75" s="1">
        <f t="shared" si="7"/>
        <v>93.255795797870348</v>
      </c>
      <c r="M75" s="1">
        <v>35104.461579999988</v>
      </c>
    </row>
    <row r="76" spans="1:13" x14ac:dyDescent="0.2">
      <c r="A76" s="2" t="s">
        <v>826</v>
      </c>
      <c r="B76" s="2" t="s">
        <v>462</v>
      </c>
      <c r="C76" s="1">
        <v>1176</v>
      </c>
      <c r="D76" s="1">
        <v>798.88842</v>
      </c>
      <c r="E76" s="1">
        <f t="shared" si="4"/>
        <v>67.932688775510215</v>
      </c>
      <c r="F76" s="1">
        <v>1008.002</v>
      </c>
      <c r="G76" s="1">
        <f t="shared" si="5"/>
        <v>79.254646320146193</v>
      </c>
      <c r="H76" s="1">
        <v>1176</v>
      </c>
      <c r="I76" s="1">
        <v>798.88842</v>
      </c>
      <c r="J76" s="1">
        <f t="shared" si="6"/>
        <v>67.932688775510215</v>
      </c>
      <c r="K76" s="1">
        <v>1008.002</v>
      </c>
      <c r="L76" s="1">
        <f t="shared" si="7"/>
        <v>79.254646320146193</v>
      </c>
      <c r="M76" s="1">
        <v>84</v>
      </c>
    </row>
    <row r="77" spans="1:13" x14ac:dyDescent="0.2">
      <c r="A77" s="2" t="s">
        <v>181</v>
      </c>
      <c r="B77" s="2" t="s">
        <v>428</v>
      </c>
      <c r="C77" s="1">
        <v>935550.69062000001</v>
      </c>
      <c r="D77" s="1">
        <v>587924.94296000001</v>
      </c>
      <c r="E77" s="1">
        <f t="shared" si="4"/>
        <v>62.842660355514838</v>
      </c>
      <c r="F77" s="1">
        <v>536762.5111</v>
      </c>
      <c r="G77" s="1">
        <f t="shared" si="5"/>
        <v>109.53167011517844</v>
      </c>
      <c r="H77" s="1"/>
      <c r="I77" s="1"/>
      <c r="J77" s="1" t="str">
        <f t="shared" si="6"/>
        <v xml:space="preserve"> </v>
      </c>
      <c r="K77" s="1"/>
      <c r="L77" s="1" t="str">
        <f t="shared" si="7"/>
        <v xml:space="preserve"> </v>
      </c>
      <c r="M77" s="1"/>
    </row>
    <row r="78" spans="1:13" x14ac:dyDescent="0.2">
      <c r="A78" s="2" t="s">
        <v>1127</v>
      </c>
      <c r="B78" s="2" t="s">
        <v>869</v>
      </c>
      <c r="C78" s="1">
        <v>711547.94397000002</v>
      </c>
      <c r="D78" s="1">
        <v>551639.69027000002</v>
      </c>
      <c r="E78" s="1">
        <f t="shared" si="4"/>
        <v>77.52670708205406</v>
      </c>
      <c r="F78" s="1">
        <v>504768.77214999998</v>
      </c>
      <c r="G78" s="1">
        <f t="shared" si="5"/>
        <v>109.28562159666875</v>
      </c>
      <c r="H78" s="1"/>
      <c r="I78" s="1"/>
      <c r="J78" s="1" t="str">
        <f t="shared" si="6"/>
        <v xml:space="preserve"> </v>
      </c>
      <c r="K78" s="1"/>
      <c r="L78" s="1" t="str">
        <f t="shared" si="7"/>
        <v xml:space="preserve"> </v>
      </c>
      <c r="M78" s="1"/>
    </row>
    <row r="79" spans="1:13" ht="25.5" x14ac:dyDescent="0.2">
      <c r="A79" s="2" t="s">
        <v>1483</v>
      </c>
      <c r="B79" s="2" t="s">
        <v>1296</v>
      </c>
      <c r="C79" s="1">
        <v>587079.20259999996</v>
      </c>
      <c r="D79" s="1">
        <v>455390.52798999997</v>
      </c>
      <c r="E79" s="1">
        <f t="shared" si="4"/>
        <v>77.568840111046384</v>
      </c>
      <c r="F79" s="1">
        <v>423755.51643000002</v>
      </c>
      <c r="G79" s="1">
        <f t="shared" si="5"/>
        <v>107.46539226828584</v>
      </c>
      <c r="H79" s="1"/>
      <c r="I79" s="1"/>
      <c r="J79" s="1" t="str">
        <f t="shared" si="6"/>
        <v xml:space="preserve"> </v>
      </c>
      <c r="K79" s="1"/>
      <c r="L79" s="1" t="str">
        <f t="shared" si="7"/>
        <v xml:space="preserve"> </v>
      </c>
      <c r="M79" s="1"/>
    </row>
    <row r="80" spans="1:13" ht="25.5" x14ac:dyDescent="0.2">
      <c r="A80" s="2" t="s">
        <v>873</v>
      </c>
      <c r="B80" s="2" t="s">
        <v>1007</v>
      </c>
      <c r="C80" s="1">
        <v>65888.649000000005</v>
      </c>
      <c r="D80" s="1">
        <v>56566.354160000003</v>
      </c>
      <c r="E80" s="1">
        <f t="shared" si="4"/>
        <v>85.851440298920082</v>
      </c>
      <c r="F80" s="1">
        <v>45748.475259999999</v>
      </c>
      <c r="G80" s="1">
        <f t="shared" si="5"/>
        <v>123.64642501967398</v>
      </c>
      <c r="H80" s="1"/>
      <c r="I80" s="1"/>
      <c r="J80" s="1" t="str">
        <f t="shared" si="6"/>
        <v xml:space="preserve"> </v>
      </c>
      <c r="K80" s="1"/>
      <c r="L80" s="1" t="str">
        <f t="shared" si="7"/>
        <v xml:space="preserve"> </v>
      </c>
      <c r="M80" s="1"/>
    </row>
    <row r="81" spans="1:13" ht="25.5" x14ac:dyDescent="0.2">
      <c r="A81" s="2" t="s">
        <v>748</v>
      </c>
      <c r="B81" s="2" t="s">
        <v>140</v>
      </c>
      <c r="C81" s="1">
        <v>58580.092369999998</v>
      </c>
      <c r="D81" s="1">
        <v>39682.808120000002</v>
      </c>
      <c r="E81" s="1">
        <f t="shared" si="4"/>
        <v>67.741115649592814</v>
      </c>
      <c r="F81" s="1">
        <v>35264.780460000002</v>
      </c>
      <c r="G81" s="1">
        <f t="shared" si="5"/>
        <v>112.52815869649682</v>
      </c>
      <c r="H81" s="1"/>
      <c r="I81" s="1"/>
      <c r="J81" s="1" t="str">
        <f t="shared" si="6"/>
        <v xml:space="preserve"> </v>
      </c>
      <c r="K81" s="1"/>
      <c r="L81" s="1" t="str">
        <f t="shared" si="7"/>
        <v xml:space="preserve"> </v>
      </c>
      <c r="M81" s="1"/>
    </row>
    <row r="82" spans="1:13" x14ac:dyDescent="0.2">
      <c r="A82" s="2" t="s">
        <v>1371</v>
      </c>
      <c r="B82" s="2" t="s">
        <v>1443</v>
      </c>
      <c r="C82" s="1">
        <v>224002.74664999999</v>
      </c>
      <c r="D82" s="1">
        <v>36285.252690000001</v>
      </c>
      <c r="E82" s="1">
        <f t="shared" si="4"/>
        <v>16.198574898144003</v>
      </c>
      <c r="F82" s="1">
        <v>31993.738949999999</v>
      </c>
      <c r="G82" s="1">
        <f t="shared" si="5"/>
        <v>113.41360491409525</v>
      </c>
      <c r="H82" s="1"/>
      <c r="I82" s="1"/>
      <c r="J82" s="1" t="str">
        <f t="shared" si="6"/>
        <v xml:space="preserve"> </v>
      </c>
      <c r="K82" s="1"/>
      <c r="L82" s="1" t="str">
        <f t="shared" si="7"/>
        <v xml:space="preserve"> </v>
      </c>
      <c r="M82" s="1"/>
    </row>
    <row r="83" spans="1:13" ht="25.5" x14ac:dyDescent="0.2">
      <c r="A83" s="2" t="s">
        <v>1016</v>
      </c>
      <c r="B83" s="2" t="s">
        <v>773</v>
      </c>
      <c r="C83" s="1">
        <v>135733.82800000001</v>
      </c>
      <c r="D83" s="1">
        <v>16492.158029999999</v>
      </c>
      <c r="E83" s="1">
        <f t="shared" si="4"/>
        <v>12.150366841492158</v>
      </c>
      <c r="F83" s="1">
        <v>11626.083720000001</v>
      </c>
      <c r="G83" s="1">
        <f t="shared" si="5"/>
        <v>141.85480190228665</v>
      </c>
      <c r="H83" s="1"/>
      <c r="I83" s="1"/>
      <c r="J83" s="1" t="str">
        <f t="shared" si="6"/>
        <v xml:space="preserve"> </v>
      </c>
      <c r="K83" s="1"/>
      <c r="L83" s="1" t="str">
        <f t="shared" si="7"/>
        <v xml:space="preserve"> </v>
      </c>
      <c r="M83" s="1"/>
    </row>
    <row r="84" spans="1:13" ht="25.5" x14ac:dyDescent="0.2">
      <c r="A84" s="2" t="s">
        <v>1064</v>
      </c>
      <c r="B84" s="2" t="s">
        <v>1587</v>
      </c>
      <c r="C84" s="1">
        <v>62385.998050000002</v>
      </c>
      <c r="D84" s="1">
        <v>15420.44529</v>
      </c>
      <c r="E84" s="1">
        <f t="shared" si="4"/>
        <v>24.717798499658688</v>
      </c>
      <c r="F84" s="1">
        <v>15111.995720000001</v>
      </c>
      <c r="G84" s="1">
        <f t="shared" si="5"/>
        <v>102.04109090364406</v>
      </c>
      <c r="H84" s="1"/>
      <c r="I84" s="1"/>
      <c r="J84" s="1" t="str">
        <f t="shared" si="6"/>
        <v xml:space="preserve"> </v>
      </c>
      <c r="K84" s="1"/>
      <c r="L84" s="1" t="str">
        <f t="shared" si="7"/>
        <v xml:space="preserve"> </v>
      </c>
      <c r="M84" s="1"/>
    </row>
    <row r="85" spans="1:13" ht="25.5" x14ac:dyDescent="0.2">
      <c r="A85" s="2" t="s">
        <v>229</v>
      </c>
      <c r="B85" s="2" t="s">
        <v>216</v>
      </c>
      <c r="C85" s="1">
        <v>25882.920600000001</v>
      </c>
      <c r="D85" s="1">
        <v>4372.6493700000001</v>
      </c>
      <c r="E85" s="1">
        <f t="shared" si="4"/>
        <v>16.893956588500295</v>
      </c>
      <c r="F85" s="1">
        <v>5255.6595100000004</v>
      </c>
      <c r="G85" s="1">
        <f t="shared" si="5"/>
        <v>83.19887088728089</v>
      </c>
      <c r="H85" s="1"/>
      <c r="I85" s="1"/>
      <c r="J85" s="1" t="str">
        <f t="shared" si="6"/>
        <v xml:space="preserve"> </v>
      </c>
      <c r="K85" s="1"/>
      <c r="L85" s="1" t="str">
        <f t="shared" si="7"/>
        <v xml:space="preserve"> </v>
      </c>
      <c r="M85" s="1"/>
    </row>
    <row r="86" spans="1:13" ht="25.5" x14ac:dyDescent="0.2">
      <c r="A86" s="2" t="s">
        <v>1540</v>
      </c>
      <c r="B86" s="2" t="s">
        <v>284</v>
      </c>
      <c r="C86" s="1">
        <v>16460.7654</v>
      </c>
      <c r="D86" s="1">
        <v>15698.71954</v>
      </c>
      <c r="E86" s="1">
        <f t="shared" si="4"/>
        <v>95.370532040994888</v>
      </c>
      <c r="F86" s="1">
        <v>17222.079959999999</v>
      </c>
      <c r="G86" s="1">
        <f t="shared" si="5"/>
        <v>91.154608365899151</v>
      </c>
      <c r="H86" s="1">
        <v>939</v>
      </c>
      <c r="I86" s="1">
        <v>1432.4807000000001</v>
      </c>
      <c r="J86" s="1">
        <f t="shared" si="6"/>
        <v>152.55385516506922</v>
      </c>
      <c r="K86" s="1">
        <v>1045.3302000000001</v>
      </c>
      <c r="L86" s="1">
        <f t="shared" si="7"/>
        <v>137.03619200899391</v>
      </c>
      <c r="M86" s="1">
        <v>497.21594000000005</v>
      </c>
    </row>
    <row r="87" spans="1:13" x14ac:dyDescent="0.2">
      <c r="A87" s="2" t="s">
        <v>1571</v>
      </c>
      <c r="B87" s="2" t="s">
        <v>795</v>
      </c>
      <c r="C87" s="1">
        <v>15543.7654</v>
      </c>
      <c r="D87" s="1">
        <v>14283.64364</v>
      </c>
      <c r="E87" s="1">
        <f t="shared" si="4"/>
        <v>91.893072704249647</v>
      </c>
      <c r="F87" s="1">
        <v>16194.410760000001</v>
      </c>
      <c r="G87" s="1">
        <f t="shared" si="5"/>
        <v>88.201070429066974</v>
      </c>
      <c r="H87" s="1">
        <v>22</v>
      </c>
      <c r="I87" s="1">
        <v>17.404800000000002</v>
      </c>
      <c r="J87" s="1">
        <f t="shared" si="6"/>
        <v>79.112727272727284</v>
      </c>
      <c r="K87" s="1">
        <v>17.661000000000001</v>
      </c>
      <c r="L87" s="1">
        <f t="shared" si="7"/>
        <v>98.549346016646851</v>
      </c>
      <c r="M87" s="1">
        <v>1.7022000000000013</v>
      </c>
    </row>
    <row r="88" spans="1:13" x14ac:dyDescent="0.2">
      <c r="A88" s="2" t="s">
        <v>652</v>
      </c>
      <c r="B88" s="2" t="s">
        <v>1084</v>
      </c>
      <c r="C88" s="1">
        <v>15521.7654</v>
      </c>
      <c r="D88" s="1">
        <v>14266.23884</v>
      </c>
      <c r="E88" s="1">
        <f t="shared" si="4"/>
        <v>91.911187112775195</v>
      </c>
      <c r="F88" s="1">
        <v>16176.749760000001</v>
      </c>
      <c r="G88" s="1">
        <f t="shared" si="5"/>
        <v>88.189772677796554</v>
      </c>
      <c r="H88" s="1"/>
      <c r="I88" s="1"/>
      <c r="J88" s="1" t="str">
        <f t="shared" si="6"/>
        <v xml:space="preserve"> </v>
      </c>
      <c r="K88" s="1"/>
      <c r="L88" s="1" t="str">
        <f t="shared" si="7"/>
        <v xml:space="preserve"> </v>
      </c>
      <c r="M88" s="1"/>
    </row>
    <row r="89" spans="1:13" ht="25.5" x14ac:dyDescent="0.2">
      <c r="A89" s="2" t="s">
        <v>884</v>
      </c>
      <c r="B89" s="2" t="s">
        <v>695</v>
      </c>
      <c r="C89" s="1"/>
      <c r="D89" s="1"/>
      <c r="E89" s="1" t="str">
        <f t="shared" si="4"/>
        <v xml:space="preserve"> </v>
      </c>
      <c r="F89" s="1">
        <v>17.661000000000001</v>
      </c>
      <c r="G89" s="1" t="str">
        <f t="shared" si="5"/>
        <v/>
      </c>
      <c r="H89" s="1"/>
      <c r="I89" s="1"/>
      <c r="J89" s="1" t="str">
        <f t="shared" si="6"/>
        <v xml:space="preserve"> </v>
      </c>
      <c r="K89" s="1">
        <v>17.661000000000001</v>
      </c>
      <c r="L89" s="1" t="str">
        <f t="shared" si="7"/>
        <v/>
      </c>
      <c r="M89" s="1"/>
    </row>
    <row r="90" spans="1:13" ht="38.25" x14ac:dyDescent="0.2">
      <c r="A90" s="2" t="s">
        <v>884</v>
      </c>
      <c r="B90" s="2" t="s">
        <v>430</v>
      </c>
      <c r="C90" s="1">
        <v>22</v>
      </c>
      <c r="D90" s="1">
        <v>17.404800000000002</v>
      </c>
      <c r="E90" s="1">
        <f t="shared" si="4"/>
        <v>79.112727272727284</v>
      </c>
      <c r="F90" s="1"/>
      <c r="G90" s="1" t="str">
        <f t="shared" si="5"/>
        <v xml:space="preserve"> </v>
      </c>
      <c r="H90" s="1">
        <v>22</v>
      </c>
      <c r="I90" s="1">
        <v>17.404800000000002</v>
      </c>
      <c r="J90" s="1">
        <f t="shared" si="6"/>
        <v>79.112727272727284</v>
      </c>
      <c r="K90" s="1"/>
      <c r="L90" s="1" t="str">
        <f t="shared" si="7"/>
        <v xml:space="preserve"> </v>
      </c>
      <c r="M90" s="1">
        <v>1.7022000000000013</v>
      </c>
    </row>
    <row r="91" spans="1:13" ht="25.5" x14ac:dyDescent="0.2">
      <c r="A91" s="2" t="s">
        <v>204</v>
      </c>
      <c r="B91" s="2" t="s">
        <v>1319</v>
      </c>
      <c r="C91" s="1">
        <v>917</v>
      </c>
      <c r="D91" s="1">
        <v>1415.0759</v>
      </c>
      <c r="E91" s="1">
        <f t="shared" si="4"/>
        <v>154.31580152671756</v>
      </c>
      <c r="F91" s="1">
        <v>1027.6692</v>
      </c>
      <c r="G91" s="1">
        <f t="shared" si="5"/>
        <v>137.69760736236913</v>
      </c>
      <c r="H91" s="1">
        <v>917</v>
      </c>
      <c r="I91" s="1">
        <v>1415.0759</v>
      </c>
      <c r="J91" s="1">
        <f t="shared" si="6"/>
        <v>154.31580152671756</v>
      </c>
      <c r="K91" s="1">
        <v>1027.6692</v>
      </c>
      <c r="L91" s="1">
        <f t="shared" si="7"/>
        <v>137.69760736236913</v>
      </c>
      <c r="M91" s="1">
        <v>495.5137400000001</v>
      </c>
    </row>
    <row r="92" spans="1:13" x14ac:dyDescent="0.2">
      <c r="A92" s="2" t="s">
        <v>415</v>
      </c>
      <c r="B92" s="2" t="s">
        <v>1550</v>
      </c>
      <c r="C92" s="1">
        <v>907</v>
      </c>
      <c r="D92" s="1">
        <v>1398.6070999999999</v>
      </c>
      <c r="E92" s="1">
        <f t="shared" si="4"/>
        <v>154.20144432194044</v>
      </c>
      <c r="F92" s="1">
        <v>1020.49</v>
      </c>
      <c r="G92" s="1">
        <f t="shared" si="5"/>
        <v>137.05250418916401</v>
      </c>
      <c r="H92" s="1">
        <v>907</v>
      </c>
      <c r="I92" s="1">
        <v>1398.6070999999999</v>
      </c>
      <c r="J92" s="1">
        <f t="shared" si="6"/>
        <v>154.20144432194044</v>
      </c>
      <c r="K92" s="1">
        <v>1020.49</v>
      </c>
      <c r="L92" s="1">
        <f t="shared" si="7"/>
        <v>137.05250418916401</v>
      </c>
      <c r="M92" s="1">
        <v>495.51373999999998</v>
      </c>
    </row>
    <row r="93" spans="1:13" ht="25.5" x14ac:dyDescent="0.2">
      <c r="A93" s="2" t="s">
        <v>1157</v>
      </c>
      <c r="B93" s="2" t="s">
        <v>1057</v>
      </c>
      <c r="C93" s="1">
        <v>10</v>
      </c>
      <c r="D93" s="1">
        <v>16.468800000000002</v>
      </c>
      <c r="E93" s="1">
        <f t="shared" si="4"/>
        <v>164.68800000000002</v>
      </c>
      <c r="F93" s="1">
        <v>7.1791999999999998</v>
      </c>
      <c r="G93" s="1" t="str">
        <f t="shared" si="5"/>
        <v>свыше 200</v>
      </c>
      <c r="H93" s="1">
        <v>10</v>
      </c>
      <c r="I93" s="1">
        <v>16.468800000000002</v>
      </c>
      <c r="J93" s="1">
        <f t="shared" si="6"/>
        <v>164.68800000000002</v>
      </c>
      <c r="K93" s="1">
        <v>7.1791999999999998</v>
      </c>
      <c r="L93" s="1" t="str">
        <f t="shared" si="7"/>
        <v>свыше 200</v>
      </c>
      <c r="M93" s="1"/>
    </row>
    <row r="94" spans="1:13" x14ac:dyDescent="0.2">
      <c r="A94" s="2" t="s">
        <v>950</v>
      </c>
      <c r="B94" s="2" t="s">
        <v>899</v>
      </c>
      <c r="C94" s="1">
        <v>257228.14146000001</v>
      </c>
      <c r="D94" s="1">
        <v>170024.99969</v>
      </c>
      <c r="E94" s="1">
        <f t="shared" si="4"/>
        <v>66.098910766510969</v>
      </c>
      <c r="F94" s="1">
        <v>162381.28899</v>
      </c>
      <c r="G94" s="1">
        <f t="shared" si="5"/>
        <v>104.70726076110329</v>
      </c>
      <c r="H94" s="1">
        <v>130916.07467</v>
      </c>
      <c r="I94" s="1">
        <v>77701.532709999999</v>
      </c>
      <c r="J94" s="1">
        <f t="shared" si="6"/>
        <v>59.352171156874476</v>
      </c>
      <c r="K94" s="1">
        <v>69081.578739999997</v>
      </c>
      <c r="L94" s="1">
        <f t="shared" si="7"/>
        <v>112.47793424415305</v>
      </c>
      <c r="M94" s="1">
        <v>7725.5169500000047</v>
      </c>
    </row>
    <row r="95" spans="1:13" ht="38.25" x14ac:dyDescent="0.2">
      <c r="A95" s="2" t="s">
        <v>1408</v>
      </c>
      <c r="B95" s="2" t="s">
        <v>581</v>
      </c>
      <c r="C95" s="1"/>
      <c r="D95" s="1">
        <v>16.331949999999999</v>
      </c>
      <c r="E95" s="1" t="str">
        <f t="shared" si="4"/>
        <v xml:space="preserve"> </v>
      </c>
      <c r="F95" s="1">
        <v>0.15</v>
      </c>
      <c r="G95" s="1" t="str">
        <f t="shared" si="5"/>
        <v>свыше 200</v>
      </c>
      <c r="H95" s="1"/>
      <c r="I95" s="1">
        <v>16.331949999999999</v>
      </c>
      <c r="J95" s="1" t="str">
        <f t="shared" si="6"/>
        <v xml:space="preserve"> </v>
      </c>
      <c r="K95" s="1">
        <v>0.15</v>
      </c>
      <c r="L95" s="1" t="str">
        <f t="shared" si="7"/>
        <v>свыше 200</v>
      </c>
      <c r="M95" s="1"/>
    </row>
    <row r="96" spans="1:13" ht="25.5" x14ac:dyDescent="0.2">
      <c r="A96" s="2" t="s">
        <v>1128</v>
      </c>
      <c r="B96" s="2" t="s">
        <v>514</v>
      </c>
      <c r="C96" s="1"/>
      <c r="D96" s="1">
        <v>16.331949999999999</v>
      </c>
      <c r="E96" s="1" t="str">
        <f t="shared" si="4"/>
        <v xml:space="preserve"> </v>
      </c>
      <c r="F96" s="1">
        <v>0.15</v>
      </c>
      <c r="G96" s="1" t="str">
        <f t="shared" si="5"/>
        <v>свыше 200</v>
      </c>
      <c r="H96" s="1"/>
      <c r="I96" s="1">
        <v>16.331949999999999</v>
      </c>
      <c r="J96" s="1" t="str">
        <f t="shared" si="6"/>
        <v xml:space="preserve"> </v>
      </c>
      <c r="K96" s="1">
        <v>0.15</v>
      </c>
      <c r="L96" s="1" t="str">
        <f t="shared" si="7"/>
        <v>свыше 200</v>
      </c>
      <c r="M96" s="1"/>
    </row>
    <row r="97" spans="1:13" ht="25.5" x14ac:dyDescent="0.2">
      <c r="A97" s="2" t="s">
        <v>862</v>
      </c>
      <c r="B97" s="2" t="s">
        <v>1579</v>
      </c>
      <c r="C97" s="1">
        <v>124907.57030000001</v>
      </c>
      <c r="D97" s="1">
        <v>91698.922980000003</v>
      </c>
      <c r="E97" s="1">
        <f t="shared" si="4"/>
        <v>73.413423029332591</v>
      </c>
      <c r="F97" s="1">
        <v>92445.960250000004</v>
      </c>
      <c r="G97" s="1">
        <f t="shared" si="5"/>
        <v>99.191920049313353</v>
      </c>
      <c r="H97" s="1"/>
      <c r="I97" s="1"/>
      <c r="J97" s="1" t="str">
        <f t="shared" si="6"/>
        <v xml:space="preserve"> </v>
      </c>
      <c r="K97" s="1"/>
      <c r="L97" s="1" t="str">
        <f t="shared" si="7"/>
        <v xml:space="preserve"> </v>
      </c>
      <c r="M97" s="1"/>
    </row>
    <row r="98" spans="1:13" ht="25.5" x14ac:dyDescent="0.2">
      <c r="A98" s="2" t="s">
        <v>335</v>
      </c>
      <c r="B98" s="2" t="s">
        <v>179</v>
      </c>
      <c r="C98" s="1">
        <v>124907.57030000001</v>
      </c>
      <c r="D98" s="1">
        <v>91698.922980000003</v>
      </c>
      <c r="E98" s="1">
        <f t="shared" si="4"/>
        <v>73.413423029332591</v>
      </c>
      <c r="F98" s="1">
        <v>92445.960250000004</v>
      </c>
      <c r="G98" s="1">
        <f t="shared" si="5"/>
        <v>99.191920049313353</v>
      </c>
      <c r="H98" s="1"/>
      <c r="I98" s="1"/>
      <c r="J98" s="1" t="str">
        <f t="shared" si="6"/>
        <v xml:space="preserve"> </v>
      </c>
      <c r="K98" s="1"/>
      <c r="L98" s="1" t="str">
        <f t="shared" si="7"/>
        <v xml:space="preserve"> </v>
      </c>
      <c r="M98" s="1"/>
    </row>
    <row r="99" spans="1:13" ht="25.5" x14ac:dyDescent="0.2">
      <c r="A99" s="2" t="s">
        <v>1280</v>
      </c>
      <c r="B99" s="2" t="s">
        <v>1462</v>
      </c>
      <c r="C99" s="1">
        <v>320.49648999999999</v>
      </c>
      <c r="D99" s="1">
        <v>159.54400000000001</v>
      </c>
      <c r="E99" s="1">
        <f t="shared" si="4"/>
        <v>49.780264364205678</v>
      </c>
      <c r="F99" s="1">
        <v>201.25</v>
      </c>
      <c r="G99" s="1">
        <f t="shared" si="5"/>
        <v>79.276521739130445</v>
      </c>
      <c r="H99" s="1"/>
      <c r="I99" s="1"/>
      <c r="J99" s="1" t="str">
        <f t="shared" si="6"/>
        <v xml:space="preserve"> </v>
      </c>
      <c r="K99" s="1"/>
      <c r="L99" s="1" t="str">
        <f t="shared" si="7"/>
        <v xml:space="preserve"> </v>
      </c>
      <c r="M99" s="1"/>
    </row>
    <row r="100" spans="1:13" ht="38.25" x14ac:dyDescent="0.2">
      <c r="A100" s="2" t="s">
        <v>1011</v>
      </c>
      <c r="B100" s="2" t="s">
        <v>971</v>
      </c>
      <c r="C100" s="1">
        <v>320.49648999999999</v>
      </c>
      <c r="D100" s="1">
        <v>159.54400000000001</v>
      </c>
      <c r="E100" s="1">
        <f t="shared" si="4"/>
        <v>49.780264364205678</v>
      </c>
      <c r="F100" s="1">
        <v>201.25</v>
      </c>
      <c r="G100" s="1">
        <f t="shared" si="5"/>
        <v>79.276521739130445</v>
      </c>
      <c r="H100" s="1"/>
      <c r="I100" s="1"/>
      <c r="J100" s="1" t="str">
        <f t="shared" si="6"/>
        <v xml:space="preserve"> </v>
      </c>
      <c r="K100" s="1"/>
      <c r="L100" s="1" t="str">
        <f t="shared" si="7"/>
        <v xml:space="preserve"> </v>
      </c>
      <c r="M100" s="1"/>
    </row>
    <row r="101" spans="1:13" ht="38.25" x14ac:dyDescent="0.2">
      <c r="A101" s="2" t="s">
        <v>141</v>
      </c>
      <c r="B101" s="2" t="s">
        <v>419</v>
      </c>
      <c r="C101" s="1">
        <v>7633.0015000000003</v>
      </c>
      <c r="D101" s="1">
        <v>2026.2</v>
      </c>
      <c r="E101" s="1">
        <f t="shared" si="4"/>
        <v>26.545258768781849</v>
      </c>
      <c r="F101" s="1">
        <v>1893.25</v>
      </c>
      <c r="G101" s="1">
        <f t="shared" si="5"/>
        <v>107.0223161230688</v>
      </c>
      <c r="H101" s="1">
        <v>7633.0015000000003</v>
      </c>
      <c r="I101" s="1">
        <v>2026.2</v>
      </c>
      <c r="J101" s="1">
        <f t="shared" si="6"/>
        <v>26.545258768781849</v>
      </c>
      <c r="K101" s="1">
        <v>1893.25</v>
      </c>
      <c r="L101" s="1">
        <f t="shared" si="7"/>
        <v>107.0223161230688</v>
      </c>
      <c r="M101" s="1">
        <v>243</v>
      </c>
    </row>
    <row r="102" spans="1:13" ht="25.5" x14ac:dyDescent="0.2">
      <c r="A102" s="2" t="s">
        <v>583</v>
      </c>
      <c r="B102" s="2" t="s">
        <v>218</v>
      </c>
      <c r="C102" s="1">
        <v>124367.07317</v>
      </c>
      <c r="D102" s="1">
        <v>76124.000759999995</v>
      </c>
      <c r="E102" s="1">
        <f t="shared" si="4"/>
        <v>61.209127801813324</v>
      </c>
      <c r="F102" s="1">
        <v>67840.678740000003</v>
      </c>
      <c r="G102" s="1">
        <f t="shared" si="5"/>
        <v>112.20996336393669</v>
      </c>
      <c r="H102" s="1">
        <v>123283.07317</v>
      </c>
      <c r="I102" s="1">
        <v>75659.000759999995</v>
      </c>
      <c r="J102" s="1">
        <f t="shared" si="6"/>
        <v>61.370144996037489</v>
      </c>
      <c r="K102" s="1">
        <v>67188.178740000003</v>
      </c>
      <c r="L102" s="1">
        <f t="shared" si="7"/>
        <v>112.6076077352532</v>
      </c>
      <c r="M102" s="1">
        <v>7482.5169499999902</v>
      </c>
    </row>
    <row r="103" spans="1:13" ht="51" x14ac:dyDescent="0.2">
      <c r="A103" s="2" t="s">
        <v>84</v>
      </c>
      <c r="B103" s="2" t="s">
        <v>363</v>
      </c>
      <c r="C103" s="1">
        <v>101</v>
      </c>
      <c r="D103" s="1">
        <v>1.1679999999999999</v>
      </c>
      <c r="E103" s="1">
        <f t="shared" si="4"/>
        <v>1.1564356435643564</v>
      </c>
      <c r="F103" s="1">
        <v>30.68</v>
      </c>
      <c r="G103" s="1">
        <f t="shared" si="5"/>
        <v>3.8070404172099086</v>
      </c>
      <c r="H103" s="1">
        <v>101</v>
      </c>
      <c r="I103" s="1">
        <v>1.1679999999999999</v>
      </c>
      <c r="J103" s="1">
        <f t="shared" si="6"/>
        <v>1.1564356435643564</v>
      </c>
      <c r="K103" s="1">
        <v>30.68</v>
      </c>
      <c r="L103" s="1">
        <f t="shared" si="7"/>
        <v>3.8070404172099086</v>
      </c>
      <c r="M103" s="1">
        <v>1.1599999999999999</v>
      </c>
    </row>
    <row r="104" spans="1:13" ht="25.5" x14ac:dyDescent="0.2">
      <c r="A104" s="2" t="s">
        <v>293</v>
      </c>
      <c r="B104" s="2" t="s">
        <v>833</v>
      </c>
      <c r="C104" s="1">
        <v>76200</v>
      </c>
      <c r="D104" s="1">
        <v>51685.520259999998</v>
      </c>
      <c r="E104" s="1">
        <f t="shared" si="4"/>
        <v>67.828766745406824</v>
      </c>
      <c r="F104" s="1">
        <v>41313.490310000001</v>
      </c>
      <c r="G104" s="1">
        <f t="shared" si="5"/>
        <v>125.10567340636779</v>
      </c>
      <c r="H104" s="1">
        <v>76200</v>
      </c>
      <c r="I104" s="1">
        <v>51685.520259999998</v>
      </c>
      <c r="J104" s="1">
        <f t="shared" si="6"/>
        <v>67.828766745406824</v>
      </c>
      <c r="K104" s="1">
        <v>41313.490310000001</v>
      </c>
      <c r="L104" s="1">
        <f t="shared" si="7"/>
        <v>125.10567340636779</v>
      </c>
      <c r="M104" s="1">
        <v>5334.5819499999998</v>
      </c>
    </row>
    <row r="105" spans="1:13" ht="38.25" x14ac:dyDescent="0.2">
      <c r="A105" s="2" t="s">
        <v>519</v>
      </c>
      <c r="B105" s="2" t="s">
        <v>1482</v>
      </c>
      <c r="C105" s="1">
        <v>22287.5</v>
      </c>
      <c r="D105" s="1">
        <v>11109.55</v>
      </c>
      <c r="E105" s="1">
        <f t="shared" si="4"/>
        <v>49.846550757150865</v>
      </c>
      <c r="F105" s="1">
        <v>6948.6666699999996</v>
      </c>
      <c r="G105" s="1">
        <f t="shared" si="5"/>
        <v>159.88031269314001</v>
      </c>
      <c r="H105" s="1">
        <v>22287.5</v>
      </c>
      <c r="I105" s="1">
        <v>11109.55</v>
      </c>
      <c r="J105" s="1">
        <f t="shared" si="6"/>
        <v>49.846550757150865</v>
      </c>
      <c r="K105" s="1">
        <v>6948.6666699999996</v>
      </c>
      <c r="L105" s="1">
        <f t="shared" si="7"/>
        <v>159.88031269314001</v>
      </c>
      <c r="M105" s="1">
        <v>929.5</v>
      </c>
    </row>
    <row r="106" spans="1:13" ht="51" x14ac:dyDescent="0.2">
      <c r="A106" s="2" t="s">
        <v>473</v>
      </c>
      <c r="B106" s="2" t="s">
        <v>296</v>
      </c>
      <c r="C106" s="1">
        <v>22287.5</v>
      </c>
      <c r="D106" s="1">
        <v>11109.55</v>
      </c>
      <c r="E106" s="1">
        <f t="shared" si="4"/>
        <v>49.846550757150865</v>
      </c>
      <c r="F106" s="1">
        <v>6948.6666699999996</v>
      </c>
      <c r="G106" s="1">
        <f t="shared" si="5"/>
        <v>159.88031269314001</v>
      </c>
      <c r="H106" s="1">
        <v>22287.5</v>
      </c>
      <c r="I106" s="1">
        <v>11109.55</v>
      </c>
      <c r="J106" s="1">
        <f t="shared" si="6"/>
        <v>49.846550757150865</v>
      </c>
      <c r="K106" s="1">
        <v>6948.6666699999996</v>
      </c>
      <c r="L106" s="1">
        <f t="shared" si="7"/>
        <v>159.88031269314001</v>
      </c>
      <c r="M106" s="1">
        <v>929.5</v>
      </c>
    </row>
    <row r="107" spans="1:13" ht="25.5" x14ac:dyDescent="0.2">
      <c r="A107" s="2" t="s">
        <v>838</v>
      </c>
      <c r="B107" s="2" t="s">
        <v>806</v>
      </c>
      <c r="C107" s="1">
        <v>4474.2</v>
      </c>
      <c r="D107" s="1">
        <v>3183.7550000000001</v>
      </c>
      <c r="E107" s="1">
        <f t="shared" si="4"/>
        <v>71.158084126771271</v>
      </c>
      <c r="F107" s="1">
        <v>2399.6444999999999</v>
      </c>
      <c r="G107" s="1">
        <f t="shared" si="5"/>
        <v>132.67611098227258</v>
      </c>
      <c r="H107" s="1">
        <v>4474.2</v>
      </c>
      <c r="I107" s="1">
        <v>3183.7550000000001</v>
      </c>
      <c r="J107" s="1">
        <f t="shared" si="6"/>
        <v>71.158084126771271</v>
      </c>
      <c r="K107" s="1">
        <v>2399.6444999999999</v>
      </c>
      <c r="L107" s="1">
        <f t="shared" si="7"/>
        <v>132.67611098227258</v>
      </c>
      <c r="M107" s="1">
        <v>353.875</v>
      </c>
    </row>
    <row r="108" spans="1:13" ht="51" x14ac:dyDescent="0.2">
      <c r="A108" s="2" t="s">
        <v>313</v>
      </c>
      <c r="B108" s="2" t="s">
        <v>1297</v>
      </c>
      <c r="C108" s="1">
        <v>140</v>
      </c>
      <c r="D108" s="1">
        <v>47.4</v>
      </c>
      <c r="E108" s="1">
        <f t="shared" si="4"/>
        <v>33.857142857142861</v>
      </c>
      <c r="F108" s="1">
        <v>64.8</v>
      </c>
      <c r="G108" s="1">
        <f t="shared" si="5"/>
        <v>73.148148148148152</v>
      </c>
      <c r="H108" s="1"/>
      <c r="I108" s="1"/>
      <c r="J108" s="1" t="str">
        <f t="shared" si="6"/>
        <v xml:space="preserve"> </v>
      </c>
      <c r="K108" s="1"/>
      <c r="L108" s="1" t="str">
        <f t="shared" si="7"/>
        <v xml:space="preserve"> </v>
      </c>
      <c r="M108" s="1"/>
    </row>
    <row r="109" spans="1:13" ht="25.5" x14ac:dyDescent="0.2">
      <c r="A109" s="2" t="s">
        <v>554</v>
      </c>
      <c r="B109" s="2" t="s">
        <v>342</v>
      </c>
      <c r="C109" s="1"/>
      <c r="D109" s="1"/>
      <c r="E109" s="1" t="str">
        <f t="shared" si="4"/>
        <v xml:space="preserve"> </v>
      </c>
      <c r="F109" s="1">
        <v>10.5</v>
      </c>
      <c r="G109" s="1" t="str">
        <f t="shared" si="5"/>
        <v/>
      </c>
      <c r="H109" s="1"/>
      <c r="I109" s="1"/>
      <c r="J109" s="1" t="str">
        <f t="shared" si="6"/>
        <v xml:space="preserve"> </v>
      </c>
      <c r="K109" s="1"/>
      <c r="L109" s="1" t="str">
        <f t="shared" si="7"/>
        <v xml:space="preserve"> </v>
      </c>
      <c r="M109" s="1"/>
    </row>
    <row r="110" spans="1:13" ht="63.75" x14ac:dyDescent="0.2">
      <c r="A110" s="2" t="s">
        <v>61</v>
      </c>
      <c r="B110" s="2" t="s">
        <v>147</v>
      </c>
      <c r="C110" s="1">
        <v>40</v>
      </c>
      <c r="D110" s="1">
        <v>8</v>
      </c>
      <c r="E110" s="1">
        <f t="shared" si="4"/>
        <v>20</v>
      </c>
      <c r="F110" s="1">
        <v>100</v>
      </c>
      <c r="G110" s="1">
        <f t="shared" si="5"/>
        <v>8</v>
      </c>
      <c r="H110" s="1"/>
      <c r="I110" s="1"/>
      <c r="J110" s="1" t="str">
        <f t="shared" si="6"/>
        <v xml:space="preserve"> </v>
      </c>
      <c r="K110" s="1"/>
      <c r="L110" s="1" t="str">
        <f t="shared" si="7"/>
        <v xml:space="preserve"> </v>
      </c>
      <c r="M110" s="1"/>
    </row>
    <row r="111" spans="1:13" ht="38.25" x14ac:dyDescent="0.2">
      <c r="A111" s="2" t="s">
        <v>1293</v>
      </c>
      <c r="B111" s="2" t="s">
        <v>251</v>
      </c>
      <c r="C111" s="1">
        <v>16923.57317</v>
      </c>
      <c r="D111" s="1">
        <v>8663.9325000000008</v>
      </c>
      <c r="E111" s="1">
        <f t="shared" si="4"/>
        <v>51.194463562566916</v>
      </c>
      <c r="F111" s="1">
        <v>15023.697260000001</v>
      </c>
      <c r="G111" s="1">
        <f t="shared" si="5"/>
        <v>57.668444391963213</v>
      </c>
      <c r="H111" s="1">
        <v>16923.57317</v>
      </c>
      <c r="I111" s="1">
        <v>8663.9325000000008</v>
      </c>
      <c r="J111" s="1">
        <f t="shared" si="6"/>
        <v>51.194463562566916</v>
      </c>
      <c r="K111" s="1">
        <v>15023.697260000001</v>
      </c>
      <c r="L111" s="1">
        <f t="shared" si="7"/>
        <v>57.668444391963213</v>
      </c>
      <c r="M111" s="1">
        <v>796.42500000000109</v>
      </c>
    </row>
    <row r="112" spans="1:13" ht="51" x14ac:dyDescent="0.2">
      <c r="A112" s="2" t="s">
        <v>408</v>
      </c>
      <c r="B112" s="2" t="s">
        <v>994</v>
      </c>
      <c r="C112" s="1">
        <v>8492.5731699999997</v>
      </c>
      <c r="D112" s="1">
        <v>2231.3325</v>
      </c>
      <c r="E112" s="1">
        <f t="shared" si="4"/>
        <v>26.27392729311039</v>
      </c>
      <c r="F112" s="1">
        <v>8863.848</v>
      </c>
      <c r="G112" s="1">
        <f t="shared" si="5"/>
        <v>25.173406628814032</v>
      </c>
      <c r="H112" s="1">
        <v>8492.5731699999997</v>
      </c>
      <c r="I112" s="1">
        <v>2231.3325</v>
      </c>
      <c r="J112" s="1">
        <f t="shared" si="6"/>
        <v>26.27392729311039</v>
      </c>
      <c r="K112" s="1">
        <v>8863.848</v>
      </c>
      <c r="L112" s="1">
        <f t="shared" si="7"/>
        <v>25.173406628814032</v>
      </c>
      <c r="M112" s="1">
        <v>211.42499999999995</v>
      </c>
    </row>
    <row r="113" spans="1:13" ht="102" x14ac:dyDescent="0.2">
      <c r="A113" s="2" t="s">
        <v>1259</v>
      </c>
      <c r="B113" s="2" t="s">
        <v>289</v>
      </c>
      <c r="C113" s="1">
        <v>8431</v>
      </c>
      <c r="D113" s="1">
        <v>6432.6</v>
      </c>
      <c r="E113" s="1">
        <f t="shared" si="4"/>
        <v>76.296999169730768</v>
      </c>
      <c r="F113" s="1">
        <v>6159.84926</v>
      </c>
      <c r="G113" s="1">
        <f t="shared" si="5"/>
        <v>104.42788010692328</v>
      </c>
      <c r="H113" s="1">
        <v>8431</v>
      </c>
      <c r="I113" s="1">
        <v>6432.6</v>
      </c>
      <c r="J113" s="1">
        <f t="shared" si="6"/>
        <v>76.296999169730768</v>
      </c>
      <c r="K113" s="1">
        <v>6159.84926</v>
      </c>
      <c r="L113" s="1">
        <f t="shared" si="7"/>
        <v>104.42788010692328</v>
      </c>
      <c r="M113" s="1">
        <v>585</v>
      </c>
    </row>
    <row r="114" spans="1:13" x14ac:dyDescent="0.2">
      <c r="A114" s="2" t="s">
        <v>1486</v>
      </c>
      <c r="B114" s="2" t="s">
        <v>1002</v>
      </c>
      <c r="C114" s="1">
        <v>878</v>
      </c>
      <c r="D114" s="1">
        <v>400</v>
      </c>
      <c r="E114" s="1">
        <f t="shared" si="4"/>
        <v>45.558086560364465</v>
      </c>
      <c r="F114" s="1">
        <v>450</v>
      </c>
      <c r="G114" s="1">
        <f t="shared" si="5"/>
        <v>88.888888888888886</v>
      </c>
      <c r="H114" s="1"/>
      <c r="I114" s="1"/>
      <c r="J114" s="1" t="str">
        <f t="shared" si="6"/>
        <v xml:space="preserve"> </v>
      </c>
      <c r="K114" s="1"/>
      <c r="L114" s="1" t="str">
        <f t="shared" si="7"/>
        <v xml:space="preserve"> </v>
      </c>
      <c r="M114" s="1"/>
    </row>
    <row r="115" spans="1:13" ht="76.5" x14ac:dyDescent="0.2">
      <c r="A115" s="2" t="s">
        <v>1026</v>
      </c>
      <c r="B115" s="2" t="s">
        <v>980</v>
      </c>
      <c r="C115" s="1">
        <v>4.8</v>
      </c>
      <c r="D115" s="1">
        <v>1.6</v>
      </c>
      <c r="E115" s="1">
        <f t="shared" si="4"/>
        <v>33.333333333333336</v>
      </c>
      <c r="F115" s="1">
        <v>1.6</v>
      </c>
      <c r="G115" s="1">
        <f t="shared" si="5"/>
        <v>100</v>
      </c>
      <c r="H115" s="1">
        <v>4.8</v>
      </c>
      <c r="I115" s="1">
        <v>1.6</v>
      </c>
      <c r="J115" s="1">
        <f t="shared" si="6"/>
        <v>33.333333333333336</v>
      </c>
      <c r="K115" s="1">
        <v>1.6</v>
      </c>
      <c r="L115" s="1">
        <f t="shared" si="7"/>
        <v>100</v>
      </c>
      <c r="M115" s="1"/>
    </row>
    <row r="116" spans="1:13" ht="38.25" x14ac:dyDescent="0.2">
      <c r="A116" s="2" t="s">
        <v>537</v>
      </c>
      <c r="B116" s="2" t="s">
        <v>977</v>
      </c>
      <c r="C116" s="1">
        <v>234</v>
      </c>
      <c r="D116" s="1">
        <v>233.6</v>
      </c>
      <c r="E116" s="1">
        <f t="shared" si="4"/>
        <v>99.82905982905983</v>
      </c>
      <c r="F116" s="1">
        <v>200</v>
      </c>
      <c r="G116" s="1">
        <f t="shared" si="5"/>
        <v>116.8</v>
      </c>
      <c r="H116" s="1">
        <v>208</v>
      </c>
      <c r="I116" s="1">
        <v>224</v>
      </c>
      <c r="J116" s="1">
        <f t="shared" si="6"/>
        <v>107.69230769230769</v>
      </c>
      <c r="K116" s="1">
        <v>172.8</v>
      </c>
      <c r="L116" s="1">
        <f t="shared" si="7"/>
        <v>129.62962962962962</v>
      </c>
      <c r="M116" s="1">
        <v>8</v>
      </c>
    </row>
    <row r="117" spans="1:13" ht="63.75" x14ac:dyDescent="0.2">
      <c r="A117" s="2" t="s">
        <v>497</v>
      </c>
      <c r="B117" s="2" t="s">
        <v>1243</v>
      </c>
      <c r="C117" s="1">
        <v>208</v>
      </c>
      <c r="D117" s="1">
        <v>224</v>
      </c>
      <c r="E117" s="1">
        <f t="shared" si="4"/>
        <v>107.69230769230769</v>
      </c>
      <c r="F117" s="1">
        <v>172.8</v>
      </c>
      <c r="G117" s="1">
        <f t="shared" si="5"/>
        <v>129.62962962962962</v>
      </c>
      <c r="H117" s="1">
        <v>208</v>
      </c>
      <c r="I117" s="1">
        <v>224</v>
      </c>
      <c r="J117" s="1">
        <f t="shared" si="6"/>
        <v>107.69230769230769</v>
      </c>
      <c r="K117" s="1">
        <v>172.8</v>
      </c>
      <c r="L117" s="1">
        <f t="shared" si="7"/>
        <v>129.62962962962962</v>
      </c>
      <c r="M117" s="1">
        <v>8</v>
      </c>
    </row>
    <row r="118" spans="1:13" ht="51" x14ac:dyDescent="0.2">
      <c r="A118" s="2" t="s">
        <v>1346</v>
      </c>
      <c r="B118" s="2" t="s">
        <v>375</v>
      </c>
      <c r="C118" s="1">
        <v>26</v>
      </c>
      <c r="D118" s="1">
        <v>9.6</v>
      </c>
      <c r="E118" s="1">
        <f t="shared" si="4"/>
        <v>36.92307692307692</v>
      </c>
      <c r="F118" s="1">
        <v>27.2</v>
      </c>
      <c r="G118" s="1">
        <f t="shared" si="5"/>
        <v>35.294117647058826</v>
      </c>
      <c r="H118" s="1"/>
      <c r="I118" s="1"/>
      <c r="J118" s="1" t="str">
        <f t="shared" si="6"/>
        <v xml:space="preserve"> </v>
      </c>
      <c r="K118" s="1"/>
      <c r="L118" s="1" t="str">
        <f t="shared" si="7"/>
        <v xml:space="preserve"> </v>
      </c>
      <c r="M118" s="1"/>
    </row>
    <row r="119" spans="1:13" ht="25.5" x14ac:dyDescent="0.2">
      <c r="A119" s="2" t="s">
        <v>832</v>
      </c>
      <c r="B119" s="2" t="s">
        <v>733</v>
      </c>
      <c r="C119" s="1">
        <v>44</v>
      </c>
      <c r="D119" s="1">
        <v>48.325000000000003</v>
      </c>
      <c r="E119" s="1">
        <f t="shared" si="4"/>
        <v>109.82954545454547</v>
      </c>
      <c r="F119" s="1">
        <v>41.65</v>
      </c>
      <c r="G119" s="1">
        <f t="shared" si="5"/>
        <v>116.02641056422569</v>
      </c>
      <c r="H119" s="1">
        <v>44</v>
      </c>
      <c r="I119" s="1">
        <v>48.325000000000003</v>
      </c>
      <c r="J119" s="1">
        <f t="shared" si="6"/>
        <v>109.82954545454547</v>
      </c>
      <c r="K119" s="1">
        <v>41.65</v>
      </c>
      <c r="L119" s="1">
        <f t="shared" si="7"/>
        <v>116.02641056422569</v>
      </c>
      <c r="M119" s="1">
        <v>6.0750000000000028</v>
      </c>
    </row>
    <row r="120" spans="1:13" ht="51" x14ac:dyDescent="0.2">
      <c r="A120" s="2" t="s">
        <v>525</v>
      </c>
      <c r="B120" s="2" t="s">
        <v>483</v>
      </c>
      <c r="C120" s="1">
        <v>1611</v>
      </c>
      <c r="D120" s="1">
        <v>178</v>
      </c>
      <c r="E120" s="1">
        <f t="shared" si="4"/>
        <v>11.049037864680322</v>
      </c>
      <c r="F120" s="1">
        <v>443.95</v>
      </c>
      <c r="G120" s="1">
        <f t="shared" si="5"/>
        <v>40.09460524833878</v>
      </c>
      <c r="H120" s="1">
        <v>1611</v>
      </c>
      <c r="I120" s="1">
        <v>178</v>
      </c>
      <c r="J120" s="1">
        <f t="shared" si="6"/>
        <v>11.049037864680322</v>
      </c>
      <c r="K120" s="1">
        <v>443.95</v>
      </c>
      <c r="L120" s="1">
        <f t="shared" si="7"/>
        <v>40.09460524833878</v>
      </c>
      <c r="M120" s="1"/>
    </row>
    <row r="121" spans="1:13" ht="51" x14ac:dyDescent="0.2">
      <c r="A121" s="2" t="s">
        <v>780</v>
      </c>
      <c r="B121" s="2" t="s">
        <v>1445</v>
      </c>
      <c r="C121" s="1">
        <v>200</v>
      </c>
      <c r="D121" s="1">
        <v>187.5</v>
      </c>
      <c r="E121" s="1">
        <f t="shared" si="4"/>
        <v>93.75</v>
      </c>
      <c r="F121" s="1">
        <v>130</v>
      </c>
      <c r="G121" s="1">
        <f t="shared" si="5"/>
        <v>144.23076923076923</v>
      </c>
      <c r="H121" s="1">
        <v>200</v>
      </c>
      <c r="I121" s="1">
        <v>187.5</v>
      </c>
      <c r="J121" s="1">
        <f t="shared" si="6"/>
        <v>93.75</v>
      </c>
      <c r="K121" s="1">
        <v>130</v>
      </c>
      <c r="L121" s="1">
        <f t="shared" si="7"/>
        <v>144.23076923076923</v>
      </c>
      <c r="M121" s="1">
        <v>22.5</v>
      </c>
    </row>
    <row r="122" spans="1:13" ht="38.25" x14ac:dyDescent="0.2">
      <c r="A122" s="2" t="s">
        <v>849</v>
      </c>
      <c r="B122" s="2" t="s">
        <v>732</v>
      </c>
      <c r="C122" s="1">
        <v>510</v>
      </c>
      <c r="D122" s="1">
        <v>260</v>
      </c>
      <c r="E122" s="1">
        <f t="shared" si="4"/>
        <v>50.980392156862742</v>
      </c>
      <c r="F122" s="1">
        <v>675</v>
      </c>
      <c r="G122" s="1">
        <f t="shared" si="5"/>
        <v>38.518518518518519</v>
      </c>
      <c r="H122" s="1">
        <v>510</v>
      </c>
      <c r="I122" s="1">
        <v>260</v>
      </c>
      <c r="J122" s="1">
        <f t="shared" si="6"/>
        <v>50.980392156862742</v>
      </c>
      <c r="K122" s="1">
        <v>675</v>
      </c>
      <c r="L122" s="1">
        <f t="shared" si="7"/>
        <v>38.518518518518519</v>
      </c>
      <c r="M122" s="1">
        <v>-5</v>
      </c>
    </row>
    <row r="123" spans="1:13" ht="51" x14ac:dyDescent="0.2">
      <c r="A123" s="2" t="s">
        <v>588</v>
      </c>
      <c r="B123" s="2" t="s">
        <v>239</v>
      </c>
      <c r="C123" s="1">
        <v>719</v>
      </c>
      <c r="D123" s="1">
        <v>115.65</v>
      </c>
      <c r="E123" s="1">
        <f t="shared" si="4"/>
        <v>16.084840055632824</v>
      </c>
      <c r="F123" s="1">
        <v>7</v>
      </c>
      <c r="G123" s="1" t="str">
        <f t="shared" si="5"/>
        <v>свыше 200</v>
      </c>
      <c r="H123" s="1">
        <v>719</v>
      </c>
      <c r="I123" s="1">
        <v>115.65</v>
      </c>
      <c r="J123" s="1">
        <f t="shared" si="6"/>
        <v>16.084840055632824</v>
      </c>
      <c r="K123" s="1">
        <v>7</v>
      </c>
      <c r="L123" s="1" t="str">
        <f t="shared" si="7"/>
        <v>свыше 200</v>
      </c>
      <c r="M123" s="1">
        <v>35.400000000000006</v>
      </c>
    </row>
    <row r="124" spans="1:13" ht="25.5" x14ac:dyDescent="0.2">
      <c r="A124" s="2" t="s">
        <v>287</v>
      </c>
      <c r="B124" s="2" t="s">
        <v>590</v>
      </c>
      <c r="C124" s="1">
        <v>27.600560000000002</v>
      </c>
      <c r="D124" s="1">
        <v>-95.134349999999998</v>
      </c>
      <c r="E124" s="1" t="str">
        <f t="shared" si="4"/>
        <v/>
      </c>
      <c r="F124" s="1">
        <v>113.97098</v>
      </c>
      <c r="G124" s="1" t="str">
        <f t="shared" si="5"/>
        <v/>
      </c>
      <c r="H124" s="1">
        <v>14.4</v>
      </c>
      <c r="I124" s="1">
        <v>6.0013899999999998</v>
      </c>
      <c r="J124" s="1">
        <f t="shared" si="6"/>
        <v>41.676319444444445</v>
      </c>
      <c r="K124" s="1">
        <v>12.218109999999999</v>
      </c>
      <c r="L124" s="1">
        <f t="shared" si="7"/>
        <v>49.118808064422403</v>
      </c>
      <c r="M124" s="1">
        <v>-34.910960000000003</v>
      </c>
    </row>
    <row r="125" spans="1:13" x14ac:dyDescent="0.2">
      <c r="A125" s="2" t="s">
        <v>1495</v>
      </c>
      <c r="B125" s="2" t="s">
        <v>1501</v>
      </c>
      <c r="C125" s="1">
        <v>2.52658</v>
      </c>
      <c r="D125" s="1">
        <v>3.2575099999999999</v>
      </c>
      <c r="E125" s="1">
        <f t="shared" si="4"/>
        <v>128.92962027721268</v>
      </c>
      <c r="F125" s="1">
        <v>16.11647</v>
      </c>
      <c r="G125" s="1">
        <f t="shared" si="5"/>
        <v>20.212304555526117</v>
      </c>
      <c r="H125" s="1"/>
      <c r="I125" s="1"/>
      <c r="J125" s="1" t="str">
        <f t="shared" si="6"/>
        <v xml:space="preserve"> </v>
      </c>
      <c r="K125" s="1"/>
      <c r="L125" s="1" t="str">
        <f t="shared" si="7"/>
        <v xml:space="preserve"> </v>
      </c>
      <c r="M125" s="1"/>
    </row>
    <row r="126" spans="1:13" ht="25.5" x14ac:dyDescent="0.2">
      <c r="A126" s="2" t="s">
        <v>963</v>
      </c>
      <c r="B126" s="2" t="s">
        <v>719</v>
      </c>
      <c r="C126" s="1"/>
      <c r="D126" s="1">
        <v>0.65573999999999999</v>
      </c>
      <c r="E126" s="1" t="str">
        <f t="shared" si="4"/>
        <v xml:space="preserve"> </v>
      </c>
      <c r="F126" s="1">
        <v>13.423120000000001</v>
      </c>
      <c r="G126" s="1">
        <f t="shared" si="5"/>
        <v>4.8851533771582165</v>
      </c>
      <c r="H126" s="1"/>
      <c r="I126" s="1"/>
      <c r="J126" s="1" t="str">
        <f t="shared" si="6"/>
        <v xml:space="preserve"> </v>
      </c>
      <c r="K126" s="1"/>
      <c r="L126" s="1" t="str">
        <f t="shared" si="7"/>
        <v xml:space="preserve"> </v>
      </c>
      <c r="M126" s="1"/>
    </row>
    <row r="127" spans="1:13" ht="25.5" x14ac:dyDescent="0.2">
      <c r="A127" s="2" t="s">
        <v>991</v>
      </c>
      <c r="B127" s="2" t="s">
        <v>637</v>
      </c>
      <c r="C127" s="1">
        <v>2.52658</v>
      </c>
      <c r="D127" s="1">
        <v>2.6017700000000001</v>
      </c>
      <c r="E127" s="1">
        <f t="shared" si="4"/>
        <v>102.97595959755877</v>
      </c>
      <c r="F127" s="1">
        <v>2.6933500000000001</v>
      </c>
      <c r="G127" s="1">
        <f t="shared" si="5"/>
        <v>96.599773516252995</v>
      </c>
      <c r="H127" s="1"/>
      <c r="I127" s="1"/>
      <c r="J127" s="1" t="str">
        <f t="shared" si="6"/>
        <v xml:space="preserve"> </v>
      </c>
      <c r="K127" s="1"/>
      <c r="L127" s="1" t="str">
        <f t="shared" si="7"/>
        <v xml:space="preserve"> </v>
      </c>
      <c r="M127" s="1"/>
    </row>
    <row r="128" spans="1:13" x14ac:dyDescent="0.2">
      <c r="A128" s="2" t="s">
        <v>1390</v>
      </c>
      <c r="B128" s="2" t="s">
        <v>1048</v>
      </c>
      <c r="C128" s="1">
        <v>3</v>
      </c>
      <c r="D128" s="1">
        <v>2.3166699999999998</v>
      </c>
      <c r="E128" s="1">
        <f t="shared" si="4"/>
        <v>77.222333333333324</v>
      </c>
      <c r="F128" s="1">
        <v>2.3295300000000001</v>
      </c>
      <c r="G128" s="1">
        <f t="shared" si="5"/>
        <v>99.447957313277769</v>
      </c>
      <c r="H128" s="1">
        <v>3</v>
      </c>
      <c r="I128" s="1">
        <v>2.3166699999999998</v>
      </c>
      <c r="J128" s="1">
        <f t="shared" si="6"/>
        <v>77.222333333333324</v>
      </c>
      <c r="K128" s="1">
        <v>2.3295300000000001</v>
      </c>
      <c r="L128" s="1">
        <f t="shared" si="7"/>
        <v>99.447957313277769</v>
      </c>
      <c r="M128" s="1"/>
    </row>
    <row r="129" spans="1:13" x14ac:dyDescent="0.2">
      <c r="A129" s="2" t="s">
        <v>1104</v>
      </c>
      <c r="B129" s="2" t="s">
        <v>245</v>
      </c>
      <c r="C129" s="1">
        <v>1</v>
      </c>
      <c r="D129" s="1">
        <v>0.81579999999999997</v>
      </c>
      <c r="E129" s="1">
        <f t="shared" si="4"/>
        <v>81.58</v>
      </c>
      <c r="F129" s="1">
        <v>0.81972</v>
      </c>
      <c r="G129" s="1">
        <f t="shared" si="5"/>
        <v>99.521787927585024</v>
      </c>
      <c r="H129" s="1">
        <v>1</v>
      </c>
      <c r="I129" s="1">
        <v>0.81579999999999997</v>
      </c>
      <c r="J129" s="1">
        <f t="shared" si="6"/>
        <v>81.58</v>
      </c>
      <c r="K129" s="1">
        <v>0.81972</v>
      </c>
      <c r="L129" s="1">
        <f t="shared" si="7"/>
        <v>99.521787927585024</v>
      </c>
      <c r="M129" s="1"/>
    </row>
    <row r="130" spans="1:13" x14ac:dyDescent="0.2">
      <c r="A130" s="2" t="s">
        <v>768</v>
      </c>
      <c r="B130" s="2" t="s">
        <v>1591</v>
      </c>
      <c r="C130" s="1">
        <v>1</v>
      </c>
      <c r="D130" s="1">
        <v>0.81579999999999997</v>
      </c>
      <c r="E130" s="1">
        <f t="shared" si="4"/>
        <v>81.58</v>
      </c>
      <c r="F130" s="1">
        <v>0.81972</v>
      </c>
      <c r="G130" s="1">
        <f t="shared" si="5"/>
        <v>99.521787927585024</v>
      </c>
      <c r="H130" s="1">
        <v>1</v>
      </c>
      <c r="I130" s="1">
        <v>0.81579999999999997</v>
      </c>
      <c r="J130" s="1">
        <f t="shared" si="6"/>
        <v>81.58</v>
      </c>
      <c r="K130" s="1">
        <v>0.81972</v>
      </c>
      <c r="L130" s="1">
        <f t="shared" si="7"/>
        <v>99.521787927585024</v>
      </c>
      <c r="M130" s="1"/>
    </row>
    <row r="131" spans="1:13" x14ac:dyDescent="0.2">
      <c r="A131" s="2" t="s">
        <v>1339</v>
      </c>
      <c r="B131" s="2" t="s">
        <v>1491</v>
      </c>
      <c r="C131" s="1"/>
      <c r="D131" s="1"/>
      <c r="E131" s="1" t="str">
        <f t="shared" si="4"/>
        <v xml:space="preserve"> </v>
      </c>
      <c r="F131" s="1">
        <v>1.5098100000000001</v>
      </c>
      <c r="G131" s="1" t="str">
        <f t="shared" si="5"/>
        <v/>
      </c>
      <c r="H131" s="1"/>
      <c r="I131" s="1"/>
      <c r="J131" s="1" t="str">
        <f t="shared" si="6"/>
        <v xml:space="preserve"> </v>
      </c>
      <c r="K131" s="1">
        <v>1.5098100000000001</v>
      </c>
      <c r="L131" s="1" t="str">
        <f t="shared" si="7"/>
        <v/>
      </c>
      <c r="M131" s="1"/>
    </row>
    <row r="132" spans="1:13" x14ac:dyDescent="0.2">
      <c r="A132" s="2" t="s">
        <v>1339</v>
      </c>
      <c r="B132" s="2" t="s">
        <v>1174</v>
      </c>
      <c r="C132" s="1">
        <v>2</v>
      </c>
      <c r="D132" s="1">
        <v>1.5008699999999999</v>
      </c>
      <c r="E132" s="1">
        <f t="shared" si="4"/>
        <v>75.043499999999995</v>
      </c>
      <c r="F132" s="1"/>
      <c r="G132" s="1" t="str">
        <f t="shared" si="5"/>
        <v xml:space="preserve"> </v>
      </c>
      <c r="H132" s="1">
        <v>2</v>
      </c>
      <c r="I132" s="1">
        <v>1.5008699999999999</v>
      </c>
      <c r="J132" s="1">
        <f t="shared" si="6"/>
        <v>75.043499999999995</v>
      </c>
      <c r="K132" s="1"/>
      <c r="L132" s="1" t="str">
        <f t="shared" si="7"/>
        <v xml:space="preserve"> </v>
      </c>
      <c r="M132" s="1"/>
    </row>
    <row r="133" spans="1:13" ht="51" x14ac:dyDescent="0.2">
      <c r="A133" s="2" t="s">
        <v>656</v>
      </c>
      <c r="B133" s="2" t="s">
        <v>1429</v>
      </c>
      <c r="C133" s="1"/>
      <c r="D133" s="1"/>
      <c r="E133" s="1" t="str">
        <f t="shared" si="4"/>
        <v xml:space="preserve"> </v>
      </c>
      <c r="F133" s="1">
        <v>1.5098100000000001</v>
      </c>
      <c r="G133" s="1" t="str">
        <f t="shared" si="5"/>
        <v/>
      </c>
      <c r="H133" s="1"/>
      <c r="I133" s="1"/>
      <c r="J133" s="1" t="str">
        <f t="shared" si="6"/>
        <v xml:space="preserve"> </v>
      </c>
      <c r="K133" s="1">
        <v>1.5098100000000001</v>
      </c>
      <c r="L133" s="1" t="str">
        <f t="shared" si="7"/>
        <v/>
      </c>
      <c r="M133" s="1"/>
    </row>
    <row r="134" spans="1:13" ht="51" x14ac:dyDescent="0.2">
      <c r="A134" s="2" t="s">
        <v>656</v>
      </c>
      <c r="B134" s="2" t="s">
        <v>80</v>
      </c>
      <c r="C134" s="1">
        <v>2</v>
      </c>
      <c r="D134" s="1">
        <v>1.5008699999999999</v>
      </c>
      <c r="E134" s="1">
        <f t="shared" ref="E134:E197" si="8">IF(C134=0," ",IF(D134/C134*100&gt;200,"свыше 200",IF(D134/C134&gt;0,D134/C134*100,"")))</f>
        <v>75.043499999999995</v>
      </c>
      <c r="F134" s="1"/>
      <c r="G134" s="1" t="str">
        <f t="shared" ref="G134:G197" si="9">IF(F134=0," ",IF(D134/F134*100&gt;200,"свыше 200",IF(D134/F134&gt;0,D134/F134*100,"")))</f>
        <v xml:space="preserve"> </v>
      </c>
      <c r="H134" s="1">
        <v>2</v>
      </c>
      <c r="I134" s="1">
        <v>1.5008699999999999</v>
      </c>
      <c r="J134" s="1">
        <f t="shared" ref="J134:J197" si="10">IF(H134=0," ",IF(I134/H134*100&gt;200,"свыше 200",IF(I134/H134&gt;0,I134/H134*100,"")))</f>
        <v>75.043499999999995</v>
      </c>
      <c r="K134" s="1"/>
      <c r="L134" s="1" t="str">
        <f t="shared" ref="L134:L197" si="11">IF(K134=0," ",IF(I134/K134*100&gt;200,"свыше 200",IF(I134/K134&gt;0,I134/K134*100,"")))</f>
        <v xml:space="preserve"> </v>
      </c>
      <c r="M134" s="1"/>
    </row>
    <row r="135" spans="1:13" x14ac:dyDescent="0.2">
      <c r="A135" s="2" t="s">
        <v>840</v>
      </c>
      <c r="B135" s="2" t="s">
        <v>1510</v>
      </c>
      <c r="C135" s="1">
        <v>4</v>
      </c>
      <c r="D135" s="1">
        <v>-113.13435</v>
      </c>
      <c r="E135" s="1" t="str">
        <f t="shared" si="8"/>
        <v/>
      </c>
      <c r="F135" s="1">
        <v>75.404740000000004</v>
      </c>
      <c r="G135" s="1" t="str">
        <f t="shared" si="9"/>
        <v/>
      </c>
      <c r="H135" s="1">
        <v>4</v>
      </c>
      <c r="I135" s="1">
        <v>2.2602099999999998</v>
      </c>
      <c r="J135" s="1">
        <f t="shared" si="10"/>
        <v>56.505249999999997</v>
      </c>
      <c r="K135" s="1">
        <v>3.6524399999999999</v>
      </c>
      <c r="L135" s="1">
        <f t="shared" si="11"/>
        <v>61.882193821116836</v>
      </c>
      <c r="M135" s="1"/>
    </row>
    <row r="136" spans="1:13" x14ac:dyDescent="0.2">
      <c r="A136" s="2" t="s">
        <v>1393</v>
      </c>
      <c r="B136" s="2" t="s">
        <v>1600</v>
      </c>
      <c r="C136" s="1">
        <v>2</v>
      </c>
      <c r="D136" s="1">
        <v>0.4859</v>
      </c>
      <c r="E136" s="1">
        <f t="shared" si="8"/>
        <v>24.295000000000002</v>
      </c>
      <c r="F136" s="1">
        <v>3.9808400000000002</v>
      </c>
      <c r="G136" s="1">
        <f t="shared" si="9"/>
        <v>12.205966579917806</v>
      </c>
      <c r="H136" s="1">
        <v>2</v>
      </c>
      <c r="I136" s="1">
        <v>0.24295</v>
      </c>
      <c r="J136" s="1">
        <f t="shared" si="10"/>
        <v>12.147500000000001</v>
      </c>
      <c r="K136" s="1">
        <v>1.9903900000000001</v>
      </c>
      <c r="L136" s="1">
        <f t="shared" si="11"/>
        <v>12.206150553409129</v>
      </c>
      <c r="M136" s="1"/>
    </row>
    <row r="137" spans="1:13" ht="25.5" x14ac:dyDescent="0.2">
      <c r="A137" s="2" t="s">
        <v>919</v>
      </c>
      <c r="B137" s="2" t="s">
        <v>725</v>
      </c>
      <c r="C137" s="1"/>
      <c r="D137" s="1"/>
      <c r="E137" s="1" t="str">
        <f t="shared" si="8"/>
        <v xml:space="preserve"> </v>
      </c>
      <c r="F137" s="1">
        <v>0.53086999999999995</v>
      </c>
      <c r="G137" s="1" t="str">
        <f t="shared" si="9"/>
        <v/>
      </c>
      <c r="H137" s="1"/>
      <c r="I137" s="1"/>
      <c r="J137" s="1" t="str">
        <f t="shared" si="10"/>
        <v xml:space="preserve"> </v>
      </c>
      <c r="K137" s="1">
        <v>0.53086999999999995</v>
      </c>
      <c r="L137" s="1" t="str">
        <f t="shared" si="11"/>
        <v/>
      </c>
      <c r="M137" s="1"/>
    </row>
    <row r="138" spans="1:13" x14ac:dyDescent="0.2">
      <c r="A138" s="2" t="s">
        <v>607</v>
      </c>
      <c r="B138" s="2" t="s">
        <v>119</v>
      </c>
      <c r="C138" s="1">
        <v>2</v>
      </c>
      <c r="D138" s="1">
        <v>2.0172599999999998</v>
      </c>
      <c r="E138" s="1">
        <f t="shared" si="8"/>
        <v>100.86299999999999</v>
      </c>
      <c r="F138" s="1">
        <v>1.1311800000000001</v>
      </c>
      <c r="G138" s="1">
        <f t="shared" si="9"/>
        <v>178.33236089746987</v>
      </c>
      <c r="H138" s="1">
        <v>2</v>
      </c>
      <c r="I138" s="1">
        <v>2.0172599999999998</v>
      </c>
      <c r="J138" s="1">
        <f t="shared" si="10"/>
        <v>100.86299999999999</v>
      </c>
      <c r="K138" s="1">
        <v>1.1311800000000001</v>
      </c>
      <c r="L138" s="1">
        <f t="shared" si="11"/>
        <v>178.33236089746987</v>
      </c>
      <c r="M138" s="1"/>
    </row>
    <row r="139" spans="1:13" x14ac:dyDescent="0.2">
      <c r="A139" s="2" t="s">
        <v>106</v>
      </c>
      <c r="B139" s="2" t="s">
        <v>1666</v>
      </c>
      <c r="C139" s="1"/>
      <c r="D139" s="1">
        <v>-7.4473000000000003</v>
      </c>
      <c r="E139" s="1" t="str">
        <f t="shared" si="8"/>
        <v xml:space="preserve"> </v>
      </c>
      <c r="F139" s="1"/>
      <c r="G139" s="1" t="str">
        <f t="shared" si="9"/>
        <v xml:space="preserve"> </v>
      </c>
      <c r="H139" s="1"/>
      <c r="I139" s="1"/>
      <c r="J139" s="1" t="str">
        <f t="shared" si="10"/>
        <v xml:space="preserve"> </v>
      </c>
      <c r="K139" s="1"/>
      <c r="L139" s="1" t="str">
        <f t="shared" si="11"/>
        <v xml:space="preserve"> </v>
      </c>
      <c r="M139" s="1"/>
    </row>
    <row r="140" spans="1:13" x14ac:dyDescent="0.2">
      <c r="A140" s="2" t="s">
        <v>1489</v>
      </c>
      <c r="B140" s="2" t="s">
        <v>172</v>
      </c>
      <c r="C140" s="1"/>
      <c r="D140" s="1">
        <v>-108.19020999999999</v>
      </c>
      <c r="E140" s="1" t="str">
        <f t="shared" si="8"/>
        <v xml:space="preserve"> </v>
      </c>
      <c r="F140" s="1">
        <v>69.761849999999995</v>
      </c>
      <c r="G140" s="1" t="str">
        <f t="shared" si="9"/>
        <v/>
      </c>
      <c r="H140" s="1"/>
      <c r="I140" s="1"/>
      <c r="J140" s="1" t="str">
        <f t="shared" si="10"/>
        <v xml:space="preserve"> </v>
      </c>
      <c r="K140" s="1"/>
      <c r="L140" s="1" t="str">
        <f t="shared" si="11"/>
        <v xml:space="preserve"> </v>
      </c>
      <c r="M140" s="1"/>
    </row>
    <row r="141" spans="1:13" ht="25.5" x14ac:dyDescent="0.2">
      <c r="A141" s="2" t="s">
        <v>1164</v>
      </c>
      <c r="B141" s="2" t="s">
        <v>1223</v>
      </c>
      <c r="C141" s="1"/>
      <c r="D141" s="1">
        <v>-177.55875</v>
      </c>
      <c r="E141" s="1" t="str">
        <f t="shared" si="8"/>
        <v xml:space="preserve"> </v>
      </c>
      <c r="F141" s="1">
        <v>4.9610000000000001E-2</v>
      </c>
      <c r="G141" s="1" t="str">
        <f t="shared" si="9"/>
        <v/>
      </c>
      <c r="H141" s="1"/>
      <c r="I141" s="1"/>
      <c r="J141" s="1" t="str">
        <f t="shared" si="10"/>
        <v xml:space="preserve"> </v>
      </c>
      <c r="K141" s="1"/>
      <c r="L141" s="1" t="str">
        <f t="shared" si="11"/>
        <v xml:space="preserve"> </v>
      </c>
      <c r="M141" s="1"/>
    </row>
    <row r="142" spans="1:13" ht="25.5" x14ac:dyDescent="0.2">
      <c r="A142" s="2" t="s">
        <v>508</v>
      </c>
      <c r="B142" s="2" t="s">
        <v>1332</v>
      </c>
      <c r="C142" s="1"/>
      <c r="D142" s="1"/>
      <c r="E142" s="1" t="str">
        <f t="shared" si="8"/>
        <v xml:space="preserve"> </v>
      </c>
      <c r="F142" s="1"/>
      <c r="G142" s="1" t="str">
        <f t="shared" si="9"/>
        <v xml:space="preserve"> </v>
      </c>
      <c r="H142" s="1"/>
      <c r="I142" s="1"/>
      <c r="J142" s="1" t="str">
        <f t="shared" si="10"/>
        <v xml:space="preserve"> </v>
      </c>
      <c r="K142" s="1"/>
      <c r="L142" s="1" t="str">
        <f t="shared" si="11"/>
        <v xml:space="preserve"> </v>
      </c>
      <c r="M142" s="1"/>
    </row>
    <row r="143" spans="1:13" ht="25.5" x14ac:dyDescent="0.2">
      <c r="A143" s="2" t="s">
        <v>373</v>
      </c>
      <c r="B143" s="2" t="s">
        <v>1196</v>
      </c>
      <c r="C143" s="1"/>
      <c r="D143" s="1">
        <v>69.368830000000003</v>
      </c>
      <c r="E143" s="1" t="str">
        <f t="shared" si="8"/>
        <v xml:space="preserve"> </v>
      </c>
      <c r="F143" s="1">
        <v>69.712239999999994</v>
      </c>
      <c r="G143" s="1">
        <f t="shared" si="9"/>
        <v>99.507389233225055</v>
      </c>
      <c r="H143" s="1"/>
      <c r="I143" s="1"/>
      <c r="J143" s="1" t="str">
        <f t="shared" si="10"/>
        <v xml:space="preserve"> </v>
      </c>
      <c r="K143" s="1"/>
      <c r="L143" s="1" t="str">
        <f t="shared" si="11"/>
        <v xml:space="preserve"> </v>
      </c>
      <c r="M143" s="1"/>
    </row>
    <row r="144" spans="1:13" ht="25.5" x14ac:dyDescent="0.2">
      <c r="A144" s="2" t="s">
        <v>14</v>
      </c>
      <c r="B144" s="2" t="s">
        <v>599</v>
      </c>
      <c r="C144" s="1">
        <v>7.84239</v>
      </c>
      <c r="D144" s="1">
        <v>3.6441499999999998</v>
      </c>
      <c r="E144" s="1">
        <f t="shared" si="8"/>
        <v>46.467339675787606</v>
      </c>
      <c r="F144" s="1">
        <v>9.5588099999999994</v>
      </c>
      <c r="G144" s="1">
        <f t="shared" si="9"/>
        <v>38.123469343987381</v>
      </c>
      <c r="H144" s="1">
        <v>7.4</v>
      </c>
      <c r="I144" s="1">
        <v>3.0175100000000001</v>
      </c>
      <c r="J144" s="1">
        <f t="shared" si="10"/>
        <v>40.777162162162163</v>
      </c>
      <c r="K144" s="1">
        <v>6.0119800000000003</v>
      </c>
      <c r="L144" s="1">
        <f t="shared" si="11"/>
        <v>50.191617403916844</v>
      </c>
      <c r="M144" s="1"/>
    </row>
    <row r="145" spans="1:13" x14ac:dyDescent="0.2">
      <c r="A145" s="2" t="s">
        <v>1261</v>
      </c>
      <c r="B145" s="2" t="s">
        <v>466</v>
      </c>
      <c r="C145" s="1">
        <v>4.84239</v>
      </c>
      <c r="D145" s="1">
        <v>1.0444100000000001</v>
      </c>
      <c r="E145" s="1">
        <f t="shared" si="8"/>
        <v>21.568068660310303</v>
      </c>
      <c r="F145" s="1">
        <v>5.9113899999999999</v>
      </c>
      <c r="G145" s="1">
        <f t="shared" si="9"/>
        <v>17.667756652834612</v>
      </c>
      <c r="H145" s="1">
        <v>4.4000000000000004</v>
      </c>
      <c r="I145" s="1">
        <v>0.41776999999999997</v>
      </c>
      <c r="J145" s="1">
        <f t="shared" si="10"/>
        <v>9.4947727272727249</v>
      </c>
      <c r="K145" s="1">
        <v>2.36456</v>
      </c>
      <c r="L145" s="1">
        <f t="shared" si="11"/>
        <v>17.667980512230606</v>
      </c>
      <c r="M145" s="1"/>
    </row>
    <row r="146" spans="1:13" x14ac:dyDescent="0.2">
      <c r="A146" s="2" t="s">
        <v>803</v>
      </c>
      <c r="B146" s="2" t="s">
        <v>1272</v>
      </c>
      <c r="C146" s="1">
        <v>3</v>
      </c>
      <c r="D146" s="1">
        <v>2.5997400000000002</v>
      </c>
      <c r="E146" s="1">
        <f t="shared" si="8"/>
        <v>86.658000000000001</v>
      </c>
      <c r="F146" s="1">
        <v>3.6474199999999999</v>
      </c>
      <c r="G146" s="1">
        <f t="shared" si="9"/>
        <v>71.276134911800682</v>
      </c>
      <c r="H146" s="1">
        <v>3</v>
      </c>
      <c r="I146" s="1">
        <v>2.5997400000000002</v>
      </c>
      <c r="J146" s="1">
        <f t="shared" si="10"/>
        <v>86.658000000000001</v>
      </c>
      <c r="K146" s="1">
        <v>3.6474199999999999</v>
      </c>
      <c r="L146" s="1">
        <f t="shared" si="11"/>
        <v>71.276134911800682</v>
      </c>
      <c r="M146" s="1"/>
    </row>
    <row r="147" spans="1:13" x14ac:dyDescent="0.2">
      <c r="A147" s="2" t="s">
        <v>1111</v>
      </c>
      <c r="B147" s="2" t="s">
        <v>627</v>
      </c>
      <c r="C147" s="1">
        <v>10.231590000000001</v>
      </c>
      <c r="D147" s="1">
        <v>10.37467</v>
      </c>
      <c r="E147" s="1">
        <f t="shared" si="8"/>
        <v>101.39841412722753</v>
      </c>
      <c r="F147" s="1">
        <v>10.33727</v>
      </c>
      <c r="G147" s="1">
        <f t="shared" si="9"/>
        <v>100.36179765063697</v>
      </c>
      <c r="H147" s="1"/>
      <c r="I147" s="1"/>
      <c r="J147" s="1" t="str">
        <f t="shared" si="10"/>
        <v xml:space="preserve"> </v>
      </c>
      <c r="K147" s="1"/>
      <c r="L147" s="1" t="str">
        <f t="shared" si="11"/>
        <v xml:space="preserve"> </v>
      </c>
      <c r="M147" s="1"/>
    </row>
    <row r="148" spans="1:13" x14ac:dyDescent="0.2">
      <c r="A148" s="2" t="s">
        <v>1354</v>
      </c>
      <c r="B148" s="2" t="s">
        <v>125</v>
      </c>
      <c r="C148" s="1"/>
      <c r="D148" s="1">
        <v>2.971E-2</v>
      </c>
      <c r="E148" s="1" t="str">
        <f t="shared" si="8"/>
        <v xml:space="preserve"> </v>
      </c>
      <c r="F148" s="1"/>
      <c r="G148" s="1" t="str">
        <f t="shared" si="9"/>
        <v xml:space="preserve"> </v>
      </c>
      <c r="H148" s="1"/>
      <c r="I148" s="1"/>
      <c r="J148" s="1" t="str">
        <f t="shared" si="10"/>
        <v xml:space="preserve"> </v>
      </c>
      <c r="K148" s="1"/>
      <c r="L148" s="1" t="str">
        <f t="shared" si="11"/>
        <v xml:space="preserve"> </v>
      </c>
      <c r="M148" s="1"/>
    </row>
    <row r="149" spans="1:13" x14ac:dyDescent="0.2">
      <c r="A149" s="2" t="s">
        <v>1001</v>
      </c>
      <c r="B149" s="2" t="s">
        <v>924</v>
      </c>
      <c r="C149" s="1"/>
      <c r="D149" s="1">
        <v>2.971E-2</v>
      </c>
      <c r="E149" s="1" t="str">
        <f t="shared" si="8"/>
        <v xml:space="preserve"> </v>
      </c>
      <c r="F149" s="1"/>
      <c r="G149" s="1" t="str">
        <f t="shared" si="9"/>
        <v xml:space="preserve"> </v>
      </c>
      <c r="H149" s="1"/>
      <c r="I149" s="1"/>
      <c r="J149" s="1" t="str">
        <f t="shared" si="10"/>
        <v xml:space="preserve"> </v>
      </c>
      <c r="K149" s="1"/>
      <c r="L149" s="1" t="str">
        <f t="shared" si="11"/>
        <v xml:space="preserve"> </v>
      </c>
      <c r="M149" s="1"/>
    </row>
    <row r="150" spans="1:13" ht="25.5" x14ac:dyDescent="0.2">
      <c r="A150" s="2" t="s">
        <v>1071</v>
      </c>
      <c r="B150" s="2" t="s">
        <v>490</v>
      </c>
      <c r="C150" s="1"/>
      <c r="D150" s="1">
        <v>0.11337</v>
      </c>
      <c r="E150" s="1" t="str">
        <f t="shared" si="8"/>
        <v xml:space="preserve"> </v>
      </c>
      <c r="F150" s="1">
        <v>4.8680000000000001E-2</v>
      </c>
      <c r="G150" s="1" t="str">
        <f t="shared" si="9"/>
        <v>свыше 200</v>
      </c>
      <c r="H150" s="1"/>
      <c r="I150" s="1"/>
      <c r="J150" s="1" t="str">
        <f t="shared" si="10"/>
        <v xml:space="preserve"> </v>
      </c>
      <c r="K150" s="1"/>
      <c r="L150" s="1" t="str">
        <f t="shared" si="11"/>
        <v xml:space="preserve"> </v>
      </c>
      <c r="M150" s="1"/>
    </row>
    <row r="151" spans="1:13" ht="38.25" x14ac:dyDescent="0.2">
      <c r="A151" s="2" t="s">
        <v>765</v>
      </c>
      <c r="B151" s="2" t="s">
        <v>621</v>
      </c>
      <c r="C151" s="1"/>
      <c r="D151" s="1">
        <v>0.11337</v>
      </c>
      <c r="E151" s="1" t="str">
        <f t="shared" si="8"/>
        <v xml:space="preserve"> </v>
      </c>
      <c r="F151" s="1"/>
      <c r="G151" s="1" t="str">
        <f t="shared" si="9"/>
        <v xml:space="preserve"> </v>
      </c>
      <c r="H151" s="1"/>
      <c r="I151" s="1"/>
      <c r="J151" s="1" t="str">
        <f t="shared" si="10"/>
        <v xml:space="preserve"> </v>
      </c>
      <c r="K151" s="1"/>
      <c r="L151" s="1" t="str">
        <f t="shared" si="11"/>
        <v xml:space="preserve"> </v>
      </c>
      <c r="M151" s="1"/>
    </row>
    <row r="152" spans="1:13" ht="38.25" x14ac:dyDescent="0.2">
      <c r="A152" s="2" t="s">
        <v>1399</v>
      </c>
      <c r="B152" s="2" t="s">
        <v>1244</v>
      </c>
      <c r="C152" s="1"/>
      <c r="D152" s="1"/>
      <c r="E152" s="1" t="str">
        <f t="shared" si="8"/>
        <v xml:space="preserve"> </v>
      </c>
      <c r="F152" s="1">
        <v>4.8680000000000001E-2</v>
      </c>
      <c r="G152" s="1" t="str">
        <f t="shared" si="9"/>
        <v/>
      </c>
      <c r="H152" s="1"/>
      <c r="I152" s="1"/>
      <c r="J152" s="1" t="str">
        <f t="shared" si="10"/>
        <v xml:space="preserve"> </v>
      </c>
      <c r="K152" s="1"/>
      <c r="L152" s="1" t="str">
        <f t="shared" si="11"/>
        <v xml:space="preserve"> </v>
      </c>
      <c r="M152" s="1"/>
    </row>
    <row r="153" spans="1:13" x14ac:dyDescent="0.2">
      <c r="A153" s="2" t="s">
        <v>105</v>
      </c>
      <c r="B153" s="2" t="s">
        <v>632</v>
      </c>
      <c r="C153" s="1">
        <v>10.231590000000001</v>
      </c>
      <c r="D153" s="1">
        <v>10.231590000000001</v>
      </c>
      <c r="E153" s="1">
        <f t="shared" si="8"/>
        <v>100</v>
      </c>
      <c r="F153" s="1">
        <v>10.288589999999999</v>
      </c>
      <c r="G153" s="1">
        <f t="shared" si="9"/>
        <v>99.445988225791879</v>
      </c>
      <c r="H153" s="1"/>
      <c r="I153" s="1"/>
      <c r="J153" s="1" t="str">
        <f t="shared" si="10"/>
        <v xml:space="preserve"> </v>
      </c>
      <c r="K153" s="1"/>
      <c r="L153" s="1" t="str">
        <f t="shared" si="11"/>
        <v xml:space="preserve"> </v>
      </c>
      <c r="M153" s="1"/>
    </row>
    <row r="154" spans="1:13" x14ac:dyDescent="0.2">
      <c r="A154" s="2" t="s">
        <v>1463</v>
      </c>
      <c r="B154" s="2" t="s">
        <v>1624</v>
      </c>
      <c r="C154" s="1"/>
      <c r="D154" s="1"/>
      <c r="E154" s="1" t="str">
        <f t="shared" si="8"/>
        <v xml:space="preserve"> </v>
      </c>
      <c r="F154" s="1">
        <v>6.6499999999999997E-3</v>
      </c>
      <c r="G154" s="1" t="str">
        <f t="shared" si="9"/>
        <v/>
      </c>
      <c r="H154" s="1"/>
      <c r="I154" s="1"/>
      <c r="J154" s="1" t="str">
        <f t="shared" si="10"/>
        <v xml:space="preserve"> </v>
      </c>
      <c r="K154" s="1"/>
      <c r="L154" s="1" t="str">
        <f t="shared" si="11"/>
        <v xml:space="preserve"> </v>
      </c>
      <c r="M154" s="1"/>
    </row>
    <row r="155" spans="1:13" ht="25.5" x14ac:dyDescent="0.2">
      <c r="A155" s="2" t="s">
        <v>1117</v>
      </c>
      <c r="B155" s="2" t="s">
        <v>372</v>
      </c>
      <c r="C155" s="1">
        <v>10.231590000000001</v>
      </c>
      <c r="D155" s="1">
        <v>10.231590000000001</v>
      </c>
      <c r="E155" s="1">
        <f t="shared" si="8"/>
        <v>100</v>
      </c>
      <c r="F155" s="1">
        <v>10.281940000000001</v>
      </c>
      <c r="G155" s="1">
        <f t="shared" si="9"/>
        <v>99.510306420772736</v>
      </c>
      <c r="H155" s="1"/>
      <c r="I155" s="1"/>
      <c r="J155" s="1" t="str">
        <f t="shared" si="10"/>
        <v xml:space="preserve"> </v>
      </c>
      <c r="K155" s="1"/>
      <c r="L155" s="1" t="str">
        <f t="shared" si="11"/>
        <v xml:space="preserve"> </v>
      </c>
      <c r="M155" s="1"/>
    </row>
    <row r="156" spans="1:13" ht="25.5" x14ac:dyDescent="0.2">
      <c r="A156" s="2" t="s">
        <v>639</v>
      </c>
      <c r="B156" s="2" t="s">
        <v>700</v>
      </c>
      <c r="C156" s="1"/>
      <c r="D156" s="1">
        <v>-1.593</v>
      </c>
      <c r="E156" s="1" t="str">
        <f t="shared" si="8"/>
        <v xml:space="preserve"> </v>
      </c>
      <c r="F156" s="1">
        <v>0.22416</v>
      </c>
      <c r="G156" s="1" t="str">
        <f t="shared" si="9"/>
        <v/>
      </c>
      <c r="H156" s="1"/>
      <c r="I156" s="1">
        <v>-1.593</v>
      </c>
      <c r="J156" s="1" t="str">
        <f t="shared" si="10"/>
        <v xml:space="preserve"> </v>
      </c>
      <c r="K156" s="1">
        <v>0.22416</v>
      </c>
      <c r="L156" s="1" t="str">
        <f t="shared" si="11"/>
        <v/>
      </c>
      <c r="M156" s="1">
        <v>-34.910960000000003</v>
      </c>
    </row>
    <row r="157" spans="1:13" ht="25.5" x14ac:dyDescent="0.2">
      <c r="A157" s="2" t="s">
        <v>864</v>
      </c>
      <c r="B157" s="2" t="s">
        <v>700</v>
      </c>
      <c r="C157" s="1"/>
      <c r="D157" s="1">
        <v>-1.593</v>
      </c>
      <c r="E157" s="1" t="str">
        <f t="shared" si="8"/>
        <v xml:space="preserve"> </v>
      </c>
      <c r="F157" s="1">
        <v>0.19176000000000001</v>
      </c>
      <c r="G157" s="1" t="str">
        <f t="shared" si="9"/>
        <v/>
      </c>
      <c r="H157" s="1"/>
      <c r="I157" s="1">
        <v>-1.593</v>
      </c>
      <c r="J157" s="1" t="str">
        <f t="shared" si="10"/>
        <v xml:space="preserve"> </v>
      </c>
      <c r="K157" s="1">
        <v>0.19176000000000001</v>
      </c>
      <c r="L157" s="1" t="str">
        <f t="shared" si="11"/>
        <v/>
      </c>
      <c r="M157" s="1">
        <v>-34.910960000000003</v>
      </c>
    </row>
    <row r="158" spans="1:13" ht="25.5" x14ac:dyDescent="0.2">
      <c r="A158" s="2" t="s">
        <v>339</v>
      </c>
      <c r="B158" s="2" t="s">
        <v>1607</v>
      </c>
      <c r="C158" s="1"/>
      <c r="D158" s="1"/>
      <c r="E158" s="1" t="str">
        <f t="shared" si="8"/>
        <v xml:space="preserve"> </v>
      </c>
      <c r="F158" s="1">
        <v>3.2399999999999998E-2</v>
      </c>
      <c r="G158" s="1" t="str">
        <f t="shared" si="9"/>
        <v/>
      </c>
      <c r="H158" s="1"/>
      <c r="I158" s="1"/>
      <c r="J158" s="1" t="str">
        <f t="shared" si="10"/>
        <v xml:space="preserve"> </v>
      </c>
      <c r="K158" s="1">
        <v>3.2399999999999998E-2</v>
      </c>
      <c r="L158" s="1" t="str">
        <f t="shared" si="11"/>
        <v/>
      </c>
      <c r="M158" s="1"/>
    </row>
    <row r="159" spans="1:13" ht="25.5" x14ac:dyDescent="0.2">
      <c r="A159" s="2" t="s">
        <v>213</v>
      </c>
      <c r="B159" s="2" t="s">
        <v>853</v>
      </c>
      <c r="C159" s="1">
        <v>541248.33093000005</v>
      </c>
      <c r="D159" s="1">
        <v>465292.59307</v>
      </c>
      <c r="E159" s="1">
        <f t="shared" si="8"/>
        <v>85.966564048430584</v>
      </c>
      <c r="F159" s="1">
        <v>292217.86257</v>
      </c>
      <c r="G159" s="1">
        <f t="shared" si="9"/>
        <v>159.22797770739987</v>
      </c>
      <c r="H159" s="1">
        <v>25565.494019999998</v>
      </c>
      <c r="I159" s="1">
        <v>99704.533670000004</v>
      </c>
      <c r="J159" s="1" t="str">
        <f t="shared" si="10"/>
        <v>свыше 200</v>
      </c>
      <c r="K159" s="1">
        <v>12046.574919999999</v>
      </c>
      <c r="L159" s="1" t="str">
        <f t="shared" si="11"/>
        <v>свыше 200</v>
      </c>
      <c r="M159" s="1">
        <v>2126.067040000009</v>
      </c>
    </row>
    <row r="160" spans="1:13" ht="51" x14ac:dyDescent="0.2">
      <c r="A160" s="2" t="s">
        <v>87</v>
      </c>
      <c r="B160" s="2" t="s">
        <v>409</v>
      </c>
      <c r="C160" s="1">
        <v>3587.482</v>
      </c>
      <c r="D160" s="1">
        <v>20442.06236</v>
      </c>
      <c r="E160" s="1" t="str">
        <f t="shared" si="8"/>
        <v>свыше 200</v>
      </c>
      <c r="F160" s="1">
        <v>2100.6770000000001</v>
      </c>
      <c r="G160" s="1" t="str">
        <f t="shared" si="9"/>
        <v>свыше 200</v>
      </c>
      <c r="H160" s="1"/>
      <c r="I160" s="1">
        <v>10617.246999999999</v>
      </c>
      <c r="J160" s="1" t="str">
        <f t="shared" si="10"/>
        <v xml:space="preserve"> </v>
      </c>
      <c r="K160" s="1"/>
      <c r="L160" s="1" t="str">
        <f t="shared" si="11"/>
        <v xml:space="preserve"> </v>
      </c>
      <c r="M160" s="1"/>
    </row>
    <row r="161" spans="1:13" ht="38.25" x14ac:dyDescent="0.2">
      <c r="A161" s="2" t="s">
        <v>174</v>
      </c>
      <c r="B161" s="2" t="s">
        <v>693</v>
      </c>
      <c r="C161" s="1"/>
      <c r="D161" s="1">
        <v>10617.246999999999</v>
      </c>
      <c r="E161" s="1" t="str">
        <f t="shared" si="8"/>
        <v xml:space="preserve"> </v>
      </c>
      <c r="F161" s="1"/>
      <c r="G161" s="1" t="str">
        <f t="shared" si="9"/>
        <v xml:space="preserve"> </v>
      </c>
      <c r="H161" s="1"/>
      <c r="I161" s="1">
        <v>10617.246999999999</v>
      </c>
      <c r="J161" s="1" t="str">
        <f t="shared" si="10"/>
        <v xml:space="preserve"> </v>
      </c>
      <c r="K161" s="1"/>
      <c r="L161" s="1" t="str">
        <f t="shared" si="11"/>
        <v xml:space="preserve"> </v>
      </c>
      <c r="M161" s="1"/>
    </row>
    <row r="162" spans="1:13" ht="38.25" x14ac:dyDescent="0.2">
      <c r="A162" s="2" t="s">
        <v>976</v>
      </c>
      <c r="B162" s="2" t="s">
        <v>679</v>
      </c>
      <c r="C162" s="1">
        <v>2883.9</v>
      </c>
      <c r="D162" s="1">
        <v>9521.2333600000002</v>
      </c>
      <c r="E162" s="1" t="str">
        <f t="shared" si="8"/>
        <v>свыше 200</v>
      </c>
      <c r="F162" s="1">
        <v>1897.095</v>
      </c>
      <c r="G162" s="1" t="str">
        <f t="shared" si="9"/>
        <v>свыше 200</v>
      </c>
      <c r="H162" s="1"/>
      <c r="I162" s="1"/>
      <c r="J162" s="1" t="str">
        <f t="shared" si="10"/>
        <v xml:space="preserve"> </v>
      </c>
      <c r="K162" s="1"/>
      <c r="L162" s="1" t="str">
        <f t="shared" si="11"/>
        <v xml:space="preserve"> </v>
      </c>
      <c r="M162" s="1"/>
    </row>
    <row r="163" spans="1:13" ht="38.25" x14ac:dyDescent="0.2">
      <c r="A163" s="2" t="s">
        <v>1009</v>
      </c>
      <c r="B163" s="2" t="s">
        <v>1431</v>
      </c>
      <c r="C163" s="1">
        <v>303.58199999999999</v>
      </c>
      <c r="D163" s="1">
        <v>303.58199999999999</v>
      </c>
      <c r="E163" s="1">
        <f t="shared" si="8"/>
        <v>100</v>
      </c>
      <c r="F163" s="1">
        <v>203.58199999999999</v>
      </c>
      <c r="G163" s="1">
        <f t="shared" si="9"/>
        <v>149.12025621125639</v>
      </c>
      <c r="H163" s="1"/>
      <c r="I163" s="1"/>
      <c r="J163" s="1" t="str">
        <f t="shared" si="10"/>
        <v xml:space="preserve"> </v>
      </c>
      <c r="K163" s="1"/>
      <c r="L163" s="1" t="str">
        <f t="shared" si="11"/>
        <v xml:space="preserve"> </v>
      </c>
      <c r="M163" s="1"/>
    </row>
    <row r="164" spans="1:13" ht="38.25" x14ac:dyDescent="0.2">
      <c r="A164" s="2" t="s">
        <v>568</v>
      </c>
      <c r="B164" s="2" t="s">
        <v>165</v>
      </c>
      <c r="C164" s="1">
        <v>400</v>
      </c>
      <c r="D164" s="1"/>
      <c r="E164" s="1" t="str">
        <f t="shared" si="8"/>
        <v/>
      </c>
      <c r="F164" s="1"/>
      <c r="G164" s="1" t="str">
        <f t="shared" si="9"/>
        <v xml:space="preserve"> </v>
      </c>
      <c r="H164" s="1"/>
      <c r="I164" s="1"/>
      <c r="J164" s="1" t="str">
        <f t="shared" si="10"/>
        <v xml:space="preserve"> </v>
      </c>
      <c r="K164" s="1"/>
      <c r="L164" s="1" t="str">
        <f t="shared" si="11"/>
        <v xml:space="preserve"> </v>
      </c>
      <c r="M164" s="1"/>
    </row>
    <row r="165" spans="1:13" x14ac:dyDescent="0.2">
      <c r="A165" s="2" t="s">
        <v>1235</v>
      </c>
      <c r="B165" s="2" t="s">
        <v>1619</v>
      </c>
      <c r="C165" s="1"/>
      <c r="D165" s="1">
        <v>73660.625899999999</v>
      </c>
      <c r="E165" s="1" t="str">
        <f t="shared" si="8"/>
        <v xml:space="preserve"> </v>
      </c>
      <c r="F165" s="1"/>
      <c r="G165" s="1" t="str">
        <f t="shared" si="9"/>
        <v xml:space="preserve"> </v>
      </c>
      <c r="H165" s="1"/>
      <c r="I165" s="1">
        <v>73660.625899999999</v>
      </c>
      <c r="J165" s="1" t="str">
        <f t="shared" si="10"/>
        <v xml:space="preserve"> </v>
      </c>
      <c r="K165" s="1"/>
      <c r="L165" s="1" t="str">
        <f t="shared" si="11"/>
        <v xml:space="preserve"> </v>
      </c>
      <c r="M165" s="1"/>
    </row>
    <row r="166" spans="1:13" ht="25.5" x14ac:dyDescent="0.2">
      <c r="A166" s="2" t="s">
        <v>800</v>
      </c>
      <c r="B166" s="2" t="s">
        <v>29</v>
      </c>
      <c r="C166" s="1"/>
      <c r="D166" s="1">
        <v>73660.625899999999</v>
      </c>
      <c r="E166" s="1" t="str">
        <f t="shared" si="8"/>
        <v xml:space="preserve"> </v>
      </c>
      <c r="F166" s="1"/>
      <c r="G166" s="1" t="str">
        <f t="shared" si="9"/>
        <v xml:space="preserve"> </v>
      </c>
      <c r="H166" s="1"/>
      <c r="I166" s="1">
        <v>73660.625899999999</v>
      </c>
      <c r="J166" s="1" t="str">
        <f t="shared" si="10"/>
        <v xml:space="preserve"> </v>
      </c>
      <c r="K166" s="1"/>
      <c r="L166" s="1" t="str">
        <f t="shared" si="11"/>
        <v xml:space="preserve"> </v>
      </c>
      <c r="M166" s="1"/>
    </row>
    <row r="167" spans="1:13" ht="25.5" x14ac:dyDescent="0.2">
      <c r="A167" s="2" t="s">
        <v>72</v>
      </c>
      <c r="B167" s="2" t="s">
        <v>547</v>
      </c>
      <c r="C167" s="1"/>
      <c r="D167" s="1">
        <v>73660.625899999999</v>
      </c>
      <c r="E167" s="1" t="str">
        <f t="shared" si="8"/>
        <v xml:space="preserve"> </v>
      </c>
      <c r="F167" s="1"/>
      <c r="G167" s="1" t="str">
        <f t="shared" si="9"/>
        <v xml:space="preserve"> </v>
      </c>
      <c r="H167" s="1"/>
      <c r="I167" s="1">
        <v>73660.625899999999</v>
      </c>
      <c r="J167" s="1" t="str">
        <f t="shared" si="10"/>
        <v xml:space="preserve"> </v>
      </c>
      <c r="K167" s="1"/>
      <c r="L167" s="1" t="str">
        <f t="shared" si="11"/>
        <v xml:space="preserve"> </v>
      </c>
      <c r="M167" s="1"/>
    </row>
    <row r="168" spans="1:13" x14ac:dyDescent="0.2">
      <c r="A168" s="2" t="s">
        <v>1632</v>
      </c>
      <c r="B168" s="2" t="s">
        <v>1509</v>
      </c>
      <c r="C168" s="1">
        <v>1189.3722499999999</v>
      </c>
      <c r="D168" s="1">
        <v>0.32500000000000001</v>
      </c>
      <c r="E168" s="1">
        <f t="shared" si="8"/>
        <v>2.7325339060163885E-2</v>
      </c>
      <c r="F168" s="1">
        <v>0.69099999999999995</v>
      </c>
      <c r="G168" s="1">
        <f t="shared" si="9"/>
        <v>47.033285094066571</v>
      </c>
      <c r="H168" s="1">
        <v>1281.6175800000001</v>
      </c>
      <c r="I168" s="1">
        <v>15.239330000000001</v>
      </c>
      <c r="J168" s="1">
        <f t="shared" si="10"/>
        <v>1.1890699876323483</v>
      </c>
      <c r="K168" s="1">
        <v>46.290089999999999</v>
      </c>
      <c r="L168" s="1">
        <f t="shared" si="11"/>
        <v>32.921366106654801</v>
      </c>
      <c r="M168" s="1">
        <v>1.634780000000001</v>
      </c>
    </row>
    <row r="169" spans="1:13" ht="25.5" x14ac:dyDescent="0.2">
      <c r="A169" s="2" t="s">
        <v>26</v>
      </c>
      <c r="B169" s="2" t="s">
        <v>326</v>
      </c>
      <c r="C169" s="1">
        <v>1188.69425</v>
      </c>
      <c r="D169" s="1"/>
      <c r="E169" s="1" t="str">
        <f t="shared" si="8"/>
        <v/>
      </c>
      <c r="F169" s="1"/>
      <c r="G169" s="1" t="str">
        <f t="shared" si="9"/>
        <v xml:space="preserve"> </v>
      </c>
      <c r="H169" s="1">
        <v>1281.6175800000001</v>
      </c>
      <c r="I169" s="1">
        <v>15.239330000000001</v>
      </c>
      <c r="J169" s="1">
        <f t="shared" si="10"/>
        <v>1.1890699876323483</v>
      </c>
      <c r="K169" s="1">
        <v>46.290089999999999</v>
      </c>
      <c r="L169" s="1">
        <f t="shared" si="11"/>
        <v>32.921366106654801</v>
      </c>
      <c r="M169" s="1">
        <v>1.634780000000001</v>
      </c>
    </row>
    <row r="170" spans="1:13" ht="25.5" x14ac:dyDescent="0.2">
      <c r="A170" s="2" t="s">
        <v>856</v>
      </c>
      <c r="B170" s="2" t="s">
        <v>1580</v>
      </c>
      <c r="C170" s="1">
        <v>0.67800000000000005</v>
      </c>
      <c r="D170" s="1">
        <v>0.32500000000000001</v>
      </c>
      <c r="E170" s="1">
        <f t="shared" si="8"/>
        <v>47.935103244837755</v>
      </c>
      <c r="F170" s="1">
        <v>0.69099999999999995</v>
      </c>
      <c r="G170" s="1">
        <f t="shared" si="9"/>
        <v>47.033285094066571</v>
      </c>
      <c r="H170" s="1"/>
      <c r="I170" s="1"/>
      <c r="J170" s="1" t="str">
        <f t="shared" si="10"/>
        <v xml:space="preserve"> </v>
      </c>
      <c r="K170" s="1"/>
      <c r="L170" s="1" t="str">
        <f t="shared" si="11"/>
        <v xml:space="preserve"> </v>
      </c>
      <c r="M170" s="1"/>
    </row>
    <row r="171" spans="1:13" ht="51" x14ac:dyDescent="0.2">
      <c r="A171" s="2" t="s">
        <v>1524</v>
      </c>
      <c r="B171" s="2" t="s">
        <v>1625</v>
      </c>
      <c r="C171" s="1">
        <v>437312.62264999998</v>
      </c>
      <c r="D171" s="1">
        <v>295904.26120000001</v>
      </c>
      <c r="E171" s="1">
        <f t="shared" si="8"/>
        <v>67.664239693539528</v>
      </c>
      <c r="F171" s="1">
        <v>235521.69884999999</v>
      </c>
      <c r="G171" s="1">
        <f t="shared" si="9"/>
        <v>125.6377916110637</v>
      </c>
      <c r="H171" s="1">
        <v>23184.992569999999</v>
      </c>
      <c r="I171" s="1">
        <v>14774.951950000001</v>
      </c>
      <c r="J171" s="1">
        <f t="shared" si="10"/>
        <v>63.72636051269609</v>
      </c>
      <c r="K171" s="1">
        <v>11736.217720000001</v>
      </c>
      <c r="L171" s="1">
        <f t="shared" si="11"/>
        <v>125.89193812263395</v>
      </c>
      <c r="M171" s="1">
        <v>1899.9328600000008</v>
      </c>
    </row>
    <row r="172" spans="1:13" ht="38.25" x14ac:dyDescent="0.2">
      <c r="A172" s="2" t="s">
        <v>40</v>
      </c>
      <c r="B172" s="2" t="s">
        <v>1358</v>
      </c>
      <c r="C172" s="1">
        <v>348029.55761000002</v>
      </c>
      <c r="D172" s="1">
        <v>234962.36676</v>
      </c>
      <c r="E172" s="1">
        <f t="shared" si="8"/>
        <v>67.512187290510965</v>
      </c>
      <c r="F172" s="1">
        <v>185232.35664000001</v>
      </c>
      <c r="G172" s="1">
        <f t="shared" si="9"/>
        <v>126.8473667463242</v>
      </c>
      <c r="H172" s="1"/>
      <c r="I172" s="1"/>
      <c r="J172" s="1" t="str">
        <f t="shared" si="10"/>
        <v xml:space="preserve"> </v>
      </c>
      <c r="K172" s="1"/>
      <c r="L172" s="1" t="str">
        <f t="shared" si="11"/>
        <v xml:space="preserve"> </v>
      </c>
      <c r="M172" s="1"/>
    </row>
    <row r="173" spans="1:13" ht="51" x14ac:dyDescent="0.2">
      <c r="A173" s="2" t="s">
        <v>1420</v>
      </c>
      <c r="B173" s="2" t="s">
        <v>1247</v>
      </c>
      <c r="C173" s="1">
        <v>268023.21188999998</v>
      </c>
      <c r="D173" s="1">
        <v>160855.47242999999</v>
      </c>
      <c r="E173" s="1">
        <f t="shared" si="8"/>
        <v>60.015500633585816</v>
      </c>
      <c r="F173" s="1">
        <v>139141.66076999999</v>
      </c>
      <c r="G173" s="1">
        <f t="shared" si="9"/>
        <v>115.60554296954437</v>
      </c>
      <c r="H173" s="1"/>
      <c r="I173" s="1"/>
      <c r="J173" s="1" t="str">
        <f t="shared" si="10"/>
        <v xml:space="preserve"> </v>
      </c>
      <c r="K173" s="1"/>
      <c r="L173" s="1" t="str">
        <f t="shared" si="11"/>
        <v xml:space="preserve"> </v>
      </c>
      <c r="M173" s="1"/>
    </row>
    <row r="174" spans="1:13" ht="51" x14ac:dyDescent="0.2">
      <c r="A174" s="2" t="s">
        <v>347</v>
      </c>
      <c r="B174" s="2" t="s">
        <v>1341</v>
      </c>
      <c r="C174" s="1">
        <v>41714.327669999999</v>
      </c>
      <c r="D174" s="1">
        <v>44150.40769</v>
      </c>
      <c r="E174" s="1">
        <f t="shared" si="8"/>
        <v>105.8399119824529</v>
      </c>
      <c r="F174" s="1">
        <v>27669.52274</v>
      </c>
      <c r="G174" s="1">
        <f t="shared" si="9"/>
        <v>159.56331486041381</v>
      </c>
      <c r="H174" s="1"/>
      <c r="I174" s="1"/>
      <c r="J174" s="1" t="str">
        <f t="shared" si="10"/>
        <v xml:space="preserve"> </v>
      </c>
      <c r="K174" s="1"/>
      <c r="L174" s="1" t="str">
        <f t="shared" si="11"/>
        <v xml:space="preserve"> </v>
      </c>
      <c r="M174" s="1"/>
    </row>
    <row r="175" spans="1:13" ht="51" x14ac:dyDescent="0.2">
      <c r="A175" s="2" t="s">
        <v>655</v>
      </c>
      <c r="B175" s="2" t="s">
        <v>136</v>
      </c>
      <c r="C175" s="1">
        <v>38292.018049999999</v>
      </c>
      <c r="D175" s="1">
        <v>29956.486639999999</v>
      </c>
      <c r="E175" s="1">
        <f t="shared" si="8"/>
        <v>78.231673767844157</v>
      </c>
      <c r="F175" s="1">
        <v>18421.173129999999</v>
      </c>
      <c r="G175" s="1">
        <f t="shared" si="9"/>
        <v>162.61986372200172</v>
      </c>
      <c r="H175" s="1"/>
      <c r="I175" s="1"/>
      <c r="J175" s="1" t="str">
        <f t="shared" si="10"/>
        <v xml:space="preserve"> </v>
      </c>
      <c r="K175" s="1"/>
      <c r="L175" s="1" t="str">
        <f t="shared" si="11"/>
        <v xml:space="preserve"> </v>
      </c>
      <c r="M175" s="1"/>
    </row>
    <row r="176" spans="1:13" ht="51" x14ac:dyDescent="0.2">
      <c r="A176" s="2" t="s">
        <v>1285</v>
      </c>
      <c r="B176" s="2" t="s">
        <v>387</v>
      </c>
      <c r="C176" s="1">
        <v>30471.928749999999</v>
      </c>
      <c r="D176" s="1">
        <v>19398.37068</v>
      </c>
      <c r="E176" s="1">
        <f t="shared" si="8"/>
        <v>63.659805846717198</v>
      </c>
      <c r="F176" s="1">
        <v>17713.357240000001</v>
      </c>
      <c r="G176" s="1">
        <f t="shared" si="9"/>
        <v>109.51267124108428</v>
      </c>
      <c r="H176" s="1">
        <v>10111.22133</v>
      </c>
      <c r="I176" s="1">
        <v>5433.6245399999998</v>
      </c>
      <c r="J176" s="1">
        <f t="shared" si="10"/>
        <v>53.738558010578132</v>
      </c>
      <c r="K176" s="1">
        <v>6184.4713499999998</v>
      </c>
      <c r="L176" s="1">
        <f t="shared" si="11"/>
        <v>87.859159376653921</v>
      </c>
      <c r="M176" s="1">
        <v>839.28564999999981</v>
      </c>
    </row>
    <row r="177" spans="1:13" ht="51" x14ac:dyDescent="0.2">
      <c r="A177" s="2" t="s">
        <v>1558</v>
      </c>
      <c r="B177" s="2" t="s">
        <v>631</v>
      </c>
      <c r="C177" s="1">
        <v>10111.22133</v>
      </c>
      <c r="D177" s="1">
        <v>5433.6245399999998</v>
      </c>
      <c r="E177" s="1">
        <f t="shared" si="8"/>
        <v>53.738558010578132</v>
      </c>
      <c r="F177" s="1">
        <v>6184.4713499999998</v>
      </c>
      <c r="G177" s="1">
        <f t="shared" si="9"/>
        <v>87.859159376653921</v>
      </c>
      <c r="H177" s="1">
        <v>10111.22133</v>
      </c>
      <c r="I177" s="1">
        <v>5433.6245399999998</v>
      </c>
      <c r="J177" s="1">
        <f t="shared" si="10"/>
        <v>53.738558010578132</v>
      </c>
      <c r="K177" s="1">
        <v>6184.4713499999998</v>
      </c>
      <c r="L177" s="1">
        <f t="shared" si="11"/>
        <v>87.859159376653921</v>
      </c>
      <c r="M177" s="1">
        <v>839.28564999999981</v>
      </c>
    </row>
    <row r="178" spans="1:13" ht="51" x14ac:dyDescent="0.2">
      <c r="A178" s="2" t="s">
        <v>915</v>
      </c>
      <c r="B178" s="2" t="s">
        <v>641</v>
      </c>
      <c r="C178" s="1">
        <v>15251.6</v>
      </c>
      <c r="D178" s="1">
        <v>10612.004779999999</v>
      </c>
      <c r="E178" s="1">
        <f t="shared" si="8"/>
        <v>69.579616433685644</v>
      </c>
      <c r="F178" s="1">
        <v>8881.8443499999994</v>
      </c>
      <c r="G178" s="1">
        <f t="shared" si="9"/>
        <v>119.47974274059419</v>
      </c>
      <c r="H178" s="1"/>
      <c r="I178" s="1"/>
      <c r="J178" s="1" t="str">
        <f t="shared" si="10"/>
        <v xml:space="preserve"> </v>
      </c>
      <c r="K178" s="1"/>
      <c r="L178" s="1" t="str">
        <f t="shared" si="11"/>
        <v xml:space="preserve"> </v>
      </c>
      <c r="M178" s="1"/>
    </row>
    <row r="179" spans="1:13" ht="51" x14ac:dyDescent="0.2">
      <c r="A179" s="2" t="s">
        <v>551</v>
      </c>
      <c r="B179" s="2" t="s">
        <v>1019</v>
      </c>
      <c r="C179" s="1">
        <v>2373.1137100000001</v>
      </c>
      <c r="D179" s="1">
        <v>1601.95677</v>
      </c>
      <c r="E179" s="1">
        <f t="shared" si="8"/>
        <v>67.504425230428595</v>
      </c>
      <c r="F179" s="1">
        <v>1255.8370600000001</v>
      </c>
      <c r="G179" s="1">
        <f t="shared" si="9"/>
        <v>127.56087720488196</v>
      </c>
      <c r="H179" s="1"/>
      <c r="I179" s="1"/>
      <c r="J179" s="1" t="str">
        <f t="shared" si="10"/>
        <v xml:space="preserve"> </v>
      </c>
      <c r="K179" s="1"/>
      <c r="L179" s="1" t="str">
        <f t="shared" si="11"/>
        <v xml:space="preserve"> </v>
      </c>
      <c r="M179" s="1"/>
    </row>
    <row r="180" spans="1:13" ht="51" x14ac:dyDescent="0.2">
      <c r="A180" s="2" t="s">
        <v>969</v>
      </c>
      <c r="B180" s="2" t="s">
        <v>333</v>
      </c>
      <c r="C180" s="1">
        <v>2444.43057</v>
      </c>
      <c r="D180" s="1">
        <v>1292.4665500000001</v>
      </c>
      <c r="E180" s="1">
        <f t="shared" si="8"/>
        <v>52.873931698538691</v>
      </c>
      <c r="F180" s="1">
        <v>1073.48281</v>
      </c>
      <c r="G180" s="1">
        <f t="shared" si="9"/>
        <v>120.39937090375952</v>
      </c>
      <c r="H180" s="1"/>
      <c r="I180" s="1"/>
      <c r="J180" s="1" t="str">
        <f t="shared" si="10"/>
        <v xml:space="preserve"> </v>
      </c>
      <c r="K180" s="1"/>
      <c r="L180" s="1" t="str">
        <f t="shared" si="11"/>
        <v xml:space="preserve"> </v>
      </c>
      <c r="M180" s="1"/>
    </row>
    <row r="181" spans="1:13" ht="51" x14ac:dyDescent="0.2">
      <c r="A181" s="2" t="s">
        <v>112</v>
      </c>
      <c r="B181" s="2" t="s">
        <v>1033</v>
      </c>
      <c r="C181" s="1">
        <v>291.56313999999998</v>
      </c>
      <c r="D181" s="1">
        <v>458.31804</v>
      </c>
      <c r="E181" s="1">
        <f t="shared" si="8"/>
        <v>157.19340929035133</v>
      </c>
      <c r="F181" s="1">
        <v>317.72167000000002</v>
      </c>
      <c r="G181" s="1">
        <f t="shared" si="9"/>
        <v>144.25142609882414</v>
      </c>
      <c r="H181" s="1"/>
      <c r="I181" s="1"/>
      <c r="J181" s="1" t="str">
        <f t="shared" si="10"/>
        <v xml:space="preserve"> </v>
      </c>
      <c r="K181" s="1"/>
      <c r="L181" s="1" t="str">
        <f t="shared" si="11"/>
        <v xml:space="preserve"> </v>
      </c>
      <c r="M181" s="1"/>
    </row>
    <row r="182" spans="1:13" ht="51" x14ac:dyDescent="0.2">
      <c r="A182" s="2" t="s">
        <v>819</v>
      </c>
      <c r="B182" s="2" t="s">
        <v>642</v>
      </c>
      <c r="C182" s="1"/>
      <c r="D182" s="1"/>
      <c r="E182" s="1" t="str">
        <f t="shared" si="8"/>
        <v xml:space="preserve"> </v>
      </c>
      <c r="F182" s="1">
        <v>13904.85662</v>
      </c>
      <c r="G182" s="1" t="str">
        <f t="shared" si="9"/>
        <v/>
      </c>
      <c r="H182" s="1"/>
      <c r="I182" s="1"/>
      <c r="J182" s="1" t="str">
        <f t="shared" si="10"/>
        <v xml:space="preserve"> </v>
      </c>
      <c r="K182" s="1">
        <v>1169.25377</v>
      </c>
      <c r="L182" s="1" t="str">
        <f t="shared" si="11"/>
        <v/>
      </c>
      <c r="M182" s="1"/>
    </row>
    <row r="183" spans="1:13" ht="51" x14ac:dyDescent="0.2">
      <c r="A183" s="2" t="s">
        <v>819</v>
      </c>
      <c r="B183" s="2" t="s">
        <v>635</v>
      </c>
      <c r="C183" s="1">
        <v>27259.273560000001</v>
      </c>
      <c r="D183" s="1">
        <v>20419.078570000001</v>
      </c>
      <c r="E183" s="1">
        <f t="shared" si="8"/>
        <v>74.906906543403878</v>
      </c>
      <c r="F183" s="1"/>
      <c r="G183" s="1" t="str">
        <f t="shared" si="9"/>
        <v xml:space="preserve"> </v>
      </c>
      <c r="H183" s="1">
        <v>2342.8472200000001</v>
      </c>
      <c r="I183" s="1">
        <v>1739.9796799999999</v>
      </c>
      <c r="J183" s="1">
        <f t="shared" si="10"/>
        <v>74.267739916903324</v>
      </c>
      <c r="K183" s="1"/>
      <c r="L183" s="1" t="str">
        <f t="shared" si="11"/>
        <v xml:space="preserve"> </v>
      </c>
      <c r="M183" s="1">
        <v>180.64801999999986</v>
      </c>
    </row>
    <row r="184" spans="1:13" ht="51" x14ac:dyDescent="0.2">
      <c r="A184" s="2" t="s">
        <v>96</v>
      </c>
      <c r="B184" s="2" t="s">
        <v>6</v>
      </c>
      <c r="C184" s="1">
        <v>2342.8472200000001</v>
      </c>
      <c r="D184" s="1">
        <v>1739.9796799999999</v>
      </c>
      <c r="E184" s="1">
        <f t="shared" si="8"/>
        <v>74.267739916903324</v>
      </c>
      <c r="F184" s="1">
        <v>1169.25377</v>
      </c>
      <c r="G184" s="1">
        <f t="shared" si="9"/>
        <v>148.81112420958883</v>
      </c>
      <c r="H184" s="1">
        <v>2342.8472200000001</v>
      </c>
      <c r="I184" s="1">
        <v>1739.9796799999999</v>
      </c>
      <c r="J184" s="1">
        <f t="shared" si="10"/>
        <v>74.267739916903324</v>
      </c>
      <c r="K184" s="1">
        <v>1169.25377</v>
      </c>
      <c r="L184" s="1">
        <f t="shared" si="11"/>
        <v>148.81112420958883</v>
      </c>
      <c r="M184" s="1">
        <v>180.64801999999986</v>
      </c>
    </row>
    <row r="185" spans="1:13" ht="38.25" x14ac:dyDescent="0.2">
      <c r="A185" s="2" t="s">
        <v>399</v>
      </c>
      <c r="B185" s="2" t="s">
        <v>424</v>
      </c>
      <c r="C185" s="1">
        <v>4036.5569</v>
      </c>
      <c r="D185" s="1">
        <v>2560.5445399999999</v>
      </c>
      <c r="E185" s="1">
        <f t="shared" si="8"/>
        <v>63.433877025243959</v>
      </c>
      <c r="F185" s="1">
        <v>2299.2475199999999</v>
      </c>
      <c r="G185" s="1">
        <f t="shared" si="9"/>
        <v>111.36445805539023</v>
      </c>
      <c r="H185" s="1"/>
      <c r="I185" s="1"/>
      <c r="J185" s="1" t="str">
        <f t="shared" si="10"/>
        <v xml:space="preserve"> </v>
      </c>
      <c r="K185" s="1"/>
      <c r="L185" s="1" t="str">
        <f t="shared" si="11"/>
        <v xml:space="preserve"> </v>
      </c>
      <c r="M185" s="1"/>
    </row>
    <row r="186" spans="1:13" ht="38.25" x14ac:dyDescent="0.2">
      <c r="A186" s="2" t="s">
        <v>59</v>
      </c>
      <c r="B186" s="2" t="s">
        <v>1656</v>
      </c>
      <c r="C186" s="1">
        <v>13344.030280000001</v>
      </c>
      <c r="D186" s="1">
        <v>11408.60096</v>
      </c>
      <c r="E186" s="1">
        <f t="shared" si="8"/>
        <v>85.49591630572948</v>
      </c>
      <c r="F186" s="1">
        <v>5719.86474</v>
      </c>
      <c r="G186" s="1">
        <f t="shared" si="9"/>
        <v>199.45578223585755</v>
      </c>
      <c r="H186" s="1"/>
      <c r="I186" s="1"/>
      <c r="J186" s="1" t="str">
        <f t="shared" si="10"/>
        <v xml:space="preserve"> </v>
      </c>
      <c r="K186" s="1"/>
      <c r="L186" s="1" t="str">
        <f t="shared" si="11"/>
        <v xml:space="preserve"> </v>
      </c>
      <c r="M186" s="1"/>
    </row>
    <row r="187" spans="1:13" ht="38.25" x14ac:dyDescent="0.2">
      <c r="A187" s="2" t="s">
        <v>458</v>
      </c>
      <c r="B187" s="2" t="s">
        <v>1500</v>
      </c>
      <c r="C187" s="1">
        <v>3769.2134900000001</v>
      </c>
      <c r="D187" s="1">
        <v>2543.9556499999999</v>
      </c>
      <c r="E187" s="1">
        <f t="shared" si="8"/>
        <v>67.493010325610385</v>
      </c>
      <c r="F187" s="1">
        <v>2430.3613</v>
      </c>
      <c r="G187" s="1">
        <f t="shared" si="9"/>
        <v>104.67396966862499</v>
      </c>
      <c r="H187" s="1"/>
      <c r="I187" s="1"/>
      <c r="J187" s="1" t="str">
        <f t="shared" si="10"/>
        <v xml:space="preserve"> </v>
      </c>
      <c r="K187" s="1"/>
      <c r="L187" s="1" t="str">
        <f t="shared" si="11"/>
        <v xml:space="preserve"> </v>
      </c>
      <c r="M187" s="1"/>
    </row>
    <row r="188" spans="1:13" ht="38.25" x14ac:dyDescent="0.2">
      <c r="A188" s="2" t="s">
        <v>1343</v>
      </c>
      <c r="B188" s="2" t="s">
        <v>534</v>
      </c>
      <c r="C188" s="1">
        <v>3766.6256699999999</v>
      </c>
      <c r="D188" s="1">
        <v>2165.9977399999998</v>
      </c>
      <c r="E188" s="1">
        <f t="shared" si="8"/>
        <v>57.504990667150622</v>
      </c>
      <c r="F188" s="1">
        <v>2286.1292899999999</v>
      </c>
      <c r="G188" s="1">
        <f t="shared" si="9"/>
        <v>94.745198772200666</v>
      </c>
      <c r="H188" s="1"/>
      <c r="I188" s="1"/>
      <c r="J188" s="1" t="str">
        <f t="shared" si="10"/>
        <v xml:space="preserve"> </v>
      </c>
      <c r="K188" s="1"/>
      <c r="L188" s="1" t="str">
        <f t="shared" si="11"/>
        <v xml:space="preserve"> </v>
      </c>
      <c r="M188" s="1"/>
    </row>
    <row r="189" spans="1:13" ht="25.5" x14ac:dyDescent="0.2">
      <c r="A189" s="2" t="s">
        <v>248</v>
      </c>
      <c r="B189" s="2" t="s">
        <v>863</v>
      </c>
      <c r="C189" s="1">
        <v>31551.19771</v>
      </c>
      <c r="D189" s="1">
        <v>21124.357670000001</v>
      </c>
      <c r="E189" s="1">
        <f t="shared" si="8"/>
        <v>66.952633190545214</v>
      </c>
      <c r="F189" s="1">
        <v>18671.12328</v>
      </c>
      <c r="G189" s="1">
        <f t="shared" si="9"/>
        <v>113.1391901451791</v>
      </c>
      <c r="H189" s="1">
        <v>10730.259</v>
      </c>
      <c r="I189" s="1">
        <v>7601.2602100000004</v>
      </c>
      <c r="J189" s="1">
        <f t="shared" si="10"/>
        <v>70.839484955582151</v>
      </c>
      <c r="K189" s="1">
        <v>4382.4875300000003</v>
      </c>
      <c r="L189" s="1">
        <f t="shared" si="11"/>
        <v>173.44624845971893</v>
      </c>
      <c r="M189" s="1">
        <v>879.94919000000027</v>
      </c>
    </row>
    <row r="190" spans="1:13" ht="25.5" x14ac:dyDescent="0.2">
      <c r="A190" s="2" t="s">
        <v>572</v>
      </c>
      <c r="B190" s="2" t="s">
        <v>723</v>
      </c>
      <c r="C190" s="1">
        <v>10730.259</v>
      </c>
      <c r="D190" s="1">
        <v>7601.2602100000004</v>
      </c>
      <c r="E190" s="1">
        <f t="shared" si="8"/>
        <v>70.839484955582151</v>
      </c>
      <c r="F190" s="1">
        <v>4382.4875300000003</v>
      </c>
      <c r="G190" s="1">
        <f t="shared" si="9"/>
        <v>173.44624845971893</v>
      </c>
      <c r="H190" s="1">
        <v>10730.259</v>
      </c>
      <c r="I190" s="1">
        <v>7601.2602100000004</v>
      </c>
      <c r="J190" s="1">
        <f t="shared" si="10"/>
        <v>70.839484955582151</v>
      </c>
      <c r="K190" s="1">
        <v>4382.4875300000003</v>
      </c>
      <c r="L190" s="1">
        <f t="shared" si="11"/>
        <v>173.44624845971893</v>
      </c>
      <c r="M190" s="1">
        <v>879.94919000000027</v>
      </c>
    </row>
    <row r="191" spans="1:13" ht="25.5" x14ac:dyDescent="0.2">
      <c r="A191" s="2" t="s">
        <v>1559</v>
      </c>
      <c r="B191" s="2" t="s">
        <v>947</v>
      </c>
      <c r="C191" s="1">
        <v>13663</v>
      </c>
      <c r="D191" s="1">
        <v>9375.6458700000003</v>
      </c>
      <c r="E191" s="1">
        <f t="shared" si="8"/>
        <v>68.620697284637345</v>
      </c>
      <c r="F191" s="1">
        <v>9493.7383699999991</v>
      </c>
      <c r="G191" s="1">
        <f t="shared" si="9"/>
        <v>98.756101175347652</v>
      </c>
      <c r="H191" s="1"/>
      <c r="I191" s="1"/>
      <c r="J191" s="1" t="str">
        <f t="shared" si="10"/>
        <v xml:space="preserve"> </v>
      </c>
      <c r="K191" s="1"/>
      <c r="L191" s="1" t="str">
        <f t="shared" si="11"/>
        <v xml:space="preserve"> </v>
      </c>
      <c r="M191" s="1"/>
    </row>
    <row r="192" spans="1:13" ht="25.5" x14ac:dyDescent="0.2">
      <c r="A192" s="2" t="s">
        <v>535</v>
      </c>
      <c r="B192" s="2" t="s">
        <v>754</v>
      </c>
      <c r="C192" s="1">
        <v>5590.0230000000001</v>
      </c>
      <c r="D192" s="1">
        <v>3132.6858299999999</v>
      </c>
      <c r="E192" s="1">
        <f t="shared" si="8"/>
        <v>56.040660834490296</v>
      </c>
      <c r="F192" s="1">
        <v>3720.7848600000002</v>
      </c>
      <c r="G192" s="1">
        <f t="shared" si="9"/>
        <v>84.194221054748098</v>
      </c>
      <c r="H192" s="1"/>
      <c r="I192" s="1"/>
      <c r="J192" s="1" t="str">
        <f t="shared" si="10"/>
        <v xml:space="preserve"> </v>
      </c>
      <c r="K192" s="1"/>
      <c r="L192" s="1" t="str">
        <f t="shared" si="11"/>
        <v xml:space="preserve"> </v>
      </c>
      <c r="M192" s="1"/>
    </row>
    <row r="193" spans="1:13" ht="25.5" x14ac:dyDescent="0.2">
      <c r="A193" s="2" t="s">
        <v>953</v>
      </c>
      <c r="B193" s="2" t="s">
        <v>875</v>
      </c>
      <c r="C193" s="1">
        <v>483.31571000000002</v>
      </c>
      <c r="D193" s="1">
        <v>314.10041000000001</v>
      </c>
      <c r="E193" s="1">
        <f t="shared" si="8"/>
        <v>64.988661345189882</v>
      </c>
      <c r="F193" s="1">
        <v>327.25204000000002</v>
      </c>
      <c r="G193" s="1">
        <f t="shared" si="9"/>
        <v>95.981192355592341</v>
      </c>
      <c r="H193" s="1"/>
      <c r="I193" s="1"/>
      <c r="J193" s="1" t="str">
        <f t="shared" si="10"/>
        <v xml:space="preserve"> </v>
      </c>
      <c r="K193" s="1"/>
      <c r="L193" s="1" t="str">
        <f t="shared" si="11"/>
        <v xml:space="preserve"> </v>
      </c>
      <c r="M193" s="1"/>
    </row>
    <row r="194" spans="1:13" ht="25.5" x14ac:dyDescent="0.2">
      <c r="A194" s="2" t="s">
        <v>829</v>
      </c>
      <c r="B194" s="2" t="s">
        <v>1552</v>
      </c>
      <c r="C194" s="1">
        <v>1084.5999999999999</v>
      </c>
      <c r="D194" s="1">
        <v>700.66534999999999</v>
      </c>
      <c r="E194" s="1">
        <f t="shared" si="8"/>
        <v>64.601267748478705</v>
      </c>
      <c r="F194" s="1">
        <v>746.86048000000005</v>
      </c>
      <c r="G194" s="1">
        <f t="shared" si="9"/>
        <v>93.814757744311223</v>
      </c>
      <c r="H194" s="1"/>
      <c r="I194" s="1"/>
      <c r="J194" s="1" t="str">
        <f t="shared" si="10"/>
        <v xml:space="preserve"> </v>
      </c>
      <c r="K194" s="1"/>
      <c r="L194" s="1" t="str">
        <f t="shared" si="11"/>
        <v xml:space="preserve"> </v>
      </c>
      <c r="M194" s="1"/>
    </row>
    <row r="195" spans="1:13" ht="76.5" x14ac:dyDescent="0.2">
      <c r="A195" s="2" t="s">
        <v>1115</v>
      </c>
      <c r="B195" s="2" t="s">
        <v>647</v>
      </c>
      <c r="C195" s="1">
        <v>0.66502000000000006</v>
      </c>
      <c r="D195" s="1">
        <v>8.7520000000000001E-2</v>
      </c>
      <c r="E195" s="1">
        <f t="shared" si="8"/>
        <v>13.160506450933806</v>
      </c>
      <c r="F195" s="1">
        <v>5.0699999999999999E-3</v>
      </c>
      <c r="G195" s="1" t="str">
        <f t="shared" si="9"/>
        <v>свыше 200</v>
      </c>
      <c r="H195" s="1">
        <v>0.66502000000000006</v>
      </c>
      <c r="I195" s="1">
        <v>8.7520000000000001E-2</v>
      </c>
      <c r="J195" s="1">
        <f t="shared" si="10"/>
        <v>13.160506450933806</v>
      </c>
      <c r="K195" s="1">
        <v>5.0699999999999999E-3</v>
      </c>
      <c r="L195" s="1" t="str">
        <f t="shared" si="11"/>
        <v>свыше 200</v>
      </c>
      <c r="M195" s="1">
        <v>0.05</v>
      </c>
    </row>
    <row r="196" spans="1:13" ht="25.5" x14ac:dyDescent="0.2">
      <c r="A196" s="2" t="s">
        <v>550</v>
      </c>
      <c r="B196" s="2" t="s">
        <v>221</v>
      </c>
      <c r="C196" s="1">
        <v>550.70719999999994</v>
      </c>
      <c r="D196" s="1">
        <v>705.03848000000005</v>
      </c>
      <c r="E196" s="1">
        <f t="shared" si="8"/>
        <v>128.02419870304948</v>
      </c>
      <c r="F196" s="1">
        <v>485.39046000000002</v>
      </c>
      <c r="G196" s="1">
        <f t="shared" si="9"/>
        <v>145.25182056524145</v>
      </c>
      <c r="H196" s="1">
        <v>244.88387</v>
      </c>
      <c r="I196" s="1">
        <v>172.71048999999999</v>
      </c>
      <c r="J196" s="1">
        <f t="shared" si="10"/>
        <v>70.527507589617883</v>
      </c>
      <c r="K196" s="1">
        <v>230.77811</v>
      </c>
      <c r="L196" s="1">
        <f t="shared" si="11"/>
        <v>74.838332803748159</v>
      </c>
      <c r="M196" s="1">
        <v>24.49939999999998</v>
      </c>
    </row>
    <row r="197" spans="1:13" ht="25.5" x14ac:dyDescent="0.2">
      <c r="A197" s="2" t="s">
        <v>58</v>
      </c>
      <c r="B197" s="2" t="s">
        <v>542</v>
      </c>
      <c r="C197" s="1">
        <v>152</v>
      </c>
      <c r="D197" s="1">
        <v>117.8755</v>
      </c>
      <c r="E197" s="1">
        <f t="shared" si="8"/>
        <v>77.549671052631581</v>
      </c>
      <c r="F197" s="1">
        <v>54.968240000000002</v>
      </c>
      <c r="G197" s="1" t="str">
        <f t="shared" si="9"/>
        <v>свыше 200</v>
      </c>
      <c r="H197" s="1"/>
      <c r="I197" s="1"/>
      <c r="J197" s="1" t="str">
        <f t="shared" si="10"/>
        <v xml:space="preserve"> </v>
      </c>
      <c r="K197" s="1"/>
      <c r="L197" s="1" t="str">
        <f t="shared" si="11"/>
        <v xml:space="preserve"> </v>
      </c>
      <c r="M197" s="1"/>
    </row>
    <row r="198" spans="1:13" ht="63.75" x14ac:dyDescent="0.2">
      <c r="A198" s="2" t="s">
        <v>1426</v>
      </c>
      <c r="B198" s="2" t="s">
        <v>436</v>
      </c>
      <c r="C198" s="1">
        <v>152</v>
      </c>
      <c r="D198" s="1">
        <v>75.980649999999997</v>
      </c>
      <c r="E198" s="1">
        <f t="shared" ref="E198:E261" si="12">IF(C198=0," ",IF(D198/C198*100&gt;200,"свыше 200",IF(D198/C198&gt;0,D198/C198*100,"")))</f>
        <v>49.987269736842102</v>
      </c>
      <c r="F198" s="1">
        <v>54.968240000000002</v>
      </c>
      <c r="G198" s="1">
        <f t="shared" ref="G198:G261" si="13">IF(F198=0," ",IF(D198/F198*100&gt;200,"свыше 200",IF(D198/F198&gt;0,D198/F198*100,"")))</f>
        <v>138.22645585887415</v>
      </c>
      <c r="H198" s="1"/>
      <c r="I198" s="1"/>
      <c r="J198" s="1" t="str">
        <f t="shared" ref="J198:J261" si="14">IF(H198=0," ",IF(I198/H198*100&gt;200,"свыше 200",IF(I198/H198&gt;0,I198/H198*100,"")))</f>
        <v xml:space="preserve"> </v>
      </c>
      <c r="K198" s="1"/>
      <c r="L198" s="1" t="str">
        <f t="shared" ref="L198:L261" si="15">IF(K198=0," ",IF(I198/K198*100&gt;200,"свыше 200",IF(I198/K198&gt;0,I198/K198*100,"")))</f>
        <v xml:space="preserve"> </v>
      </c>
      <c r="M198" s="1"/>
    </row>
    <row r="199" spans="1:13" ht="89.25" x14ac:dyDescent="0.2">
      <c r="A199" s="2" t="s">
        <v>1072</v>
      </c>
      <c r="B199" s="2" t="s">
        <v>30</v>
      </c>
      <c r="C199" s="1"/>
      <c r="D199" s="1">
        <v>40.62471</v>
      </c>
      <c r="E199" s="1" t="str">
        <f t="shared" si="12"/>
        <v xml:space="preserve"> </v>
      </c>
      <c r="F199" s="1"/>
      <c r="G199" s="1" t="str">
        <f t="shared" si="13"/>
        <v xml:space="preserve"> </v>
      </c>
      <c r="H199" s="1"/>
      <c r="I199" s="1"/>
      <c r="J199" s="1" t="str">
        <f t="shared" si="14"/>
        <v xml:space="preserve"> </v>
      </c>
      <c r="K199" s="1"/>
      <c r="L199" s="1" t="str">
        <f t="shared" si="15"/>
        <v xml:space="preserve"> </v>
      </c>
      <c r="M199" s="1"/>
    </row>
    <row r="200" spans="1:13" ht="63.75" x14ac:dyDescent="0.2">
      <c r="A200" s="2" t="s">
        <v>672</v>
      </c>
      <c r="B200" s="2" t="s">
        <v>909</v>
      </c>
      <c r="C200" s="1"/>
      <c r="D200" s="1">
        <v>1.27014</v>
      </c>
      <c r="E200" s="1" t="str">
        <f t="shared" si="12"/>
        <v xml:space="preserve"> </v>
      </c>
      <c r="F200" s="1"/>
      <c r="G200" s="1" t="str">
        <f t="shared" si="13"/>
        <v xml:space="preserve"> </v>
      </c>
      <c r="H200" s="1"/>
      <c r="I200" s="1"/>
      <c r="J200" s="1" t="str">
        <f t="shared" si="14"/>
        <v xml:space="preserve"> </v>
      </c>
      <c r="K200" s="1"/>
      <c r="L200" s="1" t="str">
        <f t="shared" si="15"/>
        <v xml:space="preserve"> </v>
      </c>
      <c r="M200" s="1"/>
    </row>
    <row r="201" spans="1:13" ht="25.5" x14ac:dyDescent="0.2">
      <c r="A201" s="2" t="s">
        <v>1292</v>
      </c>
      <c r="B201" s="2" t="s">
        <v>982</v>
      </c>
      <c r="C201" s="1">
        <v>398.7072</v>
      </c>
      <c r="D201" s="1">
        <v>587.16297999999995</v>
      </c>
      <c r="E201" s="1">
        <f t="shared" si="12"/>
        <v>147.26671100998425</v>
      </c>
      <c r="F201" s="1">
        <v>430.42221999999998</v>
      </c>
      <c r="G201" s="1">
        <f t="shared" si="13"/>
        <v>136.4155828200505</v>
      </c>
      <c r="H201" s="1">
        <v>244.88387</v>
      </c>
      <c r="I201" s="1">
        <v>172.71048999999999</v>
      </c>
      <c r="J201" s="1">
        <f t="shared" si="14"/>
        <v>70.527507589617883</v>
      </c>
      <c r="K201" s="1">
        <v>230.77811</v>
      </c>
      <c r="L201" s="1">
        <f t="shared" si="15"/>
        <v>74.838332803748159</v>
      </c>
      <c r="M201" s="1">
        <v>24.49939999999998</v>
      </c>
    </row>
    <row r="202" spans="1:13" ht="63.75" x14ac:dyDescent="0.2">
      <c r="A202" s="2" t="s">
        <v>611</v>
      </c>
      <c r="B202" s="2" t="s">
        <v>626</v>
      </c>
      <c r="C202" s="1">
        <v>244.88387</v>
      </c>
      <c r="D202" s="1">
        <v>172.71048999999999</v>
      </c>
      <c r="E202" s="1">
        <f t="shared" si="12"/>
        <v>70.527507589617883</v>
      </c>
      <c r="F202" s="1">
        <v>230.77811</v>
      </c>
      <c r="G202" s="1">
        <f t="shared" si="13"/>
        <v>74.838332803748159</v>
      </c>
      <c r="H202" s="1">
        <v>244.88387</v>
      </c>
      <c r="I202" s="1">
        <v>172.71048999999999</v>
      </c>
      <c r="J202" s="1">
        <f t="shared" si="14"/>
        <v>70.527507589617883</v>
      </c>
      <c r="K202" s="1">
        <v>230.77811</v>
      </c>
      <c r="L202" s="1">
        <f t="shared" si="15"/>
        <v>74.838332803748159</v>
      </c>
      <c r="M202" s="1">
        <v>24.49939999999998</v>
      </c>
    </row>
    <row r="203" spans="1:13" ht="51" x14ac:dyDescent="0.2">
      <c r="A203" s="2" t="s">
        <v>927</v>
      </c>
      <c r="B203" s="2" t="s">
        <v>835</v>
      </c>
      <c r="C203" s="1">
        <v>152.27799999999999</v>
      </c>
      <c r="D203" s="1">
        <v>413.81716</v>
      </c>
      <c r="E203" s="1" t="str">
        <f t="shared" si="12"/>
        <v>свыше 200</v>
      </c>
      <c r="F203" s="1">
        <v>199.64411000000001</v>
      </c>
      <c r="G203" s="1" t="str">
        <f t="shared" si="13"/>
        <v>свыше 200</v>
      </c>
      <c r="H203" s="1"/>
      <c r="I203" s="1"/>
      <c r="J203" s="1" t="str">
        <f t="shared" si="14"/>
        <v xml:space="preserve"> </v>
      </c>
      <c r="K203" s="1"/>
      <c r="L203" s="1" t="str">
        <f t="shared" si="15"/>
        <v xml:space="preserve"> </v>
      </c>
      <c r="M203" s="1"/>
    </row>
    <row r="204" spans="1:13" ht="51" x14ac:dyDescent="0.2">
      <c r="A204" s="2" t="s">
        <v>562</v>
      </c>
      <c r="B204" s="2" t="s">
        <v>1175</v>
      </c>
      <c r="C204" s="1">
        <v>5.7919999999999999E-2</v>
      </c>
      <c r="D204" s="1">
        <v>5.7919999999999999E-2</v>
      </c>
      <c r="E204" s="1">
        <f t="shared" si="12"/>
        <v>100</v>
      </c>
      <c r="F204" s="1"/>
      <c r="G204" s="1" t="str">
        <f t="shared" si="13"/>
        <v xml:space="preserve"> </v>
      </c>
      <c r="H204" s="1"/>
      <c r="I204" s="1"/>
      <c r="J204" s="1" t="str">
        <f t="shared" si="14"/>
        <v xml:space="preserve"> </v>
      </c>
      <c r="K204" s="1"/>
      <c r="L204" s="1" t="str">
        <f t="shared" si="15"/>
        <v xml:space="preserve"> </v>
      </c>
      <c r="M204" s="1"/>
    </row>
    <row r="205" spans="1:13" ht="51" x14ac:dyDescent="0.2">
      <c r="A205" s="2" t="s">
        <v>974</v>
      </c>
      <c r="B205" s="2" t="s">
        <v>17</v>
      </c>
      <c r="C205" s="1">
        <v>1.4874099999999999</v>
      </c>
      <c r="D205" s="1">
        <v>0.57740999999999998</v>
      </c>
      <c r="E205" s="1">
        <f t="shared" si="12"/>
        <v>38.81982775428429</v>
      </c>
      <c r="F205" s="1"/>
      <c r="G205" s="1" t="str">
        <f t="shared" si="13"/>
        <v xml:space="preserve"> </v>
      </c>
      <c r="H205" s="1"/>
      <c r="I205" s="1"/>
      <c r="J205" s="1" t="str">
        <f t="shared" si="14"/>
        <v xml:space="preserve"> </v>
      </c>
      <c r="K205" s="1"/>
      <c r="L205" s="1" t="str">
        <f t="shared" si="15"/>
        <v xml:space="preserve"> </v>
      </c>
      <c r="M205" s="1"/>
    </row>
    <row r="206" spans="1:13" ht="38.25" x14ac:dyDescent="0.2">
      <c r="A206" s="2" t="s">
        <v>76</v>
      </c>
      <c r="B206" s="2" t="s">
        <v>753</v>
      </c>
      <c r="C206" s="1"/>
      <c r="D206" s="1">
        <v>0.20236999999999999</v>
      </c>
      <c r="E206" s="1" t="str">
        <f t="shared" si="12"/>
        <v xml:space="preserve"> </v>
      </c>
      <c r="F206" s="1"/>
      <c r="G206" s="1" t="str">
        <f t="shared" si="13"/>
        <v xml:space="preserve"> </v>
      </c>
      <c r="H206" s="1"/>
      <c r="I206" s="1"/>
      <c r="J206" s="1" t="str">
        <f t="shared" si="14"/>
        <v xml:space="preserve"> </v>
      </c>
      <c r="K206" s="1"/>
      <c r="L206" s="1" t="str">
        <f t="shared" si="15"/>
        <v xml:space="preserve"> </v>
      </c>
      <c r="M206" s="1"/>
    </row>
    <row r="207" spans="1:13" ht="38.25" x14ac:dyDescent="0.2">
      <c r="A207" s="2" t="s">
        <v>288</v>
      </c>
      <c r="B207" s="2" t="s">
        <v>989</v>
      </c>
      <c r="C207" s="1"/>
      <c r="D207" s="1">
        <v>0.20236999999999999</v>
      </c>
      <c r="E207" s="1" t="str">
        <f t="shared" si="12"/>
        <v xml:space="preserve"> </v>
      </c>
      <c r="F207" s="1"/>
      <c r="G207" s="1" t="str">
        <f t="shared" si="13"/>
        <v xml:space="preserve"> </v>
      </c>
      <c r="H207" s="1"/>
      <c r="I207" s="1"/>
      <c r="J207" s="1" t="str">
        <f t="shared" si="14"/>
        <v xml:space="preserve"> </v>
      </c>
      <c r="K207" s="1"/>
      <c r="L207" s="1" t="str">
        <f t="shared" si="15"/>
        <v xml:space="preserve"> </v>
      </c>
      <c r="M207" s="1"/>
    </row>
    <row r="208" spans="1:13" ht="89.25" x14ac:dyDescent="0.2">
      <c r="A208" s="2" t="s">
        <v>1670</v>
      </c>
      <c r="B208" s="2" t="s">
        <v>570</v>
      </c>
      <c r="C208" s="1"/>
      <c r="D208" s="1">
        <v>0.20236999999999999</v>
      </c>
      <c r="E208" s="1" t="str">
        <f t="shared" si="12"/>
        <v xml:space="preserve"> </v>
      </c>
      <c r="F208" s="1"/>
      <c r="G208" s="1" t="str">
        <f t="shared" si="13"/>
        <v xml:space="preserve"> </v>
      </c>
      <c r="H208" s="1"/>
      <c r="I208" s="1"/>
      <c r="J208" s="1" t="str">
        <f t="shared" si="14"/>
        <v xml:space="preserve"> </v>
      </c>
      <c r="K208" s="1"/>
      <c r="L208" s="1" t="str">
        <f t="shared" si="15"/>
        <v xml:space="preserve"> </v>
      </c>
      <c r="M208" s="1"/>
    </row>
    <row r="209" spans="1:13" x14ac:dyDescent="0.2">
      <c r="A209" s="2" t="s">
        <v>1415</v>
      </c>
      <c r="B209" s="2" t="s">
        <v>1224</v>
      </c>
      <c r="C209" s="1">
        <v>15552.82307</v>
      </c>
      <c r="D209" s="1">
        <v>9295.1121500000008</v>
      </c>
      <c r="E209" s="1">
        <f t="shared" si="12"/>
        <v>59.764790663178303</v>
      </c>
      <c r="F209" s="1">
        <v>7005.8208199999999</v>
      </c>
      <c r="G209" s="1">
        <f t="shared" si="13"/>
        <v>132.67698944661277</v>
      </c>
      <c r="H209" s="1">
        <v>854</v>
      </c>
      <c r="I209" s="1">
        <v>463.75900000000001</v>
      </c>
      <c r="J209" s="1">
        <f t="shared" si="14"/>
        <v>54.304332552693211</v>
      </c>
      <c r="K209" s="1">
        <v>33.289000000000001</v>
      </c>
      <c r="L209" s="1" t="str">
        <f t="shared" si="15"/>
        <v>свыше 200</v>
      </c>
      <c r="M209" s="1">
        <v>200</v>
      </c>
    </row>
    <row r="210" spans="1:13" ht="25.5" x14ac:dyDescent="0.2">
      <c r="A210" s="2" t="s">
        <v>1599</v>
      </c>
      <c r="B210" s="2" t="s">
        <v>268</v>
      </c>
      <c r="C210" s="1">
        <v>15552.82307</v>
      </c>
      <c r="D210" s="1">
        <v>9295.1121500000008</v>
      </c>
      <c r="E210" s="1">
        <f t="shared" si="12"/>
        <v>59.764790663178303</v>
      </c>
      <c r="F210" s="1">
        <v>7005.8208199999999</v>
      </c>
      <c r="G210" s="1">
        <f t="shared" si="13"/>
        <v>132.67698944661277</v>
      </c>
      <c r="H210" s="1">
        <v>854</v>
      </c>
      <c r="I210" s="1">
        <v>463.75900000000001</v>
      </c>
      <c r="J210" s="1">
        <f t="shared" si="14"/>
        <v>54.304332552693211</v>
      </c>
      <c r="K210" s="1">
        <v>33.289000000000001</v>
      </c>
      <c r="L210" s="1" t="str">
        <f t="shared" si="15"/>
        <v>свыше 200</v>
      </c>
      <c r="M210" s="1">
        <v>200</v>
      </c>
    </row>
    <row r="211" spans="1:13" ht="38.25" x14ac:dyDescent="0.2">
      <c r="A211" s="2" t="s">
        <v>230</v>
      </c>
      <c r="B211" s="2" t="s">
        <v>1173</v>
      </c>
      <c r="C211" s="1">
        <v>854</v>
      </c>
      <c r="D211" s="1">
        <v>463.75900000000001</v>
      </c>
      <c r="E211" s="1">
        <f t="shared" si="12"/>
        <v>54.304332552693211</v>
      </c>
      <c r="F211" s="1">
        <v>33.289000000000001</v>
      </c>
      <c r="G211" s="1" t="str">
        <f t="shared" si="13"/>
        <v>свыше 200</v>
      </c>
      <c r="H211" s="1">
        <v>854</v>
      </c>
      <c r="I211" s="1">
        <v>463.75900000000001</v>
      </c>
      <c r="J211" s="1">
        <f t="shared" si="14"/>
        <v>54.304332552693211</v>
      </c>
      <c r="K211" s="1">
        <v>33.289000000000001</v>
      </c>
      <c r="L211" s="1" t="str">
        <f t="shared" si="15"/>
        <v>свыше 200</v>
      </c>
      <c r="M211" s="1">
        <v>200</v>
      </c>
    </row>
    <row r="212" spans="1:13" ht="38.25" x14ac:dyDescent="0.2">
      <c r="A212" s="2" t="s">
        <v>1258</v>
      </c>
      <c r="B212" s="2" t="s">
        <v>1553</v>
      </c>
      <c r="C212" s="1">
        <v>14388.021000000001</v>
      </c>
      <c r="D212" s="1">
        <v>8093.5770199999997</v>
      </c>
      <c r="E212" s="1">
        <f t="shared" si="12"/>
        <v>56.252190763413537</v>
      </c>
      <c r="F212" s="1">
        <v>3590.7696599999999</v>
      </c>
      <c r="G212" s="1" t="str">
        <f t="shared" si="13"/>
        <v>свыше 200</v>
      </c>
      <c r="H212" s="1"/>
      <c r="I212" s="1"/>
      <c r="J212" s="1" t="str">
        <f t="shared" si="14"/>
        <v xml:space="preserve"> </v>
      </c>
      <c r="K212" s="1"/>
      <c r="L212" s="1" t="str">
        <f t="shared" si="15"/>
        <v xml:space="preserve"> </v>
      </c>
      <c r="M212" s="1"/>
    </row>
    <row r="213" spans="1:13" ht="38.25" x14ac:dyDescent="0.2">
      <c r="A213" s="2" t="s">
        <v>203</v>
      </c>
      <c r="B213" s="2" t="s">
        <v>97</v>
      </c>
      <c r="C213" s="1">
        <v>310.80207000000001</v>
      </c>
      <c r="D213" s="1">
        <v>327.12932999999998</v>
      </c>
      <c r="E213" s="1">
        <f t="shared" si="12"/>
        <v>105.25326617033149</v>
      </c>
      <c r="F213" s="1">
        <v>3381.7621600000002</v>
      </c>
      <c r="G213" s="1">
        <f t="shared" si="13"/>
        <v>9.6733393574904731</v>
      </c>
      <c r="H213" s="1"/>
      <c r="I213" s="1"/>
      <c r="J213" s="1" t="str">
        <f t="shared" si="14"/>
        <v xml:space="preserve"> </v>
      </c>
      <c r="K213" s="1"/>
      <c r="L213" s="1" t="str">
        <f t="shared" si="15"/>
        <v xml:space="preserve"> </v>
      </c>
      <c r="M213" s="1"/>
    </row>
    <row r="214" spans="1:13" ht="38.25" x14ac:dyDescent="0.2">
      <c r="A214" s="2" t="s">
        <v>461</v>
      </c>
      <c r="B214" s="2" t="s">
        <v>513</v>
      </c>
      <c r="C214" s="1"/>
      <c r="D214" s="1">
        <v>410.64679999999998</v>
      </c>
      <c r="E214" s="1" t="str">
        <f t="shared" si="12"/>
        <v xml:space="preserve"> </v>
      </c>
      <c r="F214" s="1"/>
      <c r="G214" s="1" t="str">
        <f t="shared" si="13"/>
        <v xml:space="preserve"> </v>
      </c>
      <c r="H214" s="1"/>
      <c r="I214" s="1"/>
      <c r="J214" s="1" t="str">
        <f t="shared" si="14"/>
        <v xml:space="preserve"> </v>
      </c>
      <c r="K214" s="1"/>
      <c r="L214" s="1" t="str">
        <f t="shared" si="15"/>
        <v xml:space="preserve"> </v>
      </c>
      <c r="M214" s="1"/>
    </row>
    <row r="215" spans="1:13" ht="51" x14ac:dyDescent="0.2">
      <c r="A215" s="2" t="s">
        <v>1288</v>
      </c>
      <c r="B215" s="2" t="s">
        <v>1134</v>
      </c>
      <c r="C215" s="1">
        <v>83055.323759999999</v>
      </c>
      <c r="D215" s="1">
        <v>65284.965609999999</v>
      </c>
      <c r="E215" s="1">
        <f t="shared" si="12"/>
        <v>78.604191344374328</v>
      </c>
      <c r="F215" s="1">
        <v>47103.584439999999</v>
      </c>
      <c r="G215" s="1">
        <f t="shared" si="13"/>
        <v>138.59872106582299</v>
      </c>
      <c r="H215" s="1"/>
      <c r="I215" s="1"/>
      <c r="J215" s="1" t="str">
        <f t="shared" si="14"/>
        <v xml:space="preserve"> </v>
      </c>
      <c r="K215" s="1"/>
      <c r="L215" s="1" t="str">
        <f t="shared" si="15"/>
        <v xml:space="preserve"> </v>
      </c>
      <c r="M215" s="1"/>
    </row>
    <row r="216" spans="1:13" ht="51" x14ac:dyDescent="0.2">
      <c r="A216" s="2" t="s">
        <v>781</v>
      </c>
      <c r="B216" s="2" t="s">
        <v>1036</v>
      </c>
      <c r="C216" s="1">
        <v>62678.443760000002</v>
      </c>
      <c r="D216" s="1">
        <v>48436.031900000002</v>
      </c>
      <c r="E216" s="1">
        <f t="shared" si="12"/>
        <v>77.277017415213507</v>
      </c>
      <c r="F216" s="1">
        <v>47103.584439999999</v>
      </c>
      <c r="G216" s="1">
        <f t="shared" si="13"/>
        <v>102.82876022247788</v>
      </c>
      <c r="H216" s="1"/>
      <c r="I216" s="1"/>
      <c r="J216" s="1" t="str">
        <f t="shared" si="14"/>
        <v xml:space="preserve"> </v>
      </c>
      <c r="K216" s="1"/>
      <c r="L216" s="1" t="str">
        <f t="shared" si="15"/>
        <v xml:space="preserve"> </v>
      </c>
      <c r="M216" s="1"/>
    </row>
    <row r="217" spans="1:13" ht="51" x14ac:dyDescent="0.2">
      <c r="A217" s="2" t="s">
        <v>360</v>
      </c>
      <c r="B217" s="2" t="s">
        <v>1100</v>
      </c>
      <c r="C217" s="1">
        <v>43727.8</v>
      </c>
      <c r="D217" s="1">
        <v>33644.254690000002</v>
      </c>
      <c r="E217" s="1">
        <f t="shared" si="12"/>
        <v>76.940195230494098</v>
      </c>
      <c r="F217" s="1">
        <v>34249.161800000002</v>
      </c>
      <c r="G217" s="1">
        <f t="shared" si="13"/>
        <v>98.233804629928201</v>
      </c>
      <c r="H217" s="1"/>
      <c r="I217" s="1"/>
      <c r="J217" s="1" t="str">
        <f t="shared" si="14"/>
        <v xml:space="preserve"> </v>
      </c>
      <c r="K217" s="1"/>
      <c r="L217" s="1" t="str">
        <f t="shared" si="15"/>
        <v xml:space="preserve"> </v>
      </c>
      <c r="M217" s="1"/>
    </row>
    <row r="218" spans="1:13" ht="51" x14ac:dyDescent="0.2">
      <c r="A218" s="2" t="s">
        <v>10</v>
      </c>
      <c r="B218" s="2" t="s">
        <v>1635</v>
      </c>
      <c r="C218" s="1">
        <v>4245.335</v>
      </c>
      <c r="D218" s="1">
        <v>4289.0232800000003</v>
      </c>
      <c r="E218" s="1">
        <f t="shared" si="12"/>
        <v>101.02908910604229</v>
      </c>
      <c r="F218" s="1">
        <v>3135.8493800000001</v>
      </c>
      <c r="G218" s="1">
        <f t="shared" si="13"/>
        <v>136.77389313896194</v>
      </c>
      <c r="H218" s="1"/>
      <c r="I218" s="1"/>
      <c r="J218" s="1" t="str">
        <f t="shared" si="14"/>
        <v xml:space="preserve"> </v>
      </c>
      <c r="K218" s="1"/>
      <c r="L218" s="1" t="str">
        <f t="shared" si="15"/>
        <v xml:space="preserve"> </v>
      </c>
      <c r="M218" s="1"/>
    </row>
    <row r="219" spans="1:13" ht="51" x14ac:dyDescent="0.2">
      <c r="A219" s="2" t="s">
        <v>417</v>
      </c>
      <c r="B219" s="2" t="s">
        <v>346</v>
      </c>
      <c r="C219" s="1">
        <v>5781.0933599999998</v>
      </c>
      <c r="D219" s="1">
        <v>3067.2456200000001</v>
      </c>
      <c r="E219" s="1">
        <f t="shared" si="12"/>
        <v>53.056496911511566</v>
      </c>
      <c r="F219" s="1">
        <v>3154.68174</v>
      </c>
      <c r="G219" s="1">
        <f t="shared" si="13"/>
        <v>97.228369540694146</v>
      </c>
      <c r="H219" s="1"/>
      <c r="I219" s="1"/>
      <c r="J219" s="1" t="str">
        <f t="shared" si="14"/>
        <v xml:space="preserve"> </v>
      </c>
      <c r="K219" s="1"/>
      <c r="L219" s="1" t="str">
        <f t="shared" si="15"/>
        <v xml:space="preserve"> </v>
      </c>
      <c r="M219" s="1"/>
    </row>
    <row r="220" spans="1:13" ht="51" x14ac:dyDescent="0.2">
      <c r="A220" s="2" t="s">
        <v>1309</v>
      </c>
      <c r="B220" s="2" t="s">
        <v>701</v>
      </c>
      <c r="C220" s="1">
        <v>8924.2153999999991</v>
      </c>
      <c r="D220" s="1">
        <v>7435.5083100000002</v>
      </c>
      <c r="E220" s="1">
        <f t="shared" si="12"/>
        <v>83.318342024779014</v>
      </c>
      <c r="F220" s="1">
        <v>6563.8915200000001</v>
      </c>
      <c r="G220" s="1">
        <f t="shared" si="13"/>
        <v>113.27896397044661</v>
      </c>
      <c r="H220" s="1"/>
      <c r="I220" s="1"/>
      <c r="J220" s="1" t="str">
        <f t="shared" si="14"/>
        <v xml:space="preserve"> </v>
      </c>
      <c r="K220" s="1"/>
      <c r="L220" s="1" t="str">
        <f t="shared" si="15"/>
        <v xml:space="preserve"> </v>
      </c>
      <c r="M220" s="1"/>
    </row>
    <row r="221" spans="1:13" ht="63.75" x14ac:dyDescent="0.2">
      <c r="A221" s="2" t="s">
        <v>1219</v>
      </c>
      <c r="B221" s="2" t="s">
        <v>52</v>
      </c>
      <c r="C221" s="1">
        <v>20376.88</v>
      </c>
      <c r="D221" s="1">
        <v>16848.933710000001</v>
      </c>
      <c r="E221" s="1">
        <f t="shared" si="12"/>
        <v>82.686523697445352</v>
      </c>
      <c r="F221" s="1"/>
      <c r="G221" s="1" t="str">
        <f t="shared" si="13"/>
        <v xml:space="preserve"> </v>
      </c>
      <c r="H221" s="1"/>
      <c r="I221" s="1"/>
      <c r="J221" s="1" t="str">
        <f t="shared" si="14"/>
        <v xml:space="preserve"> </v>
      </c>
      <c r="K221" s="1"/>
      <c r="L221" s="1" t="str">
        <f t="shared" si="15"/>
        <v xml:space="preserve"> </v>
      </c>
      <c r="M221" s="1"/>
    </row>
    <row r="222" spans="1:13" ht="63.75" x14ac:dyDescent="0.2">
      <c r="A222" s="2" t="s">
        <v>939</v>
      </c>
      <c r="B222" s="2" t="s">
        <v>465</v>
      </c>
      <c r="C222" s="1">
        <v>20326</v>
      </c>
      <c r="D222" s="1">
        <v>16795.720379999999</v>
      </c>
      <c r="E222" s="1">
        <f t="shared" si="12"/>
        <v>82.63170510675981</v>
      </c>
      <c r="F222" s="1"/>
      <c r="G222" s="1" t="str">
        <f t="shared" si="13"/>
        <v xml:space="preserve"> </v>
      </c>
      <c r="H222" s="1"/>
      <c r="I222" s="1"/>
      <c r="J222" s="1" t="str">
        <f t="shared" si="14"/>
        <v xml:space="preserve"> </v>
      </c>
      <c r="K222" s="1"/>
      <c r="L222" s="1" t="str">
        <f t="shared" si="15"/>
        <v xml:space="preserve"> </v>
      </c>
      <c r="M222" s="1"/>
    </row>
    <row r="223" spans="1:13" ht="63.75" x14ac:dyDescent="0.2">
      <c r="A223" s="2" t="s">
        <v>1435</v>
      </c>
      <c r="B223" s="2" t="s">
        <v>912</v>
      </c>
      <c r="C223" s="1">
        <v>50.88</v>
      </c>
      <c r="D223" s="1">
        <v>53.213329999999999</v>
      </c>
      <c r="E223" s="1">
        <f t="shared" si="12"/>
        <v>104.58594732704402</v>
      </c>
      <c r="F223" s="1"/>
      <c r="G223" s="1" t="str">
        <f t="shared" si="13"/>
        <v xml:space="preserve"> </v>
      </c>
      <c r="H223" s="1"/>
      <c r="I223" s="1"/>
      <c r="J223" s="1" t="str">
        <f t="shared" si="14"/>
        <v xml:space="preserve"> </v>
      </c>
      <c r="K223" s="1"/>
      <c r="L223" s="1" t="str">
        <f t="shared" si="15"/>
        <v xml:space="preserve"> </v>
      </c>
      <c r="M223" s="1"/>
    </row>
    <row r="224" spans="1:13" x14ac:dyDescent="0.2">
      <c r="A224" s="2" t="s">
        <v>273</v>
      </c>
      <c r="B224" s="2" t="s">
        <v>787</v>
      </c>
      <c r="C224" s="1">
        <v>49945.363409999998</v>
      </c>
      <c r="D224" s="1">
        <v>73443.736950000006</v>
      </c>
      <c r="E224" s="1">
        <f t="shared" si="12"/>
        <v>147.04815809848566</v>
      </c>
      <c r="F224" s="1">
        <v>58078.176599999999</v>
      </c>
      <c r="G224" s="1">
        <f t="shared" si="13"/>
        <v>126.45668519489988</v>
      </c>
      <c r="H224" s="1">
        <v>38722.09446</v>
      </c>
      <c r="I224" s="1">
        <v>60591.350109999999</v>
      </c>
      <c r="J224" s="1">
        <f t="shared" si="14"/>
        <v>156.47746062029518</v>
      </c>
      <c r="K224" s="1">
        <v>49193.957699999999</v>
      </c>
      <c r="L224" s="1">
        <f t="shared" si="15"/>
        <v>123.16827704634954</v>
      </c>
      <c r="M224" s="1">
        <v>9261.0569600000017</v>
      </c>
    </row>
    <row r="225" spans="1:13" x14ac:dyDescent="0.2">
      <c r="A225" s="2" t="s">
        <v>1660</v>
      </c>
      <c r="B225" s="2" t="s">
        <v>185</v>
      </c>
      <c r="C225" s="1">
        <v>17962.468949999999</v>
      </c>
      <c r="D225" s="1">
        <v>21420.644649999998</v>
      </c>
      <c r="E225" s="1">
        <f t="shared" si="12"/>
        <v>119.25222924324108</v>
      </c>
      <c r="F225" s="1">
        <v>14807.031569999999</v>
      </c>
      <c r="G225" s="1">
        <f t="shared" si="13"/>
        <v>144.66535408352615</v>
      </c>
      <c r="H225" s="1">
        <v>6739.2</v>
      </c>
      <c r="I225" s="1">
        <v>8568.2578099999992</v>
      </c>
      <c r="J225" s="1">
        <f t="shared" si="14"/>
        <v>127.14057766500473</v>
      </c>
      <c r="K225" s="1">
        <v>5922.8126700000003</v>
      </c>
      <c r="L225" s="1">
        <f t="shared" si="15"/>
        <v>144.66535221347797</v>
      </c>
      <c r="M225" s="1">
        <v>33.802609999998822</v>
      </c>
    </row>
    <row r="226" spans="1:13" ht="25.5" x14ac:dyDescent="0.2">
      <c r="A226" s="2" t="s">
        <v>1199</v>
      </c>
      <c r="B226" s="2" t="s">
        <v>1405</v>
      </c>
      <c r="C226" s="1"/>
      <c r="D226" s="1"/>
      <c r="E226" s="1" t="str">
        <f t="shared" si="12"/>
        <v xml:space="preserve"> </v>
      </c>
      <c r="F226" s="1">
        <v>2480.5171300000002</v>
      </c>
      <c r="G226" s="1" t="str">
        <f t="shared" si="13"/>
        <v/>
      </c>
      <c r="H226" s="1"/>
      <c r="I226" s="1"/>
      <c r="J226" s="1" t="str">
        <f t="shared" si="14"/>
        <v xml:space="preserve"> </v>
      </c>
      <c r="K226" s="1">
        <v>992.20686000000001</v>
      </c>
      <c r="L226" s="1" t="str">
        <f t="shared" si="15"/>
        <v/>
      </c>
      <c r="M226" s="1"/>
    </row>
    <row r="227" spans="1:13" ht="25.5" x14ac:dyDescent="0.2">
      <c r="A227" s="2" t="s">
        <v>1199</v>
      </c>
      <c r="B227" s="2" t="s">
        <v>1215</v>
      </c>
      <c r="C227" s="1">
        <v>2920.7287999999999</v>
      </c>
      <c r="D227" s="1">
        <v>2657.0843500000001</v>
      </c>
      <c r="E227" s="1">
        <f t="shared" si="12"/>
        <v>90.973333436503935</v>
      </c>
      <c r="F227" s="1"/>
      <c r="G227" s="1" t="str">
        <f t="shared" si="13"/>
        <v xml:space="preserve"> </v>
      </c>
      <c r="H227" s="1">
        <v>1133.5999999999999</v>
      </c>
      <c r="I227" s="1">
        <v>1062.8336999999999</v>
      </c>
      <c r="J227" s="1">
        <f t="shared" si="14"/>
        <v>93.757383556810154</v>
      </c>
      <c r="K227" s="1"/>
      <c r="L227" s="1" t="str">
        <f t="shared" si="15"/>
        <v xml:space="preserve"> </v>
      </c>
      <c r="M227" s="1">
        <v>12.4701799999998</v>
      </c>
    </row>
    <row r="228" spans="1:13" x14ac:dyDescent="0.2">
      <c r="A228" s="2" t="s">
        <v>967</v>
      </c>
      <c r="B228" s="2" t="s">
        <v>478</v>
      </c>
      <c r="C228" s="1">
        <v>6673.2507400000004</v>
      </c>
      <c r="D228" s="1">
        <v>6885.13904</v>
      </c>
      <c r="E228" s="1">
        <f t="shared" si="12"/>
        <v>103.17518864876341</v>
      </c>
      <c r="F228" s="1">
        <v>3479.82422</v>
      </c>
      <c r="G228" s="1">
        <f t="shared" si="13"/>
        <v>197.85881713301023</v>
      </c>
      <c r="H228" s="1">
        <v>1508</v>
      </c>
      <c r="I228" s="1">
        <v>2754.0556200000001</v>
      </c>
      <c r="J228" s="1">
        <f t="shared" si="14"/>
        <v>182.62968302387267</v>
      </c>
      <c r="K228" s="1">
        <v>1391.9296999999999</v>
      </c>
      <c r="L228" s="1">
        <f t="shared" si="15"/>
        <v>197.8588157146155</v>
      </c>
      <c r="M228" s="1">
        <v>6.0791300000000774</v>
      </c>
    </row>
    <row r="229" spans="1:13" x14ac:dyDescent="0.2">
      <c r="A229" s="2" t="s">
        <v>455</v>
      </c>
      <c r="B229" s="2" t="s">
        <v>668</v>
      </c>
      <c r="C229" s="1">
        <v>8368.4894100000001</v>
      </c>
      <c r="D229" s="1">
        <v>11878.421259999999</v>
      </c>
      <c r="E229" s="1">
        <f t="shared" si="12"/>
        <v>141.94223925056028</v>
      </c>
      <c r="F229" s="1">
        <v>8846.6902200000004</v>
      </c>
      <c r="G229" s="1">
        <f t="shared" si="13"/>
        <v>134.26966429937906</v>
      </c>
      <c r="H229" s="1">
        <v>4097.6000000000004</v>
      </c>
      <c r="I229" s="1">
        <v>4751.3684899999998</v>
      </c>
      <c r="J229" s="1">
        <f t="shared" si="14"/>
        <v>115.95491238773914</v>
      </c>
      <c r="K229" s="1">
        <v>3538.6761099999999</v>
      </c>
      <c r="L229" s="1">
        <f t="shared" si="15"/>
        <v>134.26966306899445</v>
      </c>
      <c r="M229" s="1">
        <v>15.253299999999399</v>
      </c>
    </row>
    <row r="230" spans="1:13" x14ac:dyDescent="0.2">
      <c r="A230" s="2" t="s">
        <v>1300</v>
      </c>
      <c r="B230" s="2" t="s">
        <v>1488</v>
      </c>
      <c r="C230" s="1">
        <v>3319.3596299999999</v>
      </c>
      <c r="D230" s="1">
        <v>5180.0325999999995</v>
      </c>
      <c r="E230" s="1">
        <f t="shared" si="12"/>
        <v>156.05517863094573</v>
      </c>
      <c r="F230" s="1">
        <v>4291.2175100000004</v>
      </c>
      <c r="G230" s="1">
        <f t="shared" si="13"/>
        <v>120.71242224214356</v>
      </c>
      <c r="H230" s="1">
        <v>1809.6</v>
      </c>
      <c r="I230" s="1">
        <v>2072.0130399999998</v>
      </c>
      <c r="J230" s="1">
        <f t="shared" si="14"/>
        <v>114.50116268788682</v>
      </c>
      <c r="K230" s="1">
        <v>1716.4870100000001</v>
      </c>
      <c r="L230" s="1">
        <f t="shared" si="15"/>
        <v>120.71242182019191</v>
      </c>
      <c r="M230" s="1">
        <v>7.28125</v>
      </c>
    </row>
    <row r="231" spans="1:13" x14ac:dyDescent="0.2">
      <c r="A231" s="2" t="s">
        <v>412</v>
      </c>
      <c r="B231" s="2" t="s">
        <v>536</v>
      </c>
      <c r="C231" s="1">
        <v>5049.1297800000002</v>
      </c>
      <c r="D231" s="1">
        <v>6698.3886599999996</v>
      </c>
      <c r="E231" s="1">
        <f t="shared" si="12"/>
        <v>132.66422040750157</v>
      </c>
      <c r="F231" s="1">
        <v>4555.47271</v>
      </c>
      <c r="G231" s="1">
        <f t="shared" si="13"/>
        <v>147.04047387433477</v>
      </c>
      <c r="H231" s="1">
        <v>2288</v>
      </c>
      <c r="I231" s="1">
        <v>2679.35545</v>
      </c>
      <c r="J231" s="1">
        <f t="shared" si="14"/>
        <v>117.10469624125875</v>
      </c>
      <c r="K231" s="1">
        <v>1822.1891000000001</v>
      </c>
      <c r="L231" s="1">
        <f t="shared" si="15"/>
        <v>147.04047181491754</v>
      </c>
      <c r="M231" s="1">
        <v>7.9720499999998538</v>
      </c>
    </row>
    <row r="232" spans="1:13" x14ac:dyDescent="0.2">
      <c r="A232" s="2" t="s">
        <v>615</v>
      </c>
      <c r="B232" s="2" t="s">
        <v>1145</v>
      </c>
      <c r="C232" s="1">
        <v>5679.2554600000003</v>
      </c>
      <c r="D232" s="1">
        <v>224.51740000000001</v>
      </c>
      <c r="E232" s="1">
        <f t="shared" si="12"/>
        <v>3.9532893278232639</v>
      </c>
      <c r="F232" s="1">
        <v>1232.7716</v>
      </c>
      <c r="G232" s="1">
        <f t="shared" si="13"/>
        <v>18.212408527256795</v>
      </c>
      <c r="H232" s="1">
        <v>5679.2554600000003</v>
      </c>
      <c r="I232" s="1">
        <v>224.51740000000001</v>
      </c>
      <c r="J232" s="1">
        <f t="shared" si="14"/>
        <v>3.9532893278232639</v>
      </c>
      <c r="K232" s="1">
        <v>1232.7716</v>
      </c>
      <c r="L232" s="1">
        <f t="shared" si="15"/>
        <v>18.212408527256795</v>
      </c>
      <c r="M232" s="1"/>
    </row>
    <row r="233" spans="1:13" ht="38.25" x14ac:dyDescent="0.2">
      <c r="A233" s="2" t="s">
        <v>666</v>
      </c>
      <c r="B233" s="2" t="s">
        <v>956</v>
      </c>
      <c r="C233" s="1">
        <v>5533.2554600000003</v>
      </c>
      <c r="D233" s="1"/>
      <c r="E233" s="1" t="str">
        <f t="shared" si="12"/>
        <v/>
      </c>
      <c r="F233" s="1">
        <v>1140.1638</v>
      </c>
      <c r="G233" s="1" t="str">
        <f t="shared" si="13"/>
        <v/>
      </c>
      <c r="H233" s="1">
        <v>5533.2554600000003</v>
      </c>
      <c r="I233" s="1"/>
      <c r="J233" s="1" t="str">
        <f t="shared" si="14"/>
        <v/>
      </c>
      <c r="K233" s="1">
        <v>1140.1638</v>
      </c>
      <c r="L233" s="1" t="str">
        <f t="shared" si="15"/>
        <v/>
      </c>
      <c r="M233" s="1"/>
    </row>
    <row r="234" spans="1:13" ht="38.25" x14ac:dyDescent="0.2">
      <c r="A234" s="2" t="s">
        <v>624</v>
      </c>
      <c r="B234" s="2" t="s">
        <v>1616</v>
      </c>
      <c r="C234" s="1">
        <v>5533.2554600000003</v>
      </c>
      <c r="D234" s="1"/>
      <c r="E234" s="1" t="str">
        <f t="shared" si="12"/>
        <v/>
      </c>
      <c r="F234" s="1">
        <v>1140.1638</v>
      </c>
      <c r="G234" s="1" t="str">
        <f t="shared" si="13"/>
        <v/>
      </c>
      <c r="H234" s="1">
        <v>5533.2554600000003</v>
      </c>
      <c r="I234" s="1"/>
      <c r="J234" s="1" t="str">
        <f t="shared" si="14"/>
        <v/>
      </c>
      <c r="K234" s="1">
        <v>1140.1638</v>
      </c>
      <c r="L234" s="1" t="str">
        <f t="shared" si="15"/>
        <v/>
      </c>
      <c r="M234" s="1"/>
    </row>
    <row r="235" spans="1:13" ht="25.5" x14ac:dyDescent="0.2">
      <c r="A235" s="2" t="s">
        <v>366</v>
      </c>
      <c r="B235" s="2" t="s">
        <v>1276</v>
      </c>
      <c r="C235" s="1">
        <v>61</v>
      </c>
      <c r="D235" s="1">
        <v>49.517400000000002</v>
      </c>
      <c r="E235" s="1">
        <f t="shared" si="12"/>
        <v>81.176065573770501</v>
      </c>
      <c r="F235" s="1">
        <v>42.607799999999997</v>
      </c>
      <c r="G235" s="1">
        <f t="shared" si="13"/>
        <v>116.21674904594934</v>
      </c>
      <c r="H235" s="1">
        <v>61</v>
      </c>
      <c r="I235" s="1">
        <v>49.517400000000002</v>
      </c>
      <c r="J235" s="1">
        <f t="shared" si="14"/>
        <v>81.176065573770501</v>
      </c>
      <c r="K235" s="1">
        <v>42.607799999999997</v>
      </c>
      <c r="L235" s="1">
        <f t="shared" si="15"/>
        <v>116.21674904594934</v>
      </c>
      <c r="M235" s="1"/>
    </row>
    <row r="236" spans="1:13" ht="38.25" x14ac:dyDescent="0.2">
      <c r="A236" s="2" t="s">
        <v>1099</v>
      </c>
      <c r="B236" s="2" t="s">
        <v>83</v>
      </c>
      <c r="C236" s="1">
        <v>85</v>
      </c>
      <c r="D236" s="1">
        <v>175</v>
      </c>
      <c r="E236" s="1" t="str">
        <f t="shared" si="12"/>
        <v>свыше 200</v>
      </c>
      <c r="F236" s="1"/>
      <c r="G236" s="1" t="str">
        <f t="shared" si="13"/>
        <v xml:space="preserve"> </v>
      </c>
      <c r="H236" s="1">
        <v>85</v>
      </c>
      <c r="I236" s="1">
        <v>175</v>
      </c>
      <c r="J236" s="1" t="str">
        <f t="shared" si="14"/>
        <v>свыше 200</v>
      </c>
      <c r="K236" s="1"/>
      <c r="L236" s="1" t="str">
        <f t="shared" si="15"/>
        <v xml:space="preserve"> </v>
      </c>
      <c r="M236" s="1"/>
    </row>
    <row r="237" spans="1:13" ht="38.25" x14ac:dyDescent="0.2">
      <c r="A237" s="2" t="s">
        <v>1099</v>
      </c>
      <c r="B237" s="2" t="s">
        <v>1386</v>
      </c>
      <c r="C237" s="1"/>
      <c r="D237" s="1"/>
      <c r="E237" s="1" t="str">
        <f t="shared" si="12"/>
        <v xml:space="preserve"> </v>
      </c>
      <c r="F237" s="1">
        <v>50</v>
      </c>
      <c r="G237" s="1" t="str">
        <f t="shared" si="13"/>
        <v/>
      </c>
      <c r="H237" s="1"/>
      <c r="I237" s="1"/>
      <c r="J237" s="1" t="str">
        <f t="shared" si="14"/>
        <v xml:space="preserve"> </v>
      </c>
      <c r="K237" s="1">
        <v>50</v>
      </c>
      <c r="L237" s="1" t="str">
        <f t="shared" si="15"/>
        <v/>
      </c>
      <c r="M237" s="1"/>
    </row>
    <row r="238" spans="1:13" ht="76.5" x14ac:dyDescent="0.2">
      <c r="A238" s="2" t="s">
        <v>1069</v>
      </c>
      <c r="B238" s="2" t="s">
        <v>167</v>
      </c>
      <c r="C238" s="1">
        <v>85</v>
      </c>
      <c r="D238" s="1">
        <v>175</v>
      </c>
      <c r="E238" s="1" t="str">
        <f t="shared" si="12"/>
        <v>свыше 200</v>
      </c>
      <c r="F238" s="1"/>
      <c r="G238" s="1" t="str">
        <f t="shared" si="13"/>
        <v xml:space="preserve"> </v>
      </c>
      <c r="H238" s="1">
        <v>85</v>
      </c>
      <c r="I238" s="1">
        <v>175</v>
      </c>
      <c r="J238" s="1" t="str">
        <f t="shared" si="14"/>
        <v>свыше 200</v>
      </c>
      <c r="K238" s="1"/>
      <c r="L238" s="1" t="str">
        <f t="shared" si="15"/>
        <v xml:space="preserve"> </v>
      </c>
      <c r="M238" s="1"/>
    </row>
    <row r="239" spans="1:13" ht="38.25" x14ac:dyDescent="0.2">
      <c r="A239" s="2" t="s">
        <v>1069</v>
      </c>
      <c r="B239" s="2" t="s">
        <v>78</v>
      </c>
      <c r="C239" s="1"/>
      <c r="D239" s="1"/>
      <c r="E239" s="1" t="str">
        <f t="shared" si="12"/>
        <v xml:space="preserve"> </v>
      </c>
      <c r="F239" s="1">
        <v>50</v>
      </c>
      <c r="G239" s="1" t="str">
        <f t="shared" si="13"/>
        <v/>
      </c>
      <c r="H239" s="1"/>
      <c r="I239" s="1"/>
      <c r="J239" s="1" t="str">
        <f t="shared" si="14"/>
        <v xml:space="preserve"> </v>
      </c>
      <c r="K239" s="1">
        <v>50</v>
      </c>
      <c r="L239" s="1" t="str">
        <f t="shared" si="15"/>
        <v/>
      </c>
      <c r="M239" s="1"/>
    </row>
    <row r="240" spans="1:13" x14ac:dyDescent="0.2">
      <c r="A240" s="2" t="s">
        <v>463</v>
      </c>
      <c r="B240" s="2" t="s">
        <v>123</v>
      </c>
      <c r="C240" s="1">
        <v>26303.638999999999</v>
      </c>
      <c r="D240" s="1">
        <v>51798.5749</v>
      </c>
      <c r="E240" s="1">
        <f t="shared" si="12"/>
        <v>196.92550867201305</v>
      </c>
      <c r="F240" s="1">
        <v>42038.37343</v>
      </c>
      <c r="G240" s="1">
        <f t="shared" si="13"/>
        <v>123.21736231363032</v>
      </c>
      <c r="H240" s="1">
        <v>26303.638999999999</v>
      </c>
      <c r="I240" s="1">
        <v>51798.5749</v>
      </c>
      <c r="J240" s="1">
        <f t="shared" si="14"/>
        <v>196.92550867201305</v>
      </c>
      <c r="K240" s="1">
        <v>42038.37343</v>
      </c>
      <c r="L240" s="1">
        <f t="shared" si="15"/>
        <v>123.21736231363032</v>
      </c>
      <c r="M240" s="1">
        <v>9227.2543500000029</v>
      </c>
    </row>
    <row r="241" spans="1:13" x14ac:dyDescent="0.2">
      <c r="A241" s="2" t="s">
        <v>1659</v>
      </c>
      <c r="B241" s="2" t="s">
        <v>577</v>
      </c>
      <c r="C241" s="1">
        <v>26303.638999999999</v>
      </c>
      <c r="D241" s="1">
        <v>51798.5749</v>
      </c>
      <c r="E241" s="1">
        <f t="shared" si="12"/>
        <v>196.92550867201305</v>
      </c>
      <c r="F241" s="1">
        <v>42038.37343</v>
      </c>
      <c r="G241" s="1">
        <f t="shared" si="13"/>
        <v>123.21736231363032</v>
      </c>
      <c r="H241" s="1">
        <v>26303.638999999999</v>
      </c>
      <c r="I241" s="1">
        <v>51798.5749</v>
      </c>
      <c r="J241" s="1">
        <f t="shared" si="14"/>
        <v>196.92550867201305</v>
      </c>
      <c r="K241" s="1">
        <v>42038.37343</v>
      </c>
      <c r="L241" s="1">
        <f t="shared" si="15"/>
        <v>123.21736231363032</v>
      </c>
      <c r="M241" s="1">
        <v>9227.2543500000029</v>
      </c>
    </row>
    <row r="242" spans="1:13" ht="25.5" x14ac:dyDescent="0.2">
      <c r="A242" s="2" t="s">
        <v>244</v>
      </c>
      <c r="B242" s="2" t="s">
        <v>625</v>
      </c>
      <c r="C242" s="1">
        <v>19093.138999999999</v>
      </c>
      <c r="D242" s="1">
        <v>46666.194660000001</v>
      </c>
      <c r="E242" s="1" t="str">
        <f t="shared" si="12"/>
        <v>свыше 200</v>
      </c>
      <c r="F242" s="1">
        <v>37103.130290000001</v>
      </c>
      <c r="G242" s="1">
        <f t="shared" si="13"/>
        <v>125.77427913832227</v>
      </c>
      <c r="H242" s="1">
        <v>19093.138999999999</v>
      </c>
      <c r="I242" s="1">
        <v>46666.194660000001</v>
      </c>
      <c r="J242" s="1" t="str">
        <f t="shared" si="14"/>
        <v>свыше 200</v>
      </c>
      <c r="K242" s="1">
        <v>37103.130290000001</v>
      </c>
      <c r="L242" s="1">
        <f t="shared" si="15"/>
        <v>125.77427913832227</v>
      </c>
      <c r="M242" s="1">
        <v>8164.9605599999995</v>
      </c>
    </row>
    <row r="243" spans="1:13" ht="25.5" x14ac:dyDescent="0.2">
      <c r="A243" s="2" t="s">
        <v>1086</v>
      </c>
      <c r="B243" s="2" t="s">
        <v>633</v>
      </c>
      <c r="C243" s="1">
        <v>7210.5</v>
      </c>
      <c r="D243" s="1">
        <v>5132.3802400000004</v>
      </c>
      <c r="E243" s="1">
        <f t="shared" si="12"/>
        <v>71.179255807502955</v>
      </c>
      <c r="F243" s="1">
        <v>4935.2431399999996</v>
      </c>
      <c r="G243" s="1">
        <f t="shared" si="13"/>
        <v>103.99447594389444</v>
      </c>
      <c r="H243" s="1">
        <v>7210.5</v>
      </c>
      <c r="I243" s="1">
        <v>5132.3802400000004</v>
      </c>
      <c r="J243" s="1">
        <f t="shared" si="14"/>
        <v>71.179255807502955</v>
      </c>
      <c r="K243" s="1">
        <v>4935.2431399999996</v>
      </c>
      <c r="L243" s="1">
        <f t="shared" si="15"/>
        <v>103.99447594389444</v>
      </c>
      <c r="M243" s="1">
        <v>1062.2937900000006</v>
      </c>
    </row>
    <row r="244" spans="1:13" ht="25.5" x14ac:dyDescent="0.2">
      <c r="A244" s="2" t="s">
        <v>1366</v>
      </c>
      <c r="B244" s="2" t="s">
        <v>1447</v>
      </c>
      <c r="C244" s="1">
        <v>281279.92881999997</v>
      </c>
      <c r="D244" s="1">
        <v>222001.30230000001</v>
      </c>
      <c r="E244" s="1">
        <f t="shared" si="12"/>
        <v>78.925397639042259</v>
      </c>
      <c r="F244" s="1">
        <v>154181.08546</v>
      </c>
      <c r="G244" s="1">
        <f t="shared" si="13"/>
        <v>143.98737798327082</v>
      </c>
      <c r="H244" s="1">
        <v>52252.458420000003</v>
      </c>
      <c r="I244" s="1">
        <v>62130.047830000003</v>
      </c>
      <c r="J244" s="1">
        <f t="shared" si="14"/>
        <v>118.90358790509899</v>
      </c>
      <c r="K244" s="1">
        <v>33263.623070000001</v>
      </c>
      <c r="L244" s="1">
        <f t="shared" si="15"/>
        <v>186.78075956805267</v>
      </c>
      <c r="M244" s="1">
        <v>2509.3047399999996</v>
      </c>
    </row>
    <row r="245" spans="1:13" x14ac:dyDescent="0.2">
      <c r="A245" s="2" t="s">
        <v>923</v>
      </c>
      <c r="B245" s="2" t="s">
        <v>1170</v>
      </c>
      <c r="C245" s="1">
        <v>183270.13214999999</v>
      </c>
      <c r="D245" s="1">
        <v>107942.17135999999</v>
      </c>
      <c r="E245" s="1">
        <f t="shared" si="12"/>
        <v>58.897852090625015</v>
      </c>
      <c r="F245" s="1">
        <v>98265.741699999999</v>
      </c>
      <c r="G245" s="1">
        <f t="shared" si="13"/>
        <v>109.84720564114969</v>
      </c>
      <c r="H245" s="1">
        <v>14415.490330000001</v>
      </c>
      <c r="I245" s="1">
        <v>5978.2339899999997</v>
      </c>
      <c r="J245" s="1">
        <f t="shared" si="14"/>
        <v>41.470902849268533</v>
      </c>
      <c r="K245" s="1">
        <v>11149.683209999999</v>
      </c>
      <c r="L245" s="1">
        <f t="shared" si="15"/>
        <v>53.61797171634619</v>
      </c>
      <c r="M245" s="1">
        <v>650.36186999999973</v>
      </c>
    </row>
    <row r="246" spans="1:13" ht="38.25" x14ac:dyDescent="0.2">
      <c r="A246" s="2" t="s">
        <v>1160</v>
      </c>
      <c r="B246" s="2" t="s">
        <v>1381</v>
      </c>
      <c r="C246" s="1">
        <v>25</v>
      </c>
      <c r="D246" s="1">
        <v>5.15</v>
      </c>
      <c r="E246" s="1">
        <f t="shared" si="12"/>
        <v>20.6</v>
      </c>
      <c r="F246" s="1">
        <v>20.55</v>
      </c>
      <c r="G246" s="1">
        <f t="shared" si="13"/>
        <v>25.060827250608277</v>
      </c>
      <c r="H246" s="1">
        <v>25</v>
      </c>
      <c r="I246" s="1">
        <v>5.15</v>
      </c>
      <c r="J246" s="1">
        <f t="shared" si="14"/>
        <v>20.6</v>
      </c>
      <c r="K246" s="1">
        <v>20.55</v>
      </c>
      <c r="L246" s="1">
        <f t="shared" si="15"/>
        <v>25.060827250608277</v>
      </c>
      <c r="M246" s="1">
        <v>0.45000000000000018</v>
      </c>
    </row>
    <row r="247" spans="1:13" x14ac:dyDescent="0.2">
      <c r="A247" s="2" t="s">
        <v>1493</v>
      </c>
      <c r="B247" s="2" t="s">
        <v>914</v>
      </c>
      <c r="C247" s="1">
        <v>177.2</v>
      </c>
      <c r="D247" s="1">
        <v>105.9145</v>
      </c>
      <c r="E247" s="1">
        <f t="shared" si="12"/>
        <v>59.771162528216713</v>
      </c>
      <c r="F247" s="1">
        <v>158.304</v>
      </c>
      <c r="G247" s="1">
        <f t="shared" si="13"/>
        <v>66.905763594097436</v>
      </c>
      <c r="H247" s="1">
        <v>177.2</v>
      </c>
      <c r="I247" s="1">
        <v>105.9145</v>
      </c>
      <c r="J247" s="1">
        <f t="shared" si="14"/>
        <v>59.771162528216713</v>
      </c>
      <c r="K247" s="1">
        <v>158.304</v>
      </c>
      <c r="L247" s="1">
        <f t="shared" si="15"/>
        <v>66.905763594097436</v>
      </c>
      <c r="M247" s="1">
        <v>2.6899999999999977</v>
      </c>
    </row>
    <row r="248" spans="1:13" x14ac:dyDescent="0.2">
      <c r="A248" s="2" t="s">
        <v>1110</v>
      </c>
      <c r="B248" s="2" t="s">
        <v>437</v>
      </c>
      <c r="C248" s="1">
        <v>1</v>
      </c>
      <c r="D248" s="1">
        <v>0.375</v>
      </c>
      <c r="E248" s="1">
        <f t="shared" si="12"/>
        <v>37.5</v>
      </c>
      <c r="F248" s="1">
        <v>0.22500000000000001</v>
      </c>
      <c r="G248" s="1">
        <f t="shared" si="13"/>
        <v>166.66666666666666</v>
      </c>
      <c r="H248" s="1">
        <v>1</v>
      </c>
      <c r="I248" s="1">
        <v>0.375</v>
      </c>
      <c r="J248" s="1">
        <f t="shared" si="14"/>
        <v>37.5</v>
      </c>
      <c r="K248" s="1">
        <v>0.22500000000000001</v>
      </c>
      <c r="L248" s="1">
        <f t="shared" si="15"/>
        <v>166.66666666666666</v>
      </c>
      <c r="M248" s="1">
        <v>4.9999999999999989E-2</v>
      </c>
    </row>
    <row r="249" spans="1:13" ht="25.5" x14ac:dyDescent="0.2">
      <c r="A249" s="2" t="s">
        <v>1639</v>
      </c>
      <c r="B249" s="2" t="s">
        <v>19</v>
      </c>
      <c r="C249" s="1">
        <v>20</v>
      </c>
      <c r="D249" s="1">
        <v>24.6</v>
      </c>
      <c r="E249" s="1">
        <f t="shared" si="12"/>
        <v>123</v>
      </c>
      <c r="F249" s="1">
        <v>65.2</v>
      </c>
      <c r="G249" s="1">
        <f t="shared" si="13"/>
        <v>37.730061349693251</v>
      </c>
      <c r="H249" s="1">
        <v>20</v>
      </c>
      <c r="I249" s="1">
        <v>24.6</v>
      </c>
      <c r="J249" s="1">
        <f t="shared" si="14"/>
        <v>123</v>
      </c>
      <c r="K249" s="1">
        <v>65.2</v>
      </c>
      <c r="L249" s="1">
        <f t="shared" si="15"/>
        <v>37.730061349693251</v>
      </c>
      <c r="M249" s="1">
        <v>5.3000000000000007</v>
      </c>
    </row>
    <row r="250" spans="1:13" ht="51" x14ac:dyDescent="0.2">
      <c r="A250" s="2" t="s">
        <v>1186</v>
      </c>
      <c r="B250" s="2" t="s">
        <v>1609</v>
      </c>
      <c r="C250" s="1">
        <v>20</v>
      </c>
      <c r="D250" s="1">
        <v>24.6</v>
      </c>
      <c r="E250" s="1">
        <f t="shared" si="12"/>
        <v>123</v>
      </c>
      <c r="F250" s="1">
        <v>65.2</v>
      </c>
      <c r="G250" s="1">
        <f t="shared" si="13"/>
        <v>37.730061349693251</v>
      </c>
      <c r="H250" s="1">
        <v>20</v>
      </c>
      <c r="I250" s="1">
        <v>24.6</v>
      </c>
      <c r="J250" s="1">
        <f t="shared" si="14"/>
        <v>123</v>
      </c>
      <c r="K250" s="1">
        <v>65.2</v>
      </c>
      <c r="L250" s="1">
        <f t="shared" si="15"/>
        <v>37.730061349693251</v>
      </c>
      <c r="M250" s="1">
        <v>5.3000000000000007</v>
      </c>
    </row>
    <row r="251" spans="1:13" x14ac:dyDescent="0.2">
      <c r="A251" s="2" t="s">
        <v>1088</v>
      </c>
      <c r="B251" s="2" t="s">
        <v>3</v>
      </c>
      <c r="C251" s="1">
        <v>183046.93215000001</v>
      </c>
      <c r="D251" s="1">
        <v>107806.13185999999</v>
      </c>
      <c r="E251" s="1">
        <f t="shared" si="12"/>
        <v>58.895350276429092</v>
      </c>
      <c r="F251" s="1">
        <v>98021.462700000004</v>
      </c>
      <c r="G251" s="1">
        <f t="shared" si="13"/>
        <v>109.98217011915696</v>
      </c>
      <c r="H251" s="1">
        <v>14192.29033</v>
      </c>
      <c r="I251" s="1">
        <v>5842.1944899999999</v>
      </c>
      <c r="J251" s="1">
        <f t="shared" si="14"/>
        <v>41.164564380779545</v>
      </c>
      <c r="K251" s="1">
        <v>10905.404210000001</v>
      </c>
      <c r="L251" s="1">
        <f t="shared" si="15"/>
        <v>53.571553859900433</v>
      </c>
      <c r="M251" s="1">
        <v>641.87186999999994</v>
      </c>
    </row>
    <row r="252" spans="1:13" ht="25.5" x14ac:dyDescent="0.2">
      <c r="A252" s="2" t="s">
        <v>394</v>
      </c>
      <c r="B252" s="2" t="s">
        <v>1039</v>
      </c>
      <c r="C252" s="1">
        <v>14192.29033</v>
      </c>
      <c r="D252" s="1">
        <v>5842.1944899999999</v>
      </c>
      <c r="E252" s="1">
        <f t="shared" si="12"/>
        <v>41.164564380779545</v>
      </c>
      <c r="F252" s="1">
        <v>10905.404210000001</v>
      </c>
      <c r="G252" s="1">
        <f t="shared" si="13"/>
        <v>53.571553859900433</v>
      </c>
      <c r="H252" s="1">
        <v>14192.29033</v>
      </c>
      <c r="I252" s="1">
        <v>5842.1944899999999</v>
      </c>
      <c r="J252" s="1">
        <f t="shared" si="14"/>
        <v>41.164564380779545</v>
      </c>
      <c r="K252" s="1">
        <v>10905.404210000001</v>
      </c>
      <c r="L252" s="1">
        <f t="shared" si="15"/>
        <v>53.571553859900433</v>
      </c>
      <c r="M252" s="1">
        <v>641.87186999999994</v>
      </c>
    </row>
    <row r="253" spans="1:13" ht="25.5" x14ac:dyDescent="0.2">
      <c r="A253" s="2" t="s">
        <v>744</v>
      </c>
      <c r="B253" s="2" t="s">
        <v>825</v>
      </c>
      <c r="C253" s="1">
        <v>24956.5</v>
      </c>
      <c r="D253" s="1">
        <v>18811.088459999999</v>
      </c>
      <c r="E253" s="1">
        <f t="shared" si="12"/>
        <v>75.375507222567265</v>
      </c>
      <c r="F253" s="1">
        <v>24837.13032</v>
      </c>
      <c r="G253" s="1">
        <f t="shared" si="13"/>
        <v>75.737769289926561</v>
      </c>
      <c r="H253" s="1"/>
      <c r="I253" s="1"/>
      <c r="J253" s="1" t="str">
        <f t="shared" si="14"/>
        <v xml:space="preserve"> </v>
      </c>
      <c r="K253" s="1"/>
      <c r="L253" s="1" t="str">
        <f t="shared" si="15"/>
        <v xml:space="preserve"> </v>
      </c>
      <c r="M253" s="1"/>
    </row>
    <row r="254" spans="1:13" ht="25.5" x14ac:dyDescent="0.2">
      <c r="A254" s="2" t="s">
        <v>358</v>
      </c>
      <c r="B254" s="2" t="s">
        <v>269</v>
      </c>
      <c r="C254" s="1">
        <v>136792.38407</v>
      </c>
      <c r="D254" s="1">
        <v>79849.496889999995</v>
      </c>
      <c r="E254" s="1">
        <f t="shared" si="12"/>
        <v>58.372764999211547</v>
      </c>
      <c r="F254" s="1">
        <v>60300.581310000001</v>
      </c>
      <c r="G254" s="1">
        <f t="shared" si="13"/>
        <v>132.41911629259548</v>
      </c>
      <c r="H254" s="1"/>
      <c r="I254" s="1"/>
      <c r="J254" s="1" t="str">
        <f t="shared" si="14"/>
        <v xml:space="preserve"> </v>
      </c>
      <c r="K254" s="1"/>
      <c r="L254" s="1" t="str">
        <f t="shared" si="15"/>
        <v xml:space="preserve"> </v>
      </c>
      <c r="M254" s="1"/>
    </row>
    <row r="255" spans="1:13" ht="25.5" x14ac:dyDescent="0.2">
      <c r="A255" s="2" t="s">
        <v>802</v>
      </c>
      <c r="B255" s="2" t="s">
        <v>1044</v>
      </c>
      <c r="C255" s="1">
        <v>1099.75</v>
      </c>
      <c r="D255" s="1">
        <v>199.75542999999999</v>
      </c>
      <c r="E255" s="1">
        <f t="shared" si="12"/>
        <v>18.163712661968628</v>
      </c>
      <c r="F255" s="1">
        <v>522.59545000000003</v>
      </c>
      <c r="G255" s="1">
        <f t="shared" si="13"/>
        <v>38.223721618701425</v>
      </c>
      <c r="H255" s="1"/>
      <c r="I255" s="1"/>
      <c r="J255" s="1" t="str">
        <f t="shared" si="14"/>
        <v xml:space="preserve"> </v>
      </c>
      <c r="K255" s="1"/>
      <c r="L255" s="1" t="str">
        <f t="shared" si="15"/>
        <v xml:space="preserve"> </v>
      </c>
      <c r="M255" s="1"/>
    </row>
    <row r="256" spans="1:13" ht="25.5" x14ac:dyDescent="0.2">
      <c r="A256" s="2" t="s">
        <v>1603</v>
      </c>
      <c r="B256" s="2" t="s">
        <v>1278</v>
      </c>
      <c r="C256" s="1">
        <v>6006.0077499999998</v>
      </c>
      <c r="D256" s="1">
        <v>3103.5965900000001</v>
      </c>
      <c r="E256" s="1">
        <f t="shared" si="12"/>
        <v>51.67486821841014</v>
      </c>
      <c r="F256" s="1">
        <v>1455.7514100000001</v>
      </c>
      <c r="G256" s="1" t="str">
        <f t="shared" si="13"/>
        <v>свыше 200</v>
      </c>
      <c r="H256" s="1"/>
      <c r="I256" s="1"/>
      <c r="J256" s="1" t="str">
        <f t="shared" si="14"/>
        <v xml:space="preserve"> </v>
      </c>
      <c r="K256" s="1"/>
      <c r="L256" s="1" t="str">
        <f t="shared" si="15"/>
        <v xml:space="preserve"> </v>
      </c>
      <c r="M256" s="1"/>
    </row>
    <row r="257" spans="1:13" x14ac:dyDescent="0.2">
      <c r="A257" s="2" t="s">
        <v>319</v>
      </c>
      <c r="B257" s="2" t="s">
        <v>467</v>
      </c>
      <c r="C257" s="1">
        <v>98009.796669999996</v>
      </c>
      <c r="D257" s="1">
        <v>114059.13094</v>
      </c>
      <c r="E257" s="1">
        <f t="shared" si="12"/>
        <v>116.37523473703173</v>
      </c>
      <c r="F257" s="1">
        <v>55915.343760000003</v>
      </c>
      <c r="G257" s="1" t="str">
        <f t="shared" si="13"/>
        <v>свыше 200</v>
      </c>
      <c r="H257" s="1">
        <v>37836.968090000002</v>
      </c>
      <c r="I257" s="1">
        <v>56151.813840000003</v>
      </c>
      <c r="J257" s="1">
        <f t="shared" si="14"/>
        <v>148.40463354895621</v>
      </c>
      <c r="K257" s="1">
        <v>22113.939859999999</v>
      </c>
      <c r="L257" s="1" t="str">
        <f t="shared" si="15"/>
        <v>свыше 200</v>
      </c>
      <c r="M257" s="1">
        <v>1858.9428699999989</v>
      </c>
    </row>
    <row r="258" spans="1:13" ht="25.5" x14ac:dyDescent="0.2">
      <c r="A258" s="2" t="s">
        <v>545</v>
      </c>
      <c r="B258" s="2" t="s">
        <v>822</v>
      </c>
      <c r="C258" s="1">
        <v>19417.733670000001</v>
      </c>
      <c r="D258" s="1">
        <v>12642.905290000001</v>
      </c>
      <c r="E258" s="1">
        <f t="shared" si="12"/>
        <v>65.110097320641643</v>
      </c>
      <c r="F258" s="1">
        <v>12219.13968</v>
      </c>
      <c r="G258" s="1">
        <f t="shared" si="13"/>
        <v>103.46804784213745</v>
      </c>
      <c r="H258" s="1">
        <v>11762.982</v>
      </c>
      <c r="I258" s="1">
        <v>7941.7821599999997</v>
      </c>
      <c r="J258" s="1">
        <f t="shared" si="14"/>
        <v>67.515041339007396</v>
      </c>
      <c r="K258" s="1">
        <v>6754.5060999999996</v>
      </c>
      <c r="L258" s="1">
        <f t="shared" si="15"/>
        <v>117.57754071759592</v>
      </c>
      <c r="M258" s="1">
        <v>971.7540599999993</v>
      </c>
    </row>
    <row r="259" spans="1:13" ht="25.5" x14ac:dyDescent="0.2">
      <c r="A259" s="2" t="s">
        <v>882</v>
      </c>
      <c r="B259" s="2" t="s">
        <v>1467</v>
      </c>
      <c r="C259" s="1">
        <v>11762.982</v>
      </c>
      <c r="D259" s="1">
        <v>7941.7821599999997</v>
      </c>
      <c r="E259" s="1">
        <f t="shared" si="12"/>
        <v>67.515041339007396</v>
      </c>
      <c r="F259" s="1">
        <v>6754.5060999999996</v>
      </c>
      <c r="G259" s="1">
        <f t="shared" si="13"/>
        <v>117.57754071759592</v>
      </c>
      <c r="H259" s="1">
        <v>11762.982</v>
      </c>
      <c r="I259" s="1">
        <v>7941.7821599999997</v>
      </c>
      <c r="J259" s="1">
        <f t="shared" si="14"/>
        <v>67.515041339007396</v>
      </c>
      <c r="K259" s="1">
        <v>6754.5060999999996</v>
      </c>
      <c r="L259" s="1">
        <f t="shared" si="15"/>
        <v>117.57754071759592</v>
      </c>
      <c r="M259" s="1">
        <v>971.7540599999993</v>
      </c>
    </row>
    <row r="260" spans="1:13" ht="25.5" x14ac:dyDescent="0.2">
      <c r="A260" s="2" t="s">
        <v>163</v>
      </c>
      <c r="B260" s="2" t="s">
        <v>138</v>
      </c>
      <c r="C260" s="1">
        <v>2713.2</v>
      </c>
      <c r="D260" s="1">
        <v>2044.9263699999999</v>
      </c>
      <c r="E260" s="1">
        <f t="shared" si="12"/>
        <v>75.369540395105417</v>
      </c>
      <c r="F260" s="1">
        <v>1784.03226</v>
      </c>
      <c r="G260" s="1">
        <f t="shared" si="13"/>
        <v>114.62384486253629</v>
      </c>
      <c r="H260" s="1"/>
      <c r="I260" s="1"/>
      <c r="J260" s="1" t="str">
        <f t="shared" si="14"/>
        <v xml:space="preserve"> </v>
      </c>
      <c r="K260" s="1"/>
      <c r="L260" s="1" t="str">
        <f t="shared" si="15"/>
        <v xml:space="preserve"> </v>
      </c>
      <c r="M260" s="1"/>
    </row>
    <row r="261" spans="1:13" ht="25.5" x14ac:dyDescent="0.2">
      <c r="A261" s="2" t="s">
        <v>839</v>
      </c>
      <c r="B261" s="2" t="s">
        <v>1263</v>
      </c>
      <c r="C261" s="1">
        <v>1898.77502</v>
      </c>
      <c r="D261" s="1">
        <v>889.70533999999998</v>
      </c>
      <c r="E261" s="1">
        <f t="shared" si="12"/>
        <v>46.856806658431807</v>
      </c>
      <c r="F261" s="1">
        <v>1074.35501</v>
      </c>
      <c r="G261" s="1">
        <f t="shared" si="13"/>
        <v>82.812974456180925</v>
      </c>
      <c r="H261" s="1"/>
      <c r="I261" s="1"/>
      <c r="J261" s="1" t="str">
        <f t="shared" si="14"/>
        <v xml:space="preserve"> </v>
      </c>
      <c r="K261" s="1"/>
      <c r="L261" s="1" t="str">
        <f t="shared" si="15"/>
        <v xml:space="preserve"> </v>
      </c>
      <c r="M261" s="1"/>
    </row>
    <row r="262" spans="1:13" ht="25.5" x14ac:dyDescent="0.2">
      <c r="A262" s="2" t="s">
        <v>1210</v>
      </c>
      <c r="B262" s="2" t="s">
        <v>186</v>
      </c>
      <c r="C262" s="1">
        <v>2558.0986499999999</v>
      </c>
      <c r="D262" s="1">
        <v>1304.96711</v>
      </c>
      <c r="E262" s="1">
        <f t="shared" ref="E262:E325" si="16">IF(C262=0," ",IF(D262/C262*100&gt;200,"свыше 200",IF(D262/C262&gt;0,D262/C262*100,"")))</f>
        <v>51.013165969967581</v>
      </c>
      <c r="F262" s="1">
        <v>1645.9401700000001</v>
      </c>
      <c r="G262" s="1">
        <f t="shared" ref="G262:G325" si="17">IF(F262=0," ",IF(D262/F262*100&gt;200,"свыше 200",IF(D262/F262&gt;0,D262/F262*100,"")))</f>
        <v>79.283994265721091</v>
      </c>
      <c r="H262" s="1"/>
      <c r="I262" s="1"/>
      <c r="J262" s="1" t="str">
        <f t="shared" ref="J262:J325" si="18">IF(H262=0," ",IF(I262/H262*100&gt;200,"свыше 200",IF(I262/H262&gt;0,I262/H262*100,"")))</f>
        <v xml:space="preserve"> </v>
      </c>
      <c r="K262" s="1"/>
      <c r="L262" s="1" t="str">
        <f t="shared" ref="L262:L325" si="19">IF(K262=0," ",IF(I262/K262*100&gt;200,"свыше 200",IF(I262/K262&gt;0,I262/K262*100,"")))</f>
        <v xml:space="preserve"> </v>
      </c>
      <c r="M262" s="1"/>
    </row>
    <row r="263" spans="1:13" ht="25.5" x14ac:dyDescent="0.2">
      <c r="A263" s="2" t="s">
        <v>1080</v>
      </c>
      <c r="B263" s="2" t="s">
        <v>113</v>
      </c>
      <c r="C263" s="1">
        <v>484.678</v>
      </c>
      <c r="D263" s="1">
        <v>461.52431000000001</v>
      </c>
      <c r="E263" s="1">
        <f t="shared" si="16"/>
        <v>95.222871679754391</v>
      </c>
      <c r="F263" s="1">
        <v>960.30614000000003</v>
      </c>
      <c r="G263" s="1">
        <f t="shared" si="17"/>
        <v>48.060122785427573</v>
      </c>
      <c r="H263" s="1"/>
      <c r="I263" s="1"/>
      <c r="J263" s="1" t="str">
        <f t="shared" si="18"/>
        <v xml:space="preserve"> </v>
      </c>
      <c r="K263" s="1"/>
      <c r="L263" s="1" t="str">
        <f t="shared" si="19"/>
        <v xml:space="preserve"> </v>
      </c>
      <c r="M263" s="1"/>
    </row>
    <row r="264" spans="1:13" x14ac:dyDescent="0.2">
      <c r="A264" s="2" t="s">
        <v>526</v>
      </c>
      <c r="B264" s="2" t="s">
        <v>1030</v>
      </c>
      <c r="C264" s="1">
        <v>78592.062999999995</v>
      </c>
      <c r="D264" s="1">
        <v>101416.22564999999</v>
      </c>
      <c r="E264" s="1">
        <f t="shared" si="16"/>
        <v>129.0413074536547</v>
      </c>
      <c r="F264" s="1">
        <v>43696.204080000003</v>
      </c>
      <c r="G264" s="1" t="str">
        <f t="shared" si="17"/>
        <v>свыше 200</v>
      </c>
      <c r="H264" s="1">
        <v>26073.986089999999</v>
      </c>
      <c r="I264" s="1">
        <v>48210.03168</v>
      </c>
      <c r="J264" s="1">
        <f t="shared" si="18"/>
        <v>184.89705223279884</v>
      </c>
      <c r="K264" s="1">
        <v>15359.43376</v>
      </c>
      <c r="L264" s="1" t="str">
        <f t="shared" si="19"/>
        <v>свыше 200</v>
      </c>
      <c r="M264" s="1">
        <v>887.18880999999965</v>
      </c>
    </row>
    <row r="265" spans="1:13" x14ac:dyDescent="0.2">
      <c r="A265" s="2" t="s">
        <v>865</v>
      </c>
      <c r="B265" s="2" t="s">
        <v>512</v>
      </c>
      <c r="C265" s="1">
        <v>26073.986089999999</v>
      </c>
      <c r="D265" s="1">
        <v>48210.03168</v>
      </c>
      <c r="E265" s="1">
        <f t="shared" si="16"/>
        <v>184.89705223279884</v>
      </c>
      <c r="F265" s="1">
        <v>15359.43376</v>
      </c>
      <c r="G265" s="1" t="str">
        <f t="shared" si="17"/>
        <v>свыше 200</v>
      </c>
      <c r="H265" s="1">
        <v>26073.986089999999</v>
      </c>
      <c r="I265" s="1">
        <v>48210.03168</v>
      </c>
      <c r="J265" s="1">
        <f t="shared" si="18"/>
        <v>184.89705223279884</v>
      </c>
      <c r="K265" s="1">
        <v>15359.43376</v>
      </c>
      <c r="L265" s="1" t="str">
        <f t="shared" si="19"/>
        <v>свыше 200</v>
      </c>
      <c r="M265" s="1">
        <v>887.18880999999965</v>
      </c>
    </row>
    <row r="266" spans="1:13" x14ac:dyDescent="0.2">
      <c r="A266" s="2" t="s">
        <v>149</v>
      </c>
      <c r="B266" s="2" t="s">
        <v>1384</v>
      </c>
      <c r="C266" s="1">
        <v>7308.2085500000003</v>
      </c>
      <c r="D266" s="1">
        <v>19961.962909999998</v>
      </c>
      <c r="E266" s="1" t="str">
        <f t="shared" si="16"/>
        <v>свыше 200</v>
      </c>
      <c r="F266" s="1">
        <v>1784.77117</v>
      </c>
      <c r="G266" s="1" t="str">
        <f t="shared" si="17"/>
        <v>свыше 200</v>
      </c>
      <c r="H266" s="1"/>
      <c r="I266" s="1"/>
      <c r="J266" s="1" t="str">
        <f t="shared" si="18"/>
        <v xml:space="preserve"> </v>
      </c>
      <c r="K266" s="1"/>
      <c r="L266" s="1" t="str">
        <f t="shared" si="19"/>
        <v xml:space="preserve"> </v>
      </c>
      <c r="M266" s="1"/>
    </row>
    <row r="267" spans="1:13" x14ac:dyDescent="0.2">
      <c r="A267" s="2" t="s">
        <v>1492</v>
      </c>
      <c r="B267" s="2" t="s">
        <v>1329</v>
      </c>
      <c r="C267" s="1">
        <v>41531.039290000001</v>
      </c>
      <c r="D267" s="1">
        <v>29115.46529</v>
      </c>
      <c r="E267" s="1">
        <f t="shared" si="16"/>
        <v>70.105313490217739</v>
      </c>
      <c r="F267" s="1">
        <v>24214.882969999999</v>
      </c>
      <c r="G267" s="1">
        <f t="shared" si="17"/>
        <v>120.2378938856379</v>
      </c>
      <c r="H267" s="1"/>
      <c r="I267" s="1"/>
      <c r="J267" s="1" t="str">
        <f t="shared" si="18"/>
        <v xml:space="preserve"> </v>
      </c>
      <c r="K267" s="1"/>
      <c r="L267" s="1" t="str">
        <f t="shared" si="19"/>
        <v xml:space="preserve"> </v>
      </c>
      <c r="M267" s="1"/>
    </row>
    <row r="268" spans="1:13" x14ac:dyDescent="0.2">
      <c r="A268" s="2" t="s">
        <v>207</v>
      </c>
      <c r="B268" s="2" t="s">
        <v>425</v>
      </c>
      <c r="C268" s="1">
        <v>421.83728000000002</v>
      </c>
      <c r="D268" s="1">
        <v>731.15740000000005</v>
      </c>
      <c r="E268" s="1">
        <f t="shared" si="16"/>
        <v>173.3268809243223</v>
      </c>
      <c r="F268" s="1">
        <v>827.45007999999996</v>
      </c>
      <c r="G268" s="1">
        <f t="shared" si="17"/>
        <v>88.362720322656813</v>
      </c>
      <c r="H268" s="1"/>
      <c r="I268" s="1"/>
      <c r="J268" s="1" t="str">
        <f t="shared" si="18"/>
        <v xml:space="preserve"> </v>
      </c>
      <c r="K268" s="1"/>
      <c r="L268" s="1" t="str">
        <f t="shared" si="19"/>
        <v xml:space="preserve"> </v>
      </c>
      <c r="M268" s="1"/>
    </row>
    <row r="269" spans="1:13" x14ac:dyDescent="0.2">
      <c r="A269" s="2" t="s">
        <v>1068</v>
      </c>
      <c r="B269" s="2" t="s">
        <v>118</v>
      </c>
      <c r="C269" s="1">
        <v>3256.99179</v>
      </c>
      <c r="D269" s="1">
        <v>3397.6083699999999</v>
      </c>
      <c r="E269" s="1">
        <f t="shared" si="16"/>
        <v>104.31737594278675</v>
      </c>
      <c r="F269" s="1">
        <v>1509.6660999999999</v>
      </c>
      <c r="G269" s="1" t="str">
        <f t="shared" si="17"/>
        <v>свыше 200</v>
      </c>
      <c r="H269" s="1"/>
      <c r="I269" s="1"/>
      <c r="J269" s="1" t="str">
        <f t="shared" si="18"/>
        <v xml:space="preserve"> </v>
      </c>
      <c r="K269" s="1"/>
      <c r="L269" s="1" t="str">
        <f t="shared" si="19"/>
        <v xml:space="preserve"> </v>
      </c>
      <c r="M269" s="1"/>
    </row>
    <row r="270" spans="1:13" x14ac:dyDescent="0.2">
      <c r="A270" s="2" t="s">
        <v>750</v>
      </c>
      <c r="B270" s="2" t="s">
        <v>1606</v>
      </c>
      <c r="C270" s="1">
        <v>276809.81939999998</v>
      </c>
      <c r="D270" s="1">
        <v>231693.5539</v>
      </c>
      <c r="E270" s="1">
        <f t="shared" si="16"/>
        <v>83.701349324315203</v>
      </c>
      <c r="F270" s="1">
        <v>126950.45715</v>
      </c>
      <c r="G270" s="1">
        <f t="shared" si="17"/>
        <v>182.50706543438392</v>
      </c>
      <c r="H270" s="1">
        <v>1276.1141600000001</v>
      </c>
      <c r="I270" s="1">
        <v>16503.732619999999</v>
      </c>
      <c r="J270" s="1" t="str">
        <f t="shared" si="18"/>
        <v>свыше 200</v>
      </c>
      <c r="K270" s="1">
        <v>5014.0033599999997</v>
      </c>
      <c r="L270" s="1" t="str">
        <f t="shared" si="19"/>
        <v>свыше 200</v>
      </c>
      <c r="M270" s="1">
        <v>242.8544699999984</v>
      </c>
    </row>
    <row r="271" spans="1:13" x14ac:dyDescent="0.2">
      <c r="A271" s="2" t="s">
        <v>36</v>
      </c>
      <c r="B271" s="2" t="s">
        <v>1124</v>
      </c>
      <c r="C271" s="1">
        <v>4801.04</v>
      </c>
      <c r="D271" s="1">
        <v>4749.9650000000001</v>
      </c>
      <c r="E271" s="1">
        <f t="shared" si="16"/>
        <v>98.936167996934003</v>
      </c>
      <c r="F271" s="1">
        <v>3393.261</v>
      </c>
      <c r="G271" s="1">
        <f t="shared" si="17"/>
        <v>139.98230610613214</v>
      </c>
      <c r="H271" s="1"/>
      <c r="I271" s="1"/>
      <c r="J271" s="1" t="str">
        <f t="shared" si="18"/>
        <v xml:space="preserve"> </v>
      </c>
      <c r="K271" s="1"/>
      <c r="L271" s="1" t="str">
        <f t="shared" si="19"/>
        <v xml:space="preserve"> </v>
      </c>
      <c r="M271" s="1"/>
    </row>
    <row r="272" spans="1:13" x14ac:dyDescent="0.2">
      <c r="A272" s="2" t="s">
        <v>944</v>
      </c>
      <c r="B272" s="2" t="s">
        <v>1355</v>
      </c>
      <c r="C272" s="1">
        <v>4526.79</v>
      </c>
      <c r="D272" s="1">
        <v>4660.3450000000003</v>
      </c>
      <c r="E272" s="1">
        <f t="shared" si="16"/>
        <v>102.95032462296683</v>
      </c>
      <c r="F272" s="1">
        <v>3393.261</v>
      </c>
      <c r="G272" s="1">
        <f t="shared" si="17"/>
        <v>137.34118890353557</v>
      </c>
      <c r="H272" s="1"/>
      <c r="I272" s="1"/>
      <c r="J272" s="1" t="str">
        <f t="shared" si="18"/>
        <v xml:space="preserve"> </v>
      </c>
      <c r="K272" s="1"/>
      <c r="L272" s="1" t="str">
        <f t="shared" si="19"/>
        <v xml:space="preserve"> </v>
      </c>
      <c r="M272" s="1"/>
    </row>
    <row r="273" spans="1:13" x14ac:dyDescent="0.2">
      <c r="A273" s="2" t="s">
        <v>1374</v>
      </c>
      <c r="B273" s="2" t="s">
        <v>448</v>
      </c>
      <c r="C273" s="1">
        <v>274.25</v>
      </c>
      <c r="D273" s="1">
        <v>89.62</v>
      </c>
      <c r="E273" s="1">
        <f t="shared" si="16"/>
        <v>32.678213309024613</v>
      </c>
      <c r="F273" s="1"/>
      <c r="G273" s="1" t="str">
        <f t="shared" si="17"/>
        <v xml:space="preserve"> </v>
      </c>
      <c r="H273" s="1"/>
      <c r="I273" s="1"/>
      <c r="J273" s="1" t="str">
        <f t="shared" si="18"/>
        <v xml:space="preserve"> </v>
      </c>
      <c r="K273" s="1"/>
      <c r="L273" s="1" t="str">
        <f t="shared" si="19"/>
        <v xml:space="preserve"> </v>
      </c>
      <c r="M273" s="1"/>
    </row>
    <row r="274" spans="1:13" ht="51" x14ac:dyDescent="0.2">
      <c r="A274" s="2" t="s">
        <v>602</v>
      </c>
      <c r="B274" s="2" t="s">
        <v>472</v>
      </c>
      <c r="C274" s="1">
        <v>134421.61415000001</v>
      </c>
      <c r="D274" s="1">
        <v>52806.97784</v>
      </c>
      <c r="E274" s="1">
        <f t="shared" si="16"/>
        <v>39.284588400398995</v>
      </c>
      <c r="F274" s="1">
        <v>46582.450599999996</v>
      </c>
      <c r="G274" s="1">
        <f t="shared" si="17"/>
        <v>113.36238682127214</v>
      </c>
      <c r="H274" s="1">
        <v>1276.1141600000001</v>
      </c>
      <c r="I274" s="1">
        <v>11225.63262</v>
      </c>
      <c r="J274" s="1" t="str">
        <f t="shared" si="18"/>
        <v>свыше 200</v>
      </c>
      <c r="K274" s="1">
        <v>3049.6480999999999</v>
      </c>
      <c r="L274" s="1" t="str">
        <f t="shared" si="19"/>
        <v>свыше 200</v>
      </c>
      <c r="M274" s="1">
        <v>242.85447000000022</v>
      </c>
    </row>
    <row r="275" spans="1:13" ht="63.75" x14ac:dyDescent="0.2">
      <c r="A275" s="2" t="s">
        <v>1281</v>
      </c>
      <c r="B275" s="2" t="s">
        <v>243</v>
      </c>
      <c r="C275" s="1">
        <v>1276.1141600000001</v>
      </c>
      <c r="D275" s="1">
        <v>10928.636619999999</v>
      </c>
      <c r="E275" s="1" t="str">
        <f t="shared" si="16"/>
        <v>свыше 200</v>
      </c>
      <c r="F275" s="1">
        <v>2965.8670999999999</v>
      </c>
      <c r="G275" s="1" t="str">
        <f t="shared" si="17"/>
        <v>свыше 200</v>
      </c>
      <c r="H275" s="1">
        <v>1276.1141600000001</v>
      </c>
      <c r="I275" s="1">
        <v>10928.636619999999</v>
      </c>
      <c r="J275" s="1" t="str">
        <f t="shared" si="18"/>
        <v>свыше 200</v>
      </c>
      <c r="K275" s="1">
        <v>2965.8670999999999</v>
      </c>
      <c r="L275" s="1" t="str">
        <f t="shared" si="19"/>
        <v>свыше 200</v>
      </c>
      <c r="M275" s="1">
        <v>225.19046999999955</v>
      </c>
    </row>
    <row r="276" spans="1:13" ht="63.75" x14ac:dyDescent="0.2">
      <c r="A276" s="2" t="s">
        <v>1645</v>
      </c>
      <c r="B276" s="2" t="s">
        <v>126</v>
      </c>
      <c r="C276" s="1"/>
      <c r="D276" s="1">
        <v>296.99599999999998</v>
      </c>
      <c r="E276" s="1" t="str">
        <f t="shared" si="16"/>
        <v xml:space="preserve"> </v>
      </c>
      <c r="F276" s="1">
        <v>83.781000000000006</v>
      </c>
      <c r="G276" s="1" t="str">
        <f t="shared" si="17"/>
        <v>свыше 200</v>
      </c>
      <c r="H276" s="1"/>
      <c r="I276" s="1">
        <v>296.99599999999998</v>
      </c>
      <c r="J276" s="1" t="str">
        <f t="shared" si="18"/>
        <v xml:space="preserve"> </v>
      </c>
      <c r="K276" s="1">
        <v>83.781000000000006</v>
      </c>
      <c r="L276" s="1" t="str">
        <f t="shared" si="19"/>
        <v>свыше 200</v>
      </c>
      <c r="M276" s="1">
        <v>17.663999999999987</v>
      </c>
    </row>
    <row r="277" spans="1:13" ht="63.75" x14ac:dyDescent="0.2">
      <c r="A277" s="2" t="s">
        <v>1241</v>
      </c>
      <c r="B277" s="2" t="s">
        <v>1537</v>
      </c>
      <c r="C277" s="1"/>
      <c r="D277" s="1">
        <v>416.75</v>
      </c>
      <c r="E277" s="1" t="str">
        <f t="shared" si="16"/>
        <v xml:space="preserve"> </v>
      </c>
      <c r="F277" s="1"/>
      <c r="G277" s="1" t="str">
        <f t="shared" si="17"/>
        <v xml:space="preserve"> </v>
      </c>
      <c r="H277" s="1"/>
      <c r="I277" s="1">
        <v>416.75</v>
      </c>
      <c r="J277" s="1" t="str">
        <f t="shared" si="18"/>
        <v xml:space="preserve"> </v>
      </c>
      <c r="K277" s="1"/>
      <c r="L277" s="1" t="str">
        <f t="shared" si="19"/>
        <v xml:space="preserve"> </v>
      </c>
      <c r="M277" s="1"/>
    </row>
    <row r="278" spans="1:13" ht="63.75" x14ac:dyDescent="0.2">
      <c r="A278" s="2" t="s">
        <v>1610</v>
      </c>
      <c r="B278" s="2" t="s">
        <v>858</v>
      </c>
      <c r="C278" s="1"/>
      <c r="D278" s="1">
        <v>279.75200000000001</v>
      </c>
      <c r="E278" s="1" t="str">
        <f t="shared" si="16"/>
        <v xml:space="preserve"> </v>
      </c>
      <c r="F278" s="1">
        <v>58.695</v>
      </c>
      <c r="G278" s="1" t="str">
        <f t="shared" si="17"/>
        <v>свыше 200</v>
      </c>
      <c r="H278" s="1"/>
      <c r="I278" s="1">
        <v>279.75200000000001</v>
      </c>
      <c r="J278" s="1" t="str">
        <f t="shared" si="18"/>
        <v xml:space="preserve"> </v>
      </c>
      <c r="K278" s="1">
        <v>58.695</v>
      </c>
      <c r="L278" s="1" t="str">
        <f t="shared" si="19"/>
        <v>свыше 200</v>
      </c>
      <c r="M278" s="1">
        <v>0.42000000000001592</v>
      </c>
    </row>
    <row r="279" spans="1:13" ht="63.75" x14ac:dyDescent="0.2">
      <c r="A279" s="2" t="s">
        <v>352</v>
      </c>
      <c r="B279" s="2" t="s">
        <v>851</v>
      </c>
      <c r="C279" s="1">
        <v>1276.1141600000001</v>
      </c>
      <c r="D279" s="1">
        <v>4886.8866200000002</v>
      </c>
      <c r="E279" s="1" t="str">
        <f t="shared" si="16"/>
        <v>свыше 200</v>
      </c>
      <c r="F279" s="1">
        <v>2965.8670999999999</v>
      </c>
      <c r="G279" s="1">
        <f t="shared" si="17"/>
        <v>164.77092382190693</v>
      </c>
      <c r="H279" s="1">
        <v>1276.1141600000001</v>
      </c>
      <c r="I279" s="1">
        <v>4886.8866200000002</v>
      </c>
      <c r="J279" s="1" t="str">
        <f t="shared" si="18"/>
        <v>свыше 200</v>
      </c>
      <c r="K279" s="1">
        <v>2965.8670999999999</v>
      </c>
      <c r="L279" s="1">
        <f t="shared" si="19"/>
        <v>164.77092382190693</v>
      </c>
      <c r="M279" s="1">
        <v>225.19047000000046</v>
      </c>
    </row>
    <row r="280" spans="1:13" ht="63.75" x14ac:dyDescent="0.2">
      <c r="A280" s="2" t="s">
        <v>810</v>
      </c>
      <c r="B280" s="2" t="s">
        <v>1685</v>
      </c>
      <c r="C280" s="1"/>
      <c r="D280" s="1">
        <v>17.244</v>
      </c>
      <c r="E280" s="1" t="str">
        <f t="shared" si="16"/>
        <v xml:space="preserve"> </v>
      </c>
      <c r="F280" s="1">
        <v>25.085999999999999</v>
      </c>
      <c r="G280" s="1">
        <f t="shared" si="17"/>
        <v>68.73953599617316</v>
      </c>
      <c r="H280" s="1"/>
      <c r="I280" s="1">
        <v>17.244</v>
      </c>
      <c r="J280" s="1" t="str">
        <f t="shared" si="18"/>
        <v xml:space="preserve"> </v>
      </c>
      <c r="K280" s="1">
        <v>25.085999999999999</v>
      </c>
      <c r="L280" s="1">
        <f t="shared" si="19"/>
        <v>68.73953599617316</v>
      </c>
      <c r="M280" s="1">
        <v>17.244</v>
      </c>
    </row>
    <row r="281" spans="1:13" ht="38.25" x14ac:dyDescent="0.2">
      <c r="A281" s="2" t="s">
        <v>1121</v>
      </c>
      <c r="B281" s="2" t="s">
        <v>1671</v>
      </c>
      <c r="C281" s="1"/>
      <c r="D281" s="1">
        <v>5625</v>
      </c>
      <c r="E281" s="1" t="str">
        <f t="shared" si="16"/>
        <v xml:space="preserve"> </v>
      </c>
      <c r="F281" s="1"/>
      <c r="G281" s="1" t="str">
        <f t="shared" si="17"/>
        <v xml:space="preserve"> </v>
      </c>
      <c r="H281" s="1"/>
      <c r="I281" s="1">
        <v>5625</v>
      </c>
      <c r="J281" s="1" t="str">
        <f t="shared" si="18"/>
        <v xml:space="preserve"> </v>
      </c>
      <c r="K281" s="1"/>
      <c r="L281" s="1" t="str">
        <f t="shared" si="19"/>
        <v xml:space="preserve"> </v>
      </c>
      <c r="M281" s="1"/>
    </row>
    <row r="282" spans="1:13" ht="51" x14ac:dyDescent="0.2">
      <c r="A282" s="2" t="s">
        <v>1368</v>
      </c>
      <c r="B282" s="2" t="s">
        <v>378</v>
      </c>
      <c r="C282" s="1">
        <v>59865.176800000001</v>
      </c>
      <c r="D282" s="1">
        <v>21699.34534</v>
      </c>
      <c r="E282" s="1">
        <f t="shared" si="16"/>
        <v>36.2470245640367</v>
      </c>
      <c r="F282" s="1">
        <v>38515.896719999997</v>
      </c>
      <c r="G282" s="1">
        <f t="shared" si="17"/>
        <v>56.33867360728555</v>
      </c>
      <c r="H282" s="1"/>
      <c r="I282" s="1"/>
      <c r="J282" s="1" t="str">
        <f t="shared" si="18"/>
        <v xml:space="preserve"> </v>
      </c>
      <c r="K282" s="1"/>
      <c r="L282" s="1" t="str">
        <f t="shared" si="19"/>
        <v xml:space="preserve"> </v>
      </c>
      <c r="M282" s="1"/>
    </row>
    <row r="283" spans="1:13" ht="51" x14ac:dyDescent="0.2">
      <c r="A283" s="2" t="s">
        <v>794</v>
      </c>
      <c r="B283" s="2" t="s">
        <v>657</v>
      </c>
      <c r="C283" s="1"/>
      <c r="D283" s="1">
        <v>12.375999999999999</v>
      </c>
      <c r="E283" s="1" t="str">
        <f t="shared" si="16"/>
        <v xml:space="preserve"> </v>
      </c>
      <c r="F283" s="1">
        <v>1.2075</v>
      </c>
      <c r="G283" s="1" t="str">
        <f t="shared" si="17"/>
        <v>свыше 200</v>
      </c>
      <c r="H283" s="1"/>
      <c r="I283" s="1"/>
      <c r="J283" s="1" t="str">
        <f t="shared" si="18"/>
        <v xml:space="preserve"> </v>
      </c>
      <c r="K283" s="1"/>
      <c r="L283" s="1" t="str">
        <f t="shared" si="19"/>
        <v xml:space="preserve"> </v>
      </c>
      <c r="M283" s="1"/>
    </row>
    <row r="284" spans="1:13" ht="51" x14ac:dyDescent="0.2">
      <c r="A284" s="2" t="s">
        <v>757</v>
      </c>
      <c r="B284" s="2" t="s">
        <v>471</v>
      </c>
      <c r="C284" s="1"/>
      <c r="D284" s="1">
        <v>12.375999999999999</v>
      </c>
      <c r="E284" s="1" t="str">
        <f t="shared" si="16"/>
        <v xml:space="preserve"> </v>
      </c>
      <c r="F284" s="1">
        <v>1.2075</v>
      </c>
      <c r="G284" s="1" t="str">
        <f t="shared" si="17"/>
        <v>свыше 200</v>
      </c>
      <c r="H284" s="1"/>
      <c r="I284" s="1"/>
      <c r="J284" s="1" t="str">
        <f t="shared" si="18"/>
        <v xml:space="preserve"> </v>
      </c>
      <c r="K284" s="1"/>
      <c r="L284" s="1" t="str">
        <f t="shared" si="19"/>
        <v xml:space="preserve"> </v>
      </c>
      <c r="M284" s="1"/>
    </row>
    <row r="285" spans="1:13" ht="51" x14ac:dyDescent="0.2">
      <c r="A285" s="2" t="s">
        <v>445</v>
      </c>
      <c r="B285" s="2" t="s">
        <v>975</v>
      </c>
      <c r="C285" s="1">
        <v>59865.176800000001</v>
      </c>
      <c r="D285" s="1">
        <v>12757.67834</v>
      </c>
      <c r="E285" s="1">
        <f t="shared" si="16"/>
        <v>21.310683475672956</v>
      </c>
      <c r="F285" s="1">
        <v>32751.729719999999</v>
      </c>
      <c r="G285" s="1">
        <f t="shared" si="17"/>
        <v>38.952685702610275</v>
      </c>
      <c r="H285" s="1"/>
      <c r="I285" s="1"/>
      <c r="J285" s="1" t="str">
        <f t="shared" si="18"/>
        <v xml:space="preserve"> </v>
      </c>
      <c r="K285" s="1"/>
      <c r="L285" s="1" t="str">
        <f t="shared" si="19"/>
        <v xml:space="preserve"> </v>
      </c>
      <c r="M285" s="1"/>
    </row>
    <row r="286" spans="1:13" ht="25.5" x14ac:dyDescent="0.2">
      <c r="A286" s="2" t="s">
        <v>1205</v>
      </c>
      <c r="B286" s="2" t="s">
        <v>649</v>
      </c>
      <c r="C286" s="1"/>
      <c r="D286" s="1">
        <v>8941.6669999999995</v>
      </c>
      <c r="E286" s="1" t="str">
        <f t="shared" si="16"/>
        <v xml:space="preserve"> </v>
      </c>
      <c r="F286" s="1">
        <v>5764.1670000000004</v>
      </c>
      <c r="G286" s="1">
        <f t="shared" si="17"/>
        <v>155.12505102645358</v>
      </c>
      <c r="H286" s="1"/>
      <c r="I286" s="1"/>
      <c r="J286" s="1" t="str">
        <f t="shared" si="18"/>
        <v xml:space="preserve"> </v>
      </c>
      <c r="K286" s="1"/>
      <c r="L286" s="1" t="str">
        <f t="shared" si="19"/>
        <v xml:space="preserve"> </v>
      </c>
      <c r="M286" s="1"/>
    </row>
    <row r="287" spans="1:13" ht="51" x14ac:dyDescent="0.2">
      <c r="A287" s="2" t="s">
        <v>383</v>
      </c>
      <c r="B287" s="2" t="s">
        <v>1648</v>
      </c>
      <c r="C287" s="1">
        <v>56303.900529999999</v>
      </c>
      <c r="D287" s="1">
        <v>14966.7328</v>
      </c>
      <c r="E287" s="1">
        <f t="shared" si="16"/>
        <v>26.582053213214568</v>
      </c>
      <c r="F287" s="1">
        <v>2962.6492199999998</v>
      </c>
      <c r="G287" s="1" t="str">
        <f t="shared" si="17"/>
        <v>свыше 200</v>
      </c>
      <c r="H287" s="1"/>
      <c r="I287" s="1"/>
      <c r="J287" s="1" t="str">
        <f t="shared" si="18"/>
        <v xml:space="preserve"> </v>
      </c>
      <c r="K287" s="1"/>
      <c r="L287" s="1" t="str">
        <f t="shared" si="19"/>
        <v xml:space="preserve"> </v>
      </c>
      <c r="M287" s="1"/>
    </row>
    <row r="288" spans="1:13" ht="51" x14ac:dyDescent="0.2">
      <c r="A288" s="2" t="s">
        <v>827</v>
      </c>
      <c r="B288" s="2" t="s">
        <v>1419</v>
      </c>
      <c r="C288" s="1">
        <v>204.66978</v>
      </c>
      <c r="D288" s="1">
        <v>687.93877999999995</v>
      </c>
      <c r="E288" s="1" t="str">
        <f t="shared" si="16"/>
        <v>свыше 200</v>
      </c>
      <c r="F288" s="1">
        <v>45.527000000000001</v>
      </c>
      <c r="G288" s="1" t="str">
        <f t="shared" si="17"/>
        <v>свыше 200</v>
      </c>
      <c r="H288" s="1"/>
      <c r="I288" s="1"/>
      <c r="J288" s="1" t="str">
        <f t="shared" si="18"/>
        <v xml:space="preserve"> </v>
      </c>
      <c r="K288" s="1"/>
      <c r="L288" s="1" t="str">
        <f t="shared" si="19"/>
        <v xml:space="preserve"> </v>
      </c>
      <c r="M288" s="1"/>
    </row>
    <row r="289" spans="1:13" ht="51" x14ac:dyDescent="0.2">
      <c r="A289" s="2" t="s">
        <v>823</v>
      </c>
      <c r="B289" s="2" t="s">
        <v>275</v>
      </c>
      <c r="C289" s="1">
        <v>5099.8728600000004</v>
      </c>
      <c r="D289" s="1">
        <v>2141.6519199999998</v>
      </c>
      <c r="E289" s="1">
        <f t="shared" si="16"/>
        <v>41.994221793207601</v>
      </c>
      <c r="F289" s="1">
        <v>1551.62</v>
      </c>
      <c r="G289" s="1">
        <f t="shared" si="17"/>
        <v>138.02683131179026</v>
      </c>
      <c r="H289" s="1"/>
      <c r="I289" s="1"/>
      <c r="J289" s="1" t="str">
        <f t="shared" si="18"/>
        <v xml:space="preserve"> </v>
      </c>
      <c r="K289" s="1"/>
      <c r="L289" s="1" t="str">
        <f t="shared" si="19"/>
        <v xml:space="preserve"> </v>
      </c>
      <c r="M289" s="1"/>
    </row>
    <row r="290" spans="1:13" ht="51" x14ac:dyDescent="0.2">
      <c r="A290" s="2" t="s">
        <v>1192</v>
      </c>
      <c r="B290" s="2" t="s">
        <v>1534</v>
      </c>
      <c r="C290" s="1">
        <v>444.46269000000001</v>
      </c>
      <c r="D290" s="1">
        <v>73.802999999999997</v>
      </c>
      <c r="E290" s="1">
        <f t="shared" si="16"/>
        <v>16.604993323511586</v>
      </c>
      <c r="F290" s="1">
        <v>104.004</v>
      </c>
      <c r="G290" s="1">
        <f t="shared" si="17"/>
        <v>70.961693781008421</v>
      </c>
      <c r="H290" s="1"/>
      <c r="I290" s="1"/>
      <c r="J290" s="1" t="str">
        <f t="shared" si="18"/>
        <v xml:space="preserve"> </v>
      </c>
      <c r="K290" s="1"/>
      <c r="L290" s="1" t="str">
        <f t="shared" si="19"/>
        <v xml:space="preserve"> </v>
      </c>
      <c r="M290" s="1"/>
    </row>
    <row r="291" spans="1:13" ht="51" x14ac:dyDescent="0.2">
      <c r="A291" s="2" t="s">
        <v>1626</v>
      </c>
      <c r="B291" s="2" t="s">
        <v>1469</v>
      </c>
      <c r="C291" s="1">
        <v>11222.320729999999</v>
      </c>
      <c r="D291" s="1">
        <v>1980.98082</v>
      </c>
      <c r="E291" s="1">
        <f t="shared" si="16"/>
        <v>17.652149387464529</v>
      </c>
      <c r="F291" s="1">
        <v>351.89805999999999</v>
      </c>
      <c r="G291" s="1" t="str">
        <f t="shared" si="17"/>
        <v>свыше 200</v>
      </c>
      <c r="H291" s="1"/>
      <c r="I291" s="1"/>
      <c r="J291" s="1" t="str">
        <f t="shared" si="18"/>
        <v xml:space="preserve"> </v>
      </c>
      <c r="K291" s="1"/>
      <c r="L291" s="1" t="str">
        <f t="shared" si="19"/>
        <v xml:space="preserve"> </v>
      </c>
      <c r="M291" s="1"/>
    </row>
    <row r="292" spans="1:13" ht="51" x14ac:dyDescent="0.2">
      <c r="A292" s="2" t="s">
        <v>349</v>
      </c>
      <c r="B292" s="2" t="s">
        <v>49</v>
      </c>
      <c r="C292" s="1">
        <v>5.0965999999999996</v>
      </c>
      <c r="D292" s="1">
        <v>18.516559999999998</v>
      </c>
      <c r="E292" s="1" t="str">
        <f t="shared" si="16"/>
        <v>свыше 200</v>
      </c>
      <c r="F292" s="1"/>
      <c r="G292" s="1" t="str">
        <f t="shared" si="17"/>
        <v xml:space="preserve"> </v>
      </c>
      <c r="H292" s="1"/>
      <c r="I292" s="1"/>
      <c r="J292" s="1" t="str">
        <f t="shared" si="18"/>
        <v xml:space="preserve"> </v>
      </c>
      <c r="K292" s="1"/>
      <c r="L292" s="1" t="str">
        <f t="shared" si="19"/>
        <v xml:space="preserve"> </v>
      </c>
      <c r="M292" s="1"/>
    </row>
    <row r="293" spans="1:13" ht="51" x14ac:dyDescent="0.2">
      <c r="A293" s="2" t="s">
        <v>1375</v>
      </c>
      <c r="B293" s="2" t="s">
        <v>1680</v>
      </c>
      <c r="C293" s="1">
        <v>958.45153000000005</v>
      </c>
      <c r="D293" s="1">
        <v>935.25157999999999</v>
      </c>
      <c r="E293" s="1">
        <f t="shared" si="16"/>
        <v>97.579434194236185</v>
      </c>
      <c r="F293" s="1">
        <v>494</v>
      </c>
      <c r="G293" s="1">
        <f t="shared" si="17"/>
        <v>189.32218218623481</v>
      </c>
      <c r="H293" s="1"/>
      <c r="I293" s="1"/>
      <c r="J293" s="1" t="str">
        <f t="shared" si="18"/>
        <v xml:space="preserve"> </v>
      </c>
      <c r="K293" s="1"/>
      <c r="L293" s="1" t="str">
        <f t="shared" si="19"/>
        <v xml:space="preserve"> </v>
      </c>
      <c r="M293" s="1"/>
    </row>
    <row r="294" spans="1:13" ht="51" x14ac:dyDescent="0.2">
      <c r="A294" s="2" t="s">
        <v>799</v>
      </c>
      <c r="B294" s="2" t="s">
        <v>1000</v>
      </c>
      <c r="C294" s="1">
        <v>158.75200000000001</v>
      </c>
      <c r="D294" s="1">
        <v>158.75200000000001</v>
      </c>
      <c r="E294" s="1">
        <f t="shared" si="16"/>
        <v>100</v>
      </c>
      <c r="F294" s="1"/>
      <c r="G294" s="1" t="str">
        <f t="shared" si="17"/>
        <v xml:space="preserve"> </v>
      </c>
      <c r="H294" s="1"/>
      <c r="I294" s="1"/>
      <c r="J294" s="1" t="str">
        <f t="shared" si="18"/>
        <v xml:space="preserve"> </v>
      </c>
      <c r="K294" s="1"/>
      <c r="L294" s="1" t="str">
        <f t="shared" si="19"/>
        <v xml:space="preserve"> </v>
      </c>
      <c r="M294" s="1"/>
    </row>
    <row r="295" spans="1:13" ht="51" x14ac:dyDescent="0.2">
      <c r="A295" s="2" t="s">
        <v>37</v>
      </c>
      <c r="B295" s="2" t="s">
        <v>791</v>
      </c>
      <c r="C295" s="1">
        <v>371.73140999999998</v>
      </c>
      <c r="D295" s="1">
        <v>13.6</v>
      </c>
      <c r="E295" s="1">
        <f t="shared" si="16"/>
        <v>3.6585555145851143</v>
      </c>
      <c r="F295" s="1"/>
      <c r="G295" s="1" t="str">
        <f t="shared" si="17"/>
        <v xml:space="preserve"> </v>
      </c>
      <c r="H295" s="1"/>
      <c r="I295" s="1"/>
      <c r="J295" s="1" t="str">
        <f t="shared" si="18"/>
        <v xml:space="preserve"> </v>
      </c>
      <c r="K295" s="1"/>
      <c r="L295" s="1" t="str">
        <f t="shared" si="19"/>
        <v xml:space="preserve"> </v>
      </c>
      <c r="M295" s="1"/>
    </row>
    <row r="296" spans="1:13" ht="51" x14ac:dyDescent="0.2">
      <c r="A296" s="2" t="s">
        <v>1163</v>
      </c>
      <c r="B296" s="2" t="s">
        <v>292</v>
      </c>
      <c r="C296" s="1">
        <v>14.1</v>
      </c>
      <c r="D296" s="1">
        <v>14.1</v>
      </c>
      <c r="E296" s="1">
        <f t="shared" si="16"/>
        <v>100</v>
      </c>
      <c r="F296" s="1"/>
      <c r="G296" s="1" t="str">
        <f t="shared" si="17"/>
        <v xml:space="preserve"> </v>
      </c>
      <c r="H296" s="1"/>
      <c r="I296" s="1"/>
      <c r="J296" s="1" t="str">
        <f t="shared" si="18"/>
        <v xml:space="preserve"> </v>
      </c>
      <c r="K296" s="1"/>
      <c r="L296" s="1" t="str">
        <f t="shared" si="19"/>
        <v xml:space="preserve"> </v>
      </c>
      <c r="M296" s="1"/>
    </row>
    <row r="297" spans="1:13" ht="51" x14ac:dyDescent="0.2">
      <c r="A297" s="2" t="s">
        <v>310</v>
      </c>
      <c r="B297" s="2" t="s">
        <v>532</v>
      </c>
      <c r="C297" s="1">
        <v>4.3630000000000004</v>
      </c>
      <c r="D297" s="1">
        <v>17.782959999999999</v>
      </c>
      <c r="E297" s="1" t="str">
        <f t="shared" si="16"/>
        <v>свыше 200</v>
      </c>
      <c r="F297" s="1"/>
      <c r="G297" s="1" t="str">
        <f t="shared" si="17"/>
        <v xml:space="preserve"> </v>
      </c>
      <c r="H297" s="1"/>
      <c r="I297" s="1"/>
      <c r="J297" s="1" t="str">
        <f t="shared" si="18"/>
        <v xml:space="preserve"> </v>
      </c>
      <c r="K297" s="1"/>
      <c r="L297" s="1" t="str">
        <f t="shared" si="19"/>
        <v xml:space="preserve"> </v>
      </c>
      <c r="M297" s="1"/>
    </row>
    <row r="298" spans="1:13" ht="51" x14ac:dyDescent="0.2">
      <c r="A298" s="2" t="s">
        <v>481</v>
      </c>
      <c r="B298" s="2" t="s">
        <v>1091</v>
      </c>
      <c r="C298" s="1">
        <v>55345.449000000001</v>
      </c>
      <c r="D298" s="1">
        <v>14031.48122</v>
      </c>
      <c r="E298" s="1">
        <f t="shared" si="16"/>
        <v>25.35254745155288</v>
      </c>
      <c r="F298" s="1">
        <v>2468.6492199999998</v>
      </c>
      <c r="G298" s="1" t="str">
        <f t="shared" si="17"/>
        <v>свыше 200</v>
      </c>
      <c r="H298" s="1"/>
      <c r="I298" s="1"/>
      <c r="J298" s="1" t="str">
        <f t="shared" si="18"/>
        <v xml:space="preserve"> </v>
      </c>
      <c r="K298" s="1"/>
      <c r="L298" s="1" t="str">
        <f t="shared" si="19"/>
        <v xml:space="preserve"> </v>
      </c>
      <c r="M298" s="1"/>
    </row>
    <row r="299" spans="1:13" ht="51" x14ac:dyDescent="0.2">
      <c r="A299" s="2" t="s">
        <v>1570</v>
      </c>
      <c r="B299" s="2" t="s">
        <v>764</v>
      </c>
      <c r="C299" s="1">
        <v>45.91778</v>
      </c>
      <c r="D299" s="1">
        <v>529.18678</v>
      </c>
      <c r="E299" s="1" t="str">
        <f t="shared" si="16"/>
        <v>свыше 200</v>
      </c>
      <c r="F299" s="1">
        <v>45.527000000000001</v>
      </c>
      <c r="G299" s="1" t="str">
        <f t="shared" si="17"/>
        <v>свыше 200</v>
      </c>
      <c r="H299" s="1"/>
      <c r="I299" s="1"/>
      <c r="J299" s="1" t="str">
        <f t="shared" si="18"/>
        <v xml:space="preserve"> </v>
      </c>
      <c r="K299" s="1"/>
      <c r="L299" s="1" t="str">
        <f t="shared" si="19"/>
        <v xml:space="preserve"> </v>
      </c>
      <c r="M299" s="1"/>
    </row>
    <row r="300" spans="1:13" ht="51" x14ac:dyDescent="0.2">
      <c r="A300" s="2" t="s">
        <v>913</v>
      </c>
      <c r="B300" s="2" t="s">
        <v>1583</v>
      </c>
      <c r="C300" s="1">
        <v>4728.1414500000001</v>
      </c>
      <c r="D300" s="1">
        <v>2128.0519199999999</v>
      </c>
      <c r="E300" s="1">
        <f t="shared" si="16"/>
        <v>45.008211841885561</v>
      </c>
      <c r="F300" s="1">
        <v>1551.62</v>
      </c>
      <c r="G300" s="1">
        <f t="shared" si="17"/>
        <v>137.15032804423763</v>
      </c>
      <c r="H300" s="1"/>
      <c r="I300" s="1"/>
      <c r="J300" s="1" t="str">
        <f t="shared" si="18"/>
        <v xml:space="preserve"> </v>
      </c>
      <c r="K300" s="1"/>
      <c r="L300" s="1" t="str">
        <f t="shared" si="19"/>
        <v xml:space="preserve"> </v>
      </c>
      <c r="M300" s="1"/>
    </row>
    <row r="301" spans="1:13" ht="51" x14ac:dyDescent="0.2">
      <c r="A301" s="2" t="s">
        <v>285</v>
      </c>
      <c r="B301" s="2" t="s">
        <v>66</v>
      </c>
      <c r="C301" s="1">
        <v>430.36268999999999</v>
      </c>
      <c r="D301" s="1">
        <v>59.703000000000003</v>
      </c>
      <c r="E301" s="1">
        <f t="shared" si="16"/>
        <v>13.872717451412903</v>
      </c>
      <c r="F301" s="1">
        <v>104.004</v>
      </c>
      <c r="G301" s="1">
        <f t="shared" si="17"/>
        <v>57.404522902965269</v>
      </c>
      <c r="H301" s="1"/>
      <c r="I301" s="1"/>
      <c r="J301" s="1" t="str">
        <f t="shared" si="18"/>
        <v xml:space="preserve"> </v>
      </c>
      <c r="K301" s="1"/>
      <c r="L301" s="1" t="str">
        <f t="shared" si="19"/>
        <v xml:space="preserve"> </v>
      </c>
      <c r="M301" s="1"/>
    </row>
    <row r="302" spans="1:13" ht="51" x14ac:dyDescent="0.2">
      <c r="A302" s="2" t="s">
        <v>789</v>
      </c>
      <c r="B302" s="2" t="s">
        <v>1052</v>
      </c>
      <c r="C302" s="1">
        <v>11222.320729999999</v>
      </c>
      <c r="D302" s="1">
        <v>1980.98082</v>
      </c>
      <c r="E302" s="1">
        <f t="shared" si="16"/>
        <v>17.652149387464529</v>
      </c>
      <c r="F302" s="1">
        <v>351.89805999999999</v>
      </c>
      <c r="G302" s="1" t="str">
        <f t="shared" si="17"/>
        <v>свыше 200</v>
      </c>
      <c r="H302" s="1"/>
      <c r="I302" s="1"/>
      <c r="J302" s="1" t="str">
        <f t="shared" si="18"/>
        <v xml:space="preserve"> </v>
      </c>
      <c r="K302" s="1"/>
      <c r="L302" s="1" t="str">
        <f t="shared" si="19"/>
        <v xml:space="preserve"> </v>
      </c>
      <c r="M302" s="1"/>
    </row>
    <row r="303" spans="1:13" ht="51" x14ac:dyDescent="0.2">
      <c r="A303" s="2" t="s">
        <v>1165</v>
      </c>
      <c r="B303" s="2" t="s">
        <v>1180</v>
      </c>
      <c r="C303" s="1">
        <v>0.73360000000000003</v>
      </c>
      <c r="D303" s="1">
        <v>0.73360000000000003</v>
      </c>
      <c r="E303" s="1">
        <f t="shared" si="16"/>
        <v>100</v>
      </c>
      <c r="F303" s="1"/>
      <c r="G303" s="1" t="str">
        <f t="shared" si="17"/>
        <v xml:space="preserve"> </v>
      </c>
      <c r="H303" s="1"/>
      <c r="I303" s="1"/>
      <c r="J303" s="1" t="str">
        <f t="shared" si="18"/>
        <v xml:space="preserve"> </v>
      </c>
      <c r="K303" s="1"/>
      <c r="L303" s="1" t="str">
        <f t="shared" si="19"/>
        <v xml:space="preserve"> </v>
      </c>
      <c r="M303" s="1"/>
    </row>
    <row r="304" spans="1:13" ht="25.5" x14ac:dyDescent="0.2">
      <c r="A304" s="2" t="s">
        <v>983</v>
      </c>
      <c r="B304" s="2" t="s">
        <v>1229</v>
      </c>
      <c r="C304" s="1">
        <v>134184.05459000001</v>
      </c>
      <c r="D304" s="1">
        <v>167137.77077999999</v>
      </c>
      <c r="E304" s="1">
        <f t="shared" si="16"/>
        <v>124.55859326258265</v>
      </c>
      <c r="F304" s="1">
        <v>73450.797519999993</v>
      </c>
      <c r="G304" s="1" t="str">
        <f t="shared" si="17"/>
        <v>свыше 200</v>
      </c>
      <c r="H304" s="1"/>
      <c r="I304" s="1">
        <v>5278.1</v>
      </c>
      <c r="J304" s="1" t="str">
        <f t="shared" si="18"/>
        <v xml:space="preserve"> </v>
      </c>
      <c r="K304" s="1">
        <v>1964.35526</v>
      </c>
      <c r="L304" s="1" t="str">
        <f t="shared" si="19"/>
        <v>свыше 200</v>
      </c>
      <c r="M304" s="1"/>
    </row>
    <row r="305" spans="1:13" ht="25.5" x14ac:dyDescent="0.2">
      <c r="A305" s="2" t="s">
        <v>1185</v>
      </c>
      <c r="B305" s="2" t="s">
        <v>1146</v>
      </c>
      <c r="C305" s="1">
        <v>124653.52653</v>
      </c>
      <c r="D305" s="1">
        <v>130060.01492</v>
      </c>
      <c r="E305" s="1">
        <f t="shared" si="16"/>
        <v>104.33721254464376</v>
      </c>
      <c r="F305" s="1">
        <v>61727.98156</v>
      </c>
      <c r="G305" s="1" t="str">
        <f t="shared" si="17"/>
        <v>свыше 200</v>
      </c>
      <c r="H305" s="1"/>
      <c r="I305" s="1"/>
      <c r="J305" s="1" t="str">
        <f t="shared" si="18"/>
        <v xml:space="preserve"> </v>
      </c>
      <c r="K305" s="1"/>
      <c r="L305" s="1" t="str">
        <f t="shared" si="19"/>
        <v xml:space="preserve"> </v>
      </c>
      <c r="M305" s="1"/>
    </row>
    <row r="306" spans="1:13" ht="25.5" x14ac:dyDescent="0.2">
      <c r="A306" s="2" t="s">
        <v>872</v>
      </c>
      <c r="B306" s="2" t="s">
        <v>267</v>
      </c>
      <c r="C306" s="1">
        <v>77736.899999999994</v>
      </c>
      <c r="D306" s="1">
        <v>74917.655140000003</v>
      </c>
      <c r="E306" s="1">
        <f t="shared" si="16"/>
        <v>96.373350545236576</v>
      </c>
      <c r="F306" s="1">
        <v>31436.06034</v>
      </c>
      <c r="G306" s="1" t="str">
        <f t="shared" si="17"/>
        <v>свыше 200</v>
      </c>
      <c r="H306" s="1"/>
      <c r="I306" s="1"/>
      <c r="J306" s="1" t="str">
        <f t="shared" si="18"/>
        <v xml:space="preserve"> </v>
      </c>
      <c r="K306" s="1"/>
      <c r="L306" s="1" t="str">
        <f t="shared" si="19"/>
        <v xml:space="preserve"> </v>
      </c>
      <c r="M306" s="1"/>
    </row>
    <row r="307" spans="1:13" ht="38.25" x14ac:dyDescent="0.2">
      <c r="A307" s="2" t="s">
        <v>494</v>
      </c>
      <c r="B307" s="2" t="s">
        <v>1076</v>
      </c>
      <c r="C307" s="1">
        <v>40789.6898</v>
      </c>
      <c r="D307" s="1">
        <v>49976.319170000002</v>
      </c>
      <c r="E307" s="1">
        <f t="shared" si="16"/>
        <v>122.52193977214311</v>
      </c>
      <c r="F307" s="1">
        <v>25121.286540000001</v>
      </c>
      <c r="G307" s="1">
        <f t="shared" si="17"/>
        <v>198.94012629657303</v>
      </c>
      <c r="H307" s="1"/>
      <c r="I307" s="1"/>
      <c r="J307" s="1" t="str">
        <f t="shared" si="18"/>
        <v xml:space="preserve"> </v>
      </c>
      <c r="K307" s="1"/>
      <c r="L307" s="1" t="str">
        <f t="shared" si="19"/>
        <v xml:space="preserve"> </v>
      </c>
      <c r="M307" s="1"/>
    </row>
    <row r="308" spans="1:13" ht="25.5" x14ac:dyDescent="0.2">
      <c r="A308" s="2" t="s">
        <v>55</v>
      </c>
      <c r="B308" s="2" t="s">
        <v>837</v>
      </c>
      <c r="C308" s="1">
        <v>6126.9367300000004</v>
      </c>
      <c r="D308" s="1">
        <v>5166.04061</v>
      </c>
      <c r="E308" s="1">
        <f t="shared" si="16"/>
        <v>84.316859103586665</v>
      </c>
      <c r="F308" s="1">
        <v>5170.6346800000001</v>
      </c>
      <c r="G308" s="1">
        <f t="shared" si="17"/>
        <v>99.91115075258034</v>
      </c>
      <c r="H308" s="1"/>
      <c r="I308" s="1"/>
      <c r="J308" s="1" t="str">
        <f t="shared" si="18"/>
        <v xml:space="preserve"> </v>
      </c>
      <c r="K308" s="1"/>
      <c r="L308" s="1" t="str">
        <f t="shared" si="19"/>
        <v xml:space="preserve"> </v>
      </c>
      <c r="M308" s="1"/>
    </row>
    <row r="309" spans="1:13" ht="38.25" x14ac:dyDescent="0.2">
      <c r="A309" s="2" t="s">
        <v>735</v>
      </c>
      <c r="B309" s="2" t="s">
        <v>813</v>
      </c>
      <c r="C309" s="1">
        <v>9530.5280600000006</v>
      </c>
      <c r="D309" s="1">
        <v>26197.755860000001</v>
      </c>
      <c r="E309" s="1" t="str">
        <f t="shared" si="16"/>
        <v>свыше 200</v>
      </c>
      <c r="F309" s="1">
        <v>8171.8159599999999</v>
      </c>
      <c r="G309" s="1" t="str">
        <f t="shared" si="17"/>
        <v>свыше 200</v>
      </c>
      <c r="H309" s="1"/>
      <c r="I309" s="1">
        <v>4988.1000000000004</v>
      </c>
      <c r="J309" s="1" t="str">
        <f t="shared" si="18"/>
        <v xml:space="preserve"> </v>
      </c>
      <c r="K309" s="1">
        <v>1964.35526</v>
      </c>
      <c r="L309" s="1" t="str">
        <f t="shared" si="19"/>
        <v>свыше 200</v>
      </c>
      <c r="M309" s="1"/>
    </row>
    <row r="310" spans="1:13" ht="38.25" x14ac:dyDescent="0.2">
      <c r="A310" s="2" t="s">
        <v>2</v>
      </c>
      <c r="B310" s="2" t="s">
        <v>279</v>
      </c>
      <c r="C310" s="1"/>
      <c r="D310" s="1">
        <v>4988.1000000000004</v>
      </c>
      <c r="E310" s="1" t="str">
        <f t="shared" si="16"/>
        <v xml:space="preserve"> </v>
      </c>
      <c r="F310" s="1">
        <v>1964.35526</v>
      </c>
      <c r="G310" s="1" t="str">
        <f t="shared" si="17"/>
        <v>свыше 200</v>
      </c>
      <c r="H310" s="1"/>
      <c r="I310" s="1">
        <v>4988.1000000000004</v>
      </c>
      <c r="J310" s="1" t="str">
        <f t="shared" si="18"/>
        <v xml:space="preserve"> </v>
      </c>
      <c r="K310" s="1">
        <v>1964.35526</v>
      </c>
      <c r="L310" s="1" t="str">
        <f t="shared" si="19"/>
        <v>свыше 200</v>
      </c>
      <c r="M310" s="1"/>
    </row>
    <row r="311" spans="1:13" ht="38.25" x14ac:dyDescent="0.2">
      <c r="A311" s="2" t="s">
        <v>302</v>
      </c>
      <c r="B311" s="2" t="s">
        <v>574</v>
      </c>
      <c r="C311" s="1">
        <v>163</v>
      </c>
      <c r="D311" s="1">
        <v>13536.637049999999</v>
      </c>
      <c r="E311" s="1" t="str">
        <f t="shared" si="16"/>
        <v>свыше 200</v>
      </c>
      <c r="F311" s="1">
        <v>3073.0655999999999</v>
      </c>
      <c r="G311" s="1" t="str">
        <f t="shared" si="17"/>
        <v>свыше 200</v>
      </c>
      <c r="H311" s="1"/>
      <c r="I311" s="1"/>
      <c r="J311" s="1" t="str">
        <f t="shared" si="18"/>
        <v xml:space="preserve"> </v>
      </c>
      <c r="K311" s="1"/>
      <c r="L311" s="1" t="str">
        <f t="shared" si="19"/>
        <v xml:space="preserve"> </v>
      </c>
      <c r="M311" s="1"/>
    </row>
    <row r="312" spans="1:13" ht="38.25" x14ac:dyDescent="0.2">
      <c r="A312" s="2" t="s">
        <v>1653</v>
      </c>
      <c r="B312" s="2" t="s">
        <v>1547</v>
      </c>
      <c r="C312" s="1">
        <v>3262.1</v>
      </c>
      <c r="D312" s="1">
        <v>3170.5238599999998</v>
      </c>
      <c r="E312" s="1">
        <f t="shared" si="16"/>
        <v>97.192724318690409</v>
      </c>
      <c r="F312" s="1">
        <v>99.034999999999997</v>
      </c>
      <c r="G312" s="1" t="str">
        <f t="shared" si="17"/>
        <v>свыше 200</v>
      </c>
      <c r="H312" s="1"/>
      <c r="I312" s="1"/>
      <c r="J312" s="1" t="str">
        <f t="shared" si="18"/>
        <v xml:space="preserve"> </v>
      </c>
      <c r="K312" s="1"/>
      <c r="L312" s="1" t="str">
        <f t="shared" si="19"/>
        <v xml:space="preserve"> </v>
      </c>
      <c r="M312" s="1"/>
    </row>
    <row r="313" spans="1:13" ht="38.25" x14ac:dyDescent="0.2">
      <c r="A313" s="2" t="s">
        <v>368</v>
      </c>
      <c r="B313" s="2" t="s">
        <v>874</v>
      </c>
      <c r="C313" s="1">
        <v>6100.4280600000002</v>
      </c>
      <c r="D313" s="1">
        <v>4298.1276600000001</v>
      </c>
      <c r="E313" s="1">
        <f t="shared" si="16"/>
        <v>70.456165005575031</v>
      </c>
      <c r="F313" s="1">
        <v>2891.9378900000002</v>
      </c>
      <c r="G313" s="1">
        <f t="shared" si="17"/>
        <v>148.6244803134413</v>
      </c>
      <c r="H313" s="1"/>
      <c r="I313" s="1"/>
      <c r="J313" s="1" t="str">
        <f t="shared" si="18"/>
        <v xml:space="preserve"> </v>
      </c>
      <c r="K313" s="1"/>
      <c r="L313" s="1" t="str">
        <f t="shared" si="19"/>
        <v xml:space="preserve"> </v>
      </c>
      <c r="M313" s="1"/>
    </row>
    <row r="314" spans="1:13" ht="38.25" x14ac:dyDescent="0.2">
      <c r="A314" s="2" t="s">
        <v>1254</v>
      </c>
      <c r="B314" s="2" t="s">
        <v>201</v>
      </c>
      <c r="C314" s="1">
        <v>5</v>
      </c>
      <c r="D314" s="1">
        <v>204.36729</v>
      </c>
      <c r="E314" s="1" t="str">
        <f t="shared" si="16"/>
        <v>свыше 200</v>
      </c>
      <c r="F314" s="1">
        <v>143.42221000000001</v>
      </c>
      <c r="G314" s="1">
        <f t="shared" si="17"/>
        <v>142.49347433706396</v>
      </c>
      <c r="H314" s="1"/>
      <c r="I314" s="1"/>
      <c r="J314" s="1" t="str">
        <f t="shared" si="18"/>
        <v xml:space="preserve"> </v>
      </c>
      <c r="K314" s="1"/>
      <c r="L314" s="1" t="str">
        <f t="shared" si="19"/>
        <v xml:space="preserve"> </v>
      </c>
      <c r="M314" s="1"/>
    </row>
    <row r="315" spans="1:13" ht="25.5" x14ac:dyDescent="0.2">
      <c r="A315" s="2" t="s">
        <v>429</v>
      </c>
      <c r="B315" s="2" t="s">
        <v>1212</v>
      </c>
      <c r="C315" s="1"/>
      <c r="D315" s="1">
        <v>10880</v>
      </c>
      <c r="E315" s="1" t="str">
        <f t="shared" si="16"/>
        <v xml:space="preserve"> </v>
      </c>
      <c r="F315" s="1">
        <v>3551</v>
      </c>
      <c r="G315" s="1" t="str">
        <f t="shared" si="17"/>
        <v>свыше 200</v>
      </c>
      <c r="H315" s="1"/>
      <c r="I315" s="1">
        <v>290</v>
      </c>
      <c r="J315" s="1" t="str">
        <f t="shared" si="18"/>
        <v xml:space="preserve"> </v>
      </c>
      <c r="K315" s="1"/>
      <c r="L315" s="1" t="str">
        <f t="shared" si="19"/>
        <v xml:space="preserve"> </v>
      </c>
      <c r="M315" s="1"/>
    </row>
    <row r="316" spans="1:13" ht="38.25" x14ac:dyDescent="0.2">
      <c r="A316" s="2" t="s">
        <v>777</v>
      </c>
      <c r="B316" s="2" t="s">
        <v>981</v>
      </c>
      <c r="C316" s="1"/>
      <c r="D316" s="1">
        <v>290</v>
      </c>
      <c r="E316" s="1" t="str">
        <f t="shared" si="16"/>
        <v xml:space="preserve"> </v>
      </c>
      <c r="F316" s="1"/>
      <c r="G316" s="1" t="str">
        <f t="shared" si="17"/>
        <v xml:space="preserve"> </v>
      </c>
      <c r="H316" s="1"/>
      <c r="I316" s="1">
        <v>290</v>
      </c>
      <c r="J316" s="1" t="str">
        <f t="shared" si="18"/>
        <v xml:space="preserve"> </v>
      </c>
      <c r="K316" s="1"/>
      <c r="L316" s="1" t="str">
        <f t="shared" si="19"/>
        <v xml:space="preserve"> </v>
      </c>
      <c r="M316" s="1"/>
    </row>
    <row r="317" spans="1:13" ht="25.5" x14ac:dyDescent="0.2">
      <c r="A317" s="2" t="s">
        <v>48</v>
      </c>
      <c r="B317" s="2" t="s">
        <v>986</v>
      </c>
      <c r="C317" s="1"/>
      <c r="D317" s="1">
        <v>10590</v>
      </c>
      <c r="E317" s="1" t="str">
        <f t="shared" si="16"/>
        <v xml:space="preserve"> </v>
      </c>
      <c r="F317" s="1">
        <v>3551</v>
      </c>
      <c r="G317" s="1" t="str">
        <f t="shared" si="17"/>
        <v>свыше 200</v>
      </c>
      <c r="H317" s="1"/>
      <c r="I317" s="1"/>
      <c r="J317" s="1" t="str">
        <f t="shared" si="18"/>
        <v xml:space="preserve"> </v>
      </c>
      <c r="K317" s="1"/>
      <c r="L317" s="1" t="str">
        <f t="shared" si="19"/>
        <v xml:space="preserve"> </v>
      </c>
      <c r="M317" s="1"/>
    </row>
    <row r="318" spans="1:13" ht="38.25" x14ac:dyDescent="0.2">
      <c r="A318" s="2" t="s">
        <v>1652</v>
      </c>
      <c r="B318" s="2" t="s">
        <v>382</v>
      </c>
      <c r="C318" s="1">
        <v>3403.1106599999998</v>
      </c>
      <c r="D318" s="1">
        <v>6998.8402800000003</v>
      </c>
      <c r="E318" s="1" t="str">
        <f t="shared" si="16"/>
        <v>свыше 200</v>
      </c>
      <c r="F318" s="1">
        <v>3523.94803</v>
      </c>
      <c r="G318" s="1">
        <f t="shared" si="17"/>
        <v>198.60793122990523</v>
      </c>
      <c r="H318" s="1"/>
      <c r="I318" s="1"/>
      <c r="J318" s="1" t="str">
        <f t="shared" si="18"/>
        <v xml:space="preserve"> </v>
      </c>
      <c r="K318" s="1"/>
      <c r="L318" s="1" t="str">
        <f t="shared" si="19"/>
        <v xml:space="preserve"> </v>
      </c>
      <c r="M318" s="1"/>
    </row>
    <row r="319" spans="1:13" ht="38.25" x14ac:dyDescent="0.2">
      <c r="A319" s="2" t="s">
        <v>1190</v>
      </c>
      <c r="B319" s="2" t="s">
        <v>1119</v>
      </c>
      <c r="C319" s="1">
        <v>3403.1106599999998</v>
      </c>
      <c r="D319" s="1">
        <v>6998.8402800000003</v>
      </c>
      <c r="E319" s="1" t="str">
        <f t="shared" si="16"/>
        <v>свыше 200</v>
      </c>
      <c r="F319" s="1">
        <v>3523.94803</v>
      </c>
      <c r="G319" s="1">
        <f t="shared" si="17"/>
        <v>198.60793122990523</v>
      </c>
      <c r="H319" s="1"/>
      <c r="I319" s="1"/>
      <c r="J319" s="1" t="str">
        <f t="shared" si="18"/>
        <v xml:space="preserve"> </v>
      </c>
      <c r="K319" s="1"/>
      <c r="L319" s="1" t="str">
        <f t="shared" si="19"/>
        <v xml:space="preserve"> </v>
      </c>
      <c r="M319" s="1"/>
    </row>
    <row r="320" spans="1:13" ht="51" x14ac:dyDescent="0.2">
      <c r="A320" s="2" t="s">
        <v>889</v>
      </c>
      <c r="B320" s="2" t="s">
        <v>454</v>
      </c>
      <c r="C320" s="1">
        <v>2123.8106600000001</v>
      </c>
      <c r="D320" s="1">
        <v>6366.6566599999996</v>
      </c>
      <c r="E320" s="1" t="str">
        <f t="shared" si="16"/>
        <v>свыше 200</v>
      </c>
      <c r="F320" s="1">
        <v>2267.0805300000002</v>
      </c>
      <c r="G320" s="1" t="str">
        <f t="shared" si="17"/>
        <v>свыше 200</v>
      </c>
      <c r="H320" s="1"/>
      <c r="I320" s="1"/>
      <c r="J320" s="1" t="str">
        <f t="shared" si="18"/>
        <v xml:space="preserve"> </v>
      </c>
      <c r="K320" s="1"/>
      <c r="L320" s="1" t="str">
        <f t="shared" si="19"/>
        <v xml:space="preserve"> </v>
      </c>
      <c r="M320" s="1"/>
    </row>
    <row r="321" spans="1:13" ht="63.75" x14ac:dyDescent="0.2">
      <c r="A321" s="2" t="s">
        <v>506</v>
      </c>
      <c r="B321" s="2" t="s">
        <v>911</v>
      </c>
      <c r="C321" s="1">
        <v>676.3</v>
      </c>
      <c r="D321" s="1">
        <v>327.72134</v>
      </c>
      <c r="E321" s="1">
        <f t="shared" si="16"/>
        <v>48.457983143575341</v>
      </c>
      <c r="F321" s="1">
        <v>917.78120000000001</v>
      </c>
      <c r="G321" s="1">
        <f t="shared" si="17"/>
        <v>35.708003171126194</v>
      </c>
      <c r="H321" s="1"/>
      <c r="I321" s="1"/>
      <c r="J321" s="1" t="str">
        <f t="shared" si="18"/>
        <v xml:space="preserve"> </v>
      </c>
      <c r="K321" s="1"/>
      <c r="L321" s="1" t="str">
        <f t="shared" si="19"/>
        <v xml:space="preserve"> </v>
      </c>
      <c r="M321" s="1"/>
    </row>
    <row r="322" spans="1:13" ht="51" x14ac:dyDescent="0.2">
      <c r="A322" s="2" t="s">
        <v>69</v>
      </c>
      <c r="B322" s="2" t="s">
        <v>661</v>
      </c>
      <c r="C322" s="1">
        <v>603</v>
      </c>
      <c r="D322" s="1">
        <v>304.46228000000002</v>
      </c>
      <c r="E322" s="1">
        <f t="shared" si="16"/>
        <v>50.491257048092876</v>
      </c>
      <c r="F322" s="1">
        <v>339.08629999999999</v>
      </c>
      <c r="G322" s="1">
        <f t="shared" si="17"/>
        <v>89.789024210060987</v>
      </c>
      <c r="H322" s="1"/>
      <c r="I322" s="1"/>
      <c r="J322" s="1" t="str">
        <f t="shared" si="18"/>
        <v xml:space="preserve"> </v>
      </c>
      <c r="K322" s="1"/>
      <c r="L322" s="1" t="str">
        <f t="shared" si="19"/>
        <v xml:space="preserve"> </v>
      </c>
      <c r="M322" s="1"/>
    </row>
    <row r="323" spans="1:13" x14ac:dyDescent="0.2">
      <c r="A323" s="2" t="s">
        <v>77</v>
      </c>
      <c r="B323" s="2" t="s">
        <v>1226</v>
      </c>
      <c r="C323" s="1">
        <v>1137.3900000000001</v>
      </c>
      <c r="D323" s="1">
        <v>398.19164000000001</v>
      </c>
      <c r="E323" s="1">
        <f t="shared" si="16"/>
        <v>35.009243970845525</v>
      </c>
      <c r="F323" s="1">
        <v>686.39367000000004</v>
      </c>
      <c r="G323" s="1">
        <f t="shared" si="17"/>
        <v>58.012137553657794</v>
      </c>
      <c r="H323" s="1">
        <v>419.79</v>
      </c>
      <c r="I323" s="1">
        <v>43.46</v>
      </c>
      <c r="J323" s="1">
        <f t="shared" si="18"/>
        <v>10.352795445341718</v>
      </c>
      <c r="K323" s="1">
        <v>123.90499</v>
      </c>
      <c r="L323" s="1">
        <f t="shared" si="19"/>
        <v>35.075262102034792</v>
      </c>
      <c r="M323" s="1">
        <v>1.5900000000000034</v>
      </c>
    </row>
    <row r="324" spans="1:13" ht="25.5" x14ac:dyDescent="0.2">
      <c r="A324" s="2" t="s">
        <v>1133</v>
      </c>
      <c r="B324" s="2" t="s">
        <v>176</v>
      </c>
      <c r="C324" s="1">
        <v>1137.3900000000001</v>
      </c>
      <c r="D324" s="1">
        <v>398.19164000000001</v>
      </c>
      <c r="E324" s="1">
        <f t="shared" si="16"/>
        <v>35.009243970845525</v>
      </c>
      <c r="F324" s="1">
        <v>686.39367000000004</v>
      </c>
      <c r="G324" s="1">
        <f t="shared" si="17"/>
        <v>58.012137553657794</v>
      </c>
      <c r="H324" s="1">
        <v>419.79</v>
      </c>
      <c r="I324" s="1">
        <v>43.46</v>
      </c>
      <c r="J324" s="1">
        <f t="shared" si="18"/>
        <v>10.352795445341718</v>
      </c>
      <c r="K324" s="1">
        <v>123.90499</v>
      </c>
      <c r="L324" s="1">
        <f t="shared" si="19"/>
        <v>35.075262102034792</v>
      </c>
      <c r="M324" s="1">
        <v>1.5900000000000034</v>
      </c>
    </row>
    <row r="325" spans="1:13" ht="25.5" x14ac:dyDescent="0.2">
      <c r="A325" s="2" t="s">
        <v>1220</v>
      </c>
      <c r="B325" s="2" t="s">
        <v>1411</v>
      </c>
      <c r="C325" s="1">
        <v>419.79</v>
      </c>
      <c r="D325" s="1">
        <v>43.46</v>
      </c>
      <c r="E325" s="1">
        <f t="shared" si="16"/>
        <v>10.352795445341718</v>
      </c>
      <c r="F325" s="1">
        <v>123.90499</v>
      </c>
      <c r="G325" s="1">
        <f t="shared" si="17"/>
        <v>35.075262102034792</v>
      </c>
      <c r="H325" s="1">
        <v>419.79</v>
      </c>
      <c r="I325" s="1">
        <v>43.46</v>
      </c>
      <c r="J325" s="1">
        <f t="shared" si="18"/>
        <v>10.352795445341718</v>
      </c>
      <c r="K325" s="1">
        <v>123.90499</v>
      </c>
      <c r="L325" s="1">
        <f t="shared" si="19"/>
        <v>35.075262102034792</v>
      </c>
      <c r="M325" s="1">
        <v>1.5900000000000034</v>
      </c>
    </row>
    <row r="326" spans="1:13" ht="25.5" x14ac:dyDescent="0.2">
      <c r="A326" s="2" t="s">
        <v>1578</v>
      </c>
      <c r="B326" s="2" t="s">
        <v>566</v>
      </c>
      <c r="C326" s="1">
        <v>717.6</v>
      </c>
      <c r="D326" s="1">
        <v>354.73164000000003</v>
      </c>
      <c r="E326" s="1">
        <f t="shared" ref="E326:E389" si="20">IF(C326=0," ",IF(D326/C326*100&gt;200,"свыше 200",IF(D326/C326&gt;0,D326/C326*100,"")))</f>
        <v>49.433060200668898</v>
      </c>
      <c r="F326" s="1">
        <v>562.48868000000004</v>
      </c>
      <c r="G326" s="1">
        <f t="shared" ref="G326:G389" si="21">IF(F326=0," ",IF(D326/F326*100&gt;200,"свыше 200",IF(D326/F326&gt;0,D326/F326*100,"")))</f>
        <v>63.064671808150877</v>
      </c>
      <c r="H326" s="1"/>
      <c r="I326" s="1"/>
      <c r="J326" s="1" t="str">
        <f t="shared" ref="J326:J389" si="22">IF(H326=0," ",IF(I326/H326*100&gt;200,"свыше 200",IF(I326/H326&gt;0,I326/H326*100,"")))</f>
        <v xml:space="preserve"> </v>
      </c>
      <c r="K326" s="1"/>
      <c r="L326" s="1" t="str">
        <f t="shared" ref="L326:L389" si="23">IF(K326=0," ",IF(I326/K326*100&gt;200,"свыше 200",IF(I326/K326&gt;0,I326/K326*100,"")))</f>
        <v xml:space="preserve"> </v>
      </c>
      <c r="M326" s="1"/>
    </row>
    <row r="327" spans="1:13" x14ac:dyDescent="0.2">
      <c r="A327" s="2" t="s">
        <v>1151</v>
      </c>
      <c r="B327" s="2" t="s">
        <v>504</v>
      </c>
      <c r="C327" s="1">
        <v>350174.53344999999</v>
      </c>
      <c r="D327" s="1">
        <v>352729.86828</v>
      </c>
      <c r="E327" s="1">
        <f t="shared" si="20"/>
        <v>100.72973177256046</v>
      </c>
      <c r="F327" s="1">
        <v>246115.47153000001</v>
      </c>
      <c r="G327" s="1">
        <f t="shared" si="21"/>
        <v>143.31885195482494</v>
      </c>
      <c r="H327" s="1">
        <v>314657.42236999999</v>
      </c>
      <c r="I327" s="1">
        <v>314400.35641000001</v>
      </c>
      <c r="J327" s="1">
        <f t="shared" si="22"/>
        <v>99.918302909219889</v>
      </c>
      <c r="K327" s="1">
        <v>205330.18375</v>
      </c>
      <c r="L327" s="1">
        <f t="shared" si="23"/>
        <v>153.11940537334664</v>
      </c>
      <c r="M327" s="1">
        <v>38584.130319999997</v>
      </c>
    </row>
    <row r="328" spans="1:13" ht="25.5" x14ac:dyDescent="0.2">
      <c r="A328" s="2" t="s">
        <v>1566</v>
      </c>
      <c r="B328" s="2" t="s">
        <v>698</v>
      </c>
      <c r="C328" s="1">
        <v>301477.61531000002</v>
      </c>
      <c r="D328" s="1">
        <v>273951.72055999999</v>
      </c>
      <c r="E328" s="1">
        <f t="shared" si="20"/>
        <v>90.869672124182088</v>
      </c>
      <c r="F328" s="1">
        <v>170099.43956</v>
      </c>
      <c r="G328" s="1">
        <f t="shared" si="21"/>
        <v>161.05386429763496</v>
      </c>
      <c r="H328" s="1">
        <v>296827.54940999998</v>
      </c>
      <c r="I328" s="1">
        <v>263480.64056000003</v>
      </c>
      <c r="J328" s="1">
        <f t="shared" si="22"/>
        <v>88.765561378556967</v>
      </c>
      <c r="K328" s="1">
        <v>165556.81182999999</v>
      </c>
      <c r="L328" s="1">
        <f t="shared" si="23"/>
        <v>159.14817255030977</v>
      </c>
      <c r="M328" s="1">
        <v>35627.956690000021</v>
      </c>
    </row>
    <row r="329" spans="1:13" ht="38.25" x14ac:dyDescent="0.2">
      <c r="A329" s="2" t="s">
        <v>594</v>
      </c>
      <c r="B329" s="2" t="s">
        <v>1658</v>
      </c>
      <c r="C329" s="1">
        <v>564.36216000000002</v>
      </c>
      <c r="D329" s="1">
        <v>619.31428000000005</v>
      </c>
      <c r="E329" s="1">
        <f t="shared" si="20"/>
        <v>109.73703127084211</v>
      </c>
      <c r="F329" s="1">
        <v>259.04460999999998</v>
      </c>
      <c r="G329" s="1" t="str">
        <f t="shared" si="21"/>
        <v>свыше 200</v>
      </c>
      <c r="H329" s="1">
        <v>343.459</v>
      </c>
      <c r="I329" s="1">
        <v>309.65721000000002</v>
      </c>
      <c r="J329" s="1">
        <f t="shared" si="22"/>
        <v>90.158420655740585</v>
      </c>
      <c r="K329" s="1">
        <v>129.52234999999999</v>
      </c>
      <c r="L329" s="1" t="str">
        <f t="shared" si="23"/>
        <v>свыше 200</v>
      </c>
      <c r="M329" s="1">
        <v>25.77660000000003</v>
      </c>
    </row>
    <row r="330" spans="1:13" ht="51" x14ac:dyDescent="0.2">
      <c r="A330" s="2" t="s">
        <v>1391</v>
      </c>
      <c r="B330" s="2" t="s">
        <v>1569</v>
      </c>
      <c r="C330" s="1">
        <v>564.36216000000002</v>
      </c>
      <c r="D330" s="1">
        <v>619.31428000000005</v>
      </c>
      <c r="E330" s="1">
        <f t="shared" si="20"/>
        <v>109.73703127084211</v>
      </c>
      <c r="F330" s="1">
        <v>259.04460999999998</v>
      </c>
      <c r="G330" s="1" t="str">
        <f t="shared" si="21"/>
        <v>свыше 200</v>
      </c>
      <c r="H330" s="1">
        <v>343.459</v>
      </c>
      <c r="I330" s="1">
        <v>309.65721000000002</v>
      </c>
      <c r="J330" s="1">
        <f t="shared" si="22"/>
        <v>90.158420655740585</v>
      </c>
      <c r="K330" s="1">
        <v>129.52234999999999</v>
      </c>
      <c r="L330" s="1" t="str">
        <f t="shared" si="23"/>
        <v>свыше 200</v>
      </c>
      <c r="M330" s="1">
        <v>25.77660000000003</v>
      </c>
    </row>
    <row r="331" spans="1:13" ht="51" x14ac:dyDescent="0.2">
      <c r="A331" s="2" t="s">
        <v>95</v>
      </c>
      <c r="B331" s="2" t="s">
        <v>984</v>
      </c>
      <c r="C331" s="1">
        <v>701.42136000000005</v>
      </c>
      <c r="D331" s="1">
        <v>1266.6264699999999</v>
      </c>
      <c r="E331" s="1">
        <f t="shared" si="20"/>
        <v>180.57996836594765</v>
      </c>
      <c r="F331" s="1">
        <v>823.24289999999996</v>
      </c>
      <c r="G331" s="1">
        <f t="shared" si="21"/>
        <v>153.85817114244168</v>
      </c>
      <c r="H331" s="1">
        <v>217.18600000000001</v>
      </c>
      <c r="I331" s="1">
        <v>633.31317000000001</v>
      </c>
      <c r="J331" s="1" t="str">
        <f t="shared" si="22"/>
        <v>свыше 200</v>
      </c>
      <c r="K331" s="1">
        <v>411.62141000000003</v>
      </c>
      <c r="L331" s="1">
        <f t="shared" si="23"/>
        <v>153.85817030265747</v>
      </c>
      <c r="M331" s="1">
        <v>109.16010000000006</v>
      </c>
    </row>
    <row r="332" spans="1:13" ht="76.5" x14ac:dyDescent="0.2">
      <c r="A332" s="2" t="s">
        <v>53</v>
      </c>
      <c r="B332" s="2" t="s">
        <v>580</v>
      </c>
      <c r="C332" s="1"/>
      <c r="D332" s="1"/>
      <c r="E332" s="1" t="str">
        <f t="shared" si="20"/>
        <v xml:space="preserve"> </v>
      </c>
      <c r="F332" s="1"/>
      <c r="G332" s="1" t="str">
        <f t="shared" si="21"/>
        <v xml:space="preserve"> </v>
      </c>
      <c r="H332" s="1"/>
      <c r="I332" s="1"/>
      <c r="J332" s="1" t="str">
        <f t="shared" si="22"/>
        <v xml:space="preserve"> </v>
      </c>
      <c r="K332" s="1"/>
      <c r="L332" s="1" t="str">
        <f t="shared" si="23"/>
        <v xml:space="preserve"> </v>
      </c>
      <c r="M332" s="1"/>
    </row>
    <row r="333" spans="1:13" ht="63.75" x14ac:dyDescent="0.2">
      <c r="A333" s="2" t="s">
        <v>918</v>
      </c>
      <c r="B333" s="2" t="s">
        <v>1667</v>
      </c>
      <c r="C333" s="1">
        <v>682.12135999999998</v>
      </c>
      <c r="D333" s="1">
        <v>1266.6264699999999</v>
      </c>
      <c r="E333" s="1">
        <f t="shared" si="20"/>
        <v>185.68931340898047</v>
      </c>
      <c r="F333" s="1">
        <v>823.24289999999996</v>
      </c>
      <c r="G333" s="1">
        <f t="shared" si="21"/>
        <v>153.85817114244168</v>
      </c>
      <c r="H333" s="1">
        <v>217.18600000000001</v>
      </c>
      <c r="I333" s="1">
        <v>633.31317000000001</v>
      </c>
      <c r="J333" s="1" t="str">
        <f t="shared" si="22"/>
        <v>свыше 200</v>
      </c>
      <c r="K333" s="1">
        <v>411.62141000000003</v>
      </c>
      <c r="L333" s="1">
        <f t="shared" si="23"/>
        <v>153.85817030265747</v>
      </c>
      <c r="M333" s="1">
        <v>109.16010000000006</v>
      </c>
    </row>
    <row r="334" spans="1:13" ht="63.75" x14ac:dyDescent="0.2">
      <c r="A334" s="2" t="s">
        <v>12</v>
      </c>
      <c r="B334" s="2" t="s">
        <v>896</v>
      </c>
      <c r="C334" s="1">
        <v>19.3</v>
      </c>
      <c r="D334" s="1"/>
      <c r="E334" s="1" t="str">
        <f t="shared" si="20"/>
        <v/>
      </c>
      <c r="F334" s="1"/>
      <c r="G334" s="1" t="str">
        <f t="shared" si="21"/>
        <v xml:space="preserve"> </v>
      </c>
      <c r="H334" s="1"/>
      <c r="I334" s="1"/>
      <c r="J334" s="1" t="str">
        <f t="shared" si="22"/>
        <v xml:space="preserve"> </v>
      </c>
      <c r="K334" s="1"/>
      <c r="L334" s="1" t="str">
        <f t="shared" si="23"/>
        <v xml:space="preserve"> </v>
      </c>
      <c r="M334" s="1"/>
    </row>
    <row r="335" spans="1:13" ht="38.25" x14ac:dyDescent="0.2">
      <c r="A335" s="2" t="s">
        <v>299</v>
      </c>
      <c r="B335" s="2" t="s">
        <v>546</v>
      </c>
      <c r="C335" s="1">
        <v>2474.6178</v>
      </c>
      <c r="D335" s="1">
        <v>3597.6977499999998</v>
      </c>
      <c r="E335" s="1">
        <f t="shared" si="20"/>
        <v>145.38397606288939</v>
      </c>
      <c r="F335" s="1">
        <v>2008.39976</v>
      </c>
      <c r="G335" s="1">
        <f t="shared" si="21"/>
        <v>179.13255227634562</v>
      </c>
      <c r="H335" s="1">
        <v>2091.8147899999999</v>
      </c>
      <c r="I335" s="1">
        <v>2910.5170800000001</v>
      </c>
      <c r="J335" s="1">
        <f t="shared" si="22"/>
        <v>139.13837371806707</v>
      </c>
      <c r="K335" s="1">
        <v>1754.1175000000001</v>
      </c>
      <c r="L335" s="1">
        <f t="shared" si="23"/>
        <v>165.92486421234608</v>
      </c>
      <c r="M335" s="1">
        <v>216.41397000000006</v>
      </c>
    </row>
    <row r="336" spans="1:13" ht="63.75" x14ac:dyDescent="0.2">
      <c r="A336" s="2" t="s">
        <v>1152</v>
      </c>
      <c r="B336" s="2" t="s">
        <v>1593</v>
      </c>
      <c r="C336" s="1"/>
      <c r="D336" s="1"/>
      <c r="E336" s="1" t="str">
        <f t="shared" si="20"/>
        <v xml:space="preserve"> </v>
      </c>
      <c r="F336" s="1"/>
      <c r="G336" s="1" t="str">
        <f t="shared" si="21"/>
        <v xml:space="preserve"> </v>
      </c>
      <c r="H336" s="1"/>
      <c r="I336" s="1"/>
      <c r="J336" s="1" t="str">
        <f t="shared" si="22"/>
        <v xml:space="preserve"> </v>
      </c>
      <c r="K336" s="1"/>
      <c r="L336" s="1" t="str">
        <f t="shared" si="23"/>
        <v xml:space="preserve"> </v>
      </c>
      <c r="M336" s="1"/>
    </row>
    <row r="337" spans="1:13" ht="63.75" x14ac:dyDescent="0.2">
      <c r="A337" s="2" t="s">
        <v>1290</v>
      </c>
      <c r="B337" s="2" t="s">
        <v>1106</v>
      </c>
      <c r="C337" s="1">
        <v>2038.1807899999999</v>
      </c>
      <c r="D337" s="1">
        <v>2444.52</v>
      </c>
      <c r="E337" s="1">
        <f t="shared" si="20"/>
        <v>119.93636737200335</v>
      </c>
      <c r="F337" s="1">
        <v>1535.1351999999999</v>
      </c>
      <c r="G337" s="1">
        <f t="shared" si="21"/>
        <v>159.23809186317922</v>
      </c>
      <c r="H337" s="1">
        <v>2038.1807899999999</v>
      </c>
      <c r="I337" s="1">
        <v>2444.52</v>
      </c>
      <c r="J337" s="1">
        <f t="shared" si="22"/>
        <v>119.93636737200335</v>
      </c>
      <c r="K337" s="1">
        <v>1535.1351999999999</v>
      </c>
      <c r="L337" s="1">
        <f t="shared" si="23"/>
        <v>159.23809186317922</v>
      </c>
      <c r="M337" s="1">
        <v>163</v>
      </c>
    </row>
    <row r="338" spans="1:13" ht="51" x14ac:dyDescent="0.2">
      <c r="A338" s="2" t="s">
        <v>401</v>
      </c>
      <c r="B338" s="2" t="s">
        <v>202</v>
      </c>
      <c r="C338" s="1">
        <v>330.43700999999999</v>
      </c>
      <c r="D338" s="1">
        <v>931.99401</v>
      </c>
      <c r="E338" s="1" t="str">
        <f t="shared" si="20"/>
        <v>свыше 200</v>
      </c>
      <c r="F338" s="1">
        <v>437.96456000000001</v>
      </c>
      <c r="G338" s="1" t="str">
        <f t="shared" si="21"/>
        <v>свыше 200</v>
      </c>
      <c r="H338" s="1">
        <v>53.634</v>
      </c>
      <c r="I338" s="1">
        <v>465.99707999999998</v>
      </c>
      <c r="J338" s="1" t="str">
        <f t="shared" si="22"/>
        <v>свыше 200</v>
      </c>
      <c r="K338" s="1">
        <v>218.98230000000001</v>
      </c>
      <c r="L338" s="1" t="str">
        <f t="shared" si="23"/>
        <v>свыше 200</v>
      </c>
      <c r="M338" s="1">
        <v>53.413970000000006</v>
      </c>
    </row>
    <row r="339" spans="1:13" ht="51" x14ac:dyDescent="0.2">
      <c r="A339" s="2" t="s">
        <v>1251</v>
      </c>
      <c r="B339" s="2" t="s">
        <v>1264</v>
      </c>
      <c r="C339" s="1">
        <v>106</v>
      </c>
      <c r="D339" s="1">
        <v>221.18374</v>
      </c>
      <c r="E339" s="1" t="str">
        <f t="shared" si="20"/>
        <v>свыше 200</v>
      </c>
      <c r="F339" s="1">
        <v>35.299999999999997</v>
      </c>
      <c r="G339" s="1" t="str">
        <f t="shared" si="21"/>
        <v>свыше 200</v>
      </c>
      <c r="H339" s="1"/>
      <c r="I339" s="1"/>
      <c r="J339" s="1" t="str">
        <f t="shared" si="22"/>
        <v xml:space="preserve"> </v>
      </c>
      <c r="K339" s="1"/>
      <c r="L339" s="1" t="str">
        <f t="shared" si="23"/>
        <v xml:space="preserve"> </v>
      </c>
      <c r="M339" s="1"/>
    </row>
    <row r="340" spans="1:13" ht="38.25" x14ac:dyDescent="0.2">
      <c r="A340" s="2" t="s">
        <v>1523</v>
      </c>
      <c r="B340" s="2" t="s">
        <v>1194</v>
      </c>
      <c r="C340" s="1">
        <v>477.5</v>
      </c>
      <c r="D340" s="1">
        <v>3641.9303599999998</v>
      </c>
      <c r="E340" s="1" t="str">
        <f t="shared" si="20"/>
        <v>свыше 200</v>
      </c>
      <c r="F340" s="1">
        <v>1354.39555</v>
      </c>
      <c r="G340" s="1" t="str">
        <f t="shared" si="21"/>
        <v>свыше 200</v>
      </c>
      <c r="H340" s="1">
        <v>115</v>
      </c>
      <c r="I340" s="1">
        <v>3045.3567400000002</v>
      </c>
      <c r="J340" s="1" t="str">
        <f t="shared" si="22"/>
        <v>свыше 200</v>
      </c>
      <c r="K340" s="1">
        <v>1135.9839999999999</v>
      </c>
      <c r="L340" s="1" t="str">
        <f t="shared" si="23"/>
        <v>свыше 200</v>
      </c>
      <c r="M340" s="1">
        <v>252.23609000000033</v>
      </c>
    </row>
    <row r="341" spans="1:13" ht="63.75" x14ac:dyDescent="0.2">
      <c r="A341" s="2" t="s">
        <v>697</v>
      </c>
      <c r="B341" s="2" t="s">
        <v>50</v>
      </c>
      <c r="C341" s="1"/>
      <c r="D341" s="1"/>
      <c r="E341" s="1" t="str">
        <f t="shared" si="20"/>
        <v xml:space="preserve"> </v>
      </c>
      <c r="F341" s="1"/>
      <c r="G341" s="1" t="str">
        <f t="shared" si="21"/>
        <v xml:space="preserve"> </v>
      </c>
      <c r="H341" s="1"/>
      <c r="I341" s="1"/>
      <c r="J341" s="1" t="str">
        <f t="shared" si="22"/>
        <v xml:space="preserve"> </v>
      </c>
      <c r="K341" s="1"/>
      <c r="L341" s="1" t="str">
        <f t="shared" si="23"/>
        <v xml:space="preserve"> </v>
      </c>
      <c r="M341" s="1"/>
    </row>
    <row r="342" spans="1:13" ht="63.75" x14ac:dyDescent="0.2">
      <c r="A342" s="2" t="s">
        <v>1484</v>
      </c>
      <c r="B342" s="2" t="s">
        <v>1440</v>
      </c>
      <c r="C342" s="1">
        <v>115</v>
      </c>
      <c r="D342" s="1">
        <v>2488.7831200000001</v>
      </c>
      <c r="E342" s="1" t="str">
        <f t="shared" si="20"/>
        <v>свыше 200</v>
      </c>
      <c r="F342" s="1">
        <v>931.57243000000005</v>
      </c>
      <c r="G342" s="1" t="str">
        <f t="shared" si="21"/>
        <v>свыше 200</v>
      </c>
      <c r="H342" s="1">
        <v>115</v>
      </c>
      <c r="I342" s="1">
        <v>2488.7831200000001</v>
      </c>
      <c r="J342" s="1" t="str">
        <f t="shared" si="22"/>
        <v>свыше 200</v>
      </c>
      <c r="K342" s="1">
        <v>931.57243000000005</v>
      </c>
      <c r="L342" s="1" t="str">
        <f t="shared" si="23"/>
        <v>свыше 200</v>
      </c>
      <c r="M342" s="1">
        <v>221.43222000000014</v>
      </c>
    </row>
    <row r="343" spans="1:13" ht="51" x14ac:dyDescent="0.2">
      <c r="A343" s="2" t="s">
        <v>654</v>
      </c>
      <c r="B343" s="2" t="s">
        <v>598</v>
      </c>
      <c r="C343" s="1">
        <v>332.5</v>
      </c>
      <c r="D343" s="1">
        <v>1113.14724</v>
      </c>
      <c r="E343" s="1" t="str">
        <f t="shared" si="20"/>
        <v>свыше 200</v>
      </c>
      <c r="F343" s="1">
        <v>408.82312000000002</v>
      </c>
      <c r="G343" s="1" t="str">
        <f t="shared" si="21"/>
        <v>свыше 200</v>
      </c>
      <c r="H343" s="1"/>
      <c r="I343" s="1">
        <v>556.57362000000001</v>
      </c>
      <c r="J343" s="1" t="str">
        <f t="shared" si="22"/>
        <v xml:space="preserve"> </v>
      </c>
      <c r="K343" s="1">
        <v>204.41157000000001</v>
      </c>
      <c r="L343" s="1" t="str">
        <f t="shared" si="23"/>
        <v>свыше 200</v>
      </c>
      <c r="M343" s="1">
        <v>30.803869999999961</v>
      </c>
    </row>
    <row r="344" spans="1:13" ht="51" x14ac:dyDescent="0.2">
      <c r="A344" s="2" t="s">
        <v>1460</v>
      </c>
      <c r="B344" s="2" t="s">
        <v>1221</v>
      </c>
      <c r="C344" s="1">
        <v>30</v>
      </c>
      <c r="D344" s="1">
        <v>40</v>
      </c>
      <c r="E344" s="1">
        <f t="shared" si="20"/>
        <v>133.33333333333331</v>
      </c>
      <c r="F344" s="1">
        <v>14</v>
      </c>
      <c r="G344" s="1" t="str">
        <f t="shared" si="21"/>
        <v>свыше 200</v>
      </c>
      <c r="H344" s="1"/>
      <c r="I344" s="1"/>
      <c r="J344" s="1" t="str">
        <f t="shared" si="22"/>
        <v xml:space="preserve"> </v>
      </c>
      <c r="K344" s="1"/>
      <c r="L344" s="1" t="str">
        <f t="shared" si="23"/>
        <v xml:space="preserve"> </v>
      </c>
      <c r="M344" s="1"/>
    </row>
    <row r="345" spans="1:13" ht="38.25" x14ac:dyDescent="0.2">
      <c r="A345" s="2" t="s">
        <v>1055</v>
      </c>
      <c r="B345" s="2" t="s">
        <v>890</v>
      </c>
      <c r="C345" s="1">
        <v>725.16395999999997</v>
      </c>
      <c r="D345" s="1">
        <v>2360.8161399999999</v>
      </c>
      <c r="E345" s="1" t="str">
        <f t="shared" si="20"/>
        <v>свыше 200</v>
      </c>
      <c r="F345" s="1">
        <v>1023.57354</v>
      </c>
      <c r="G345" s="1" t="str">
        <f t="shared" si="21"/>
        <v>свыше 200</v>
      </c>
      <c r="H345" s="1">
        <v>686.06395999999995</v>
      </c>
      <c r="I345" s="1">
        <v>2238.6080700000002</v>
      </c>
      <c r="J345" s="1" t="str">
        <f t="shared" si="22"/>
        <v>свыше 200</v>
      </c>
      <c r="K345" s="1">
        <v>900.76178000000004</v>
      </c>
      <c r="L345" s="1" t="str">
        <f t="shared" si="23"/>
        <v>свыше 200</v>
      </c>
      <c r="M345" s="1">
        <v>24.649990000000344</v>
      </c>
    </row>
    <row r="346" spans="1:13" ht="63.75" x14ac:dyDescent="0.2">
      <c r="A346" s="2" t="s">
        <v>1022</v>
      </c>
      <c r="B346" s="2" t="s">
        <v>958</v>
      </c>
      <c r="C346" s="1">
        <v>686.06395999999995</v>
      </c>
      <c r="D346" s="1">
        <v>2116.4</v>
      </c>
      <c r="E346" s="1" t="str">
        <f t="shared" si="20"/>
        <v>свыше 200</v>
      </c>
      <c r="F346" s="1">
        <v>777.95</v>
      </c>
      <c r="G346" s="1" t="str">
        <f t="shared" si="21"/>
        <v>свыше 200</v>
      </c>
      <c r="H346" s="1">
        <v>686.06395999999995</v>
      </c>
      <c r="I346" s="1">
        <v>2116.4</v>
      </c>
      <c r="J346" s="1" t="str">
        <f t="shared" si="22"/>
        <v>свыше 200</v>
      </c>
      <c r="K346" s="1">
        <v>777.95</v>
      </c>
      <c r="L346" s="1" t="str">
        <f t="shared" si="23"/>
        <v>свыше 200</v>
      </c>
      <c r="M346" s="1">
        <v>13.5</v>
      </c>
    </row>
    <row r="347" spans="1:13" ht="51" x14ac:dyDescent="0.2">
      <c r="A347" s="2" t="s">
        <v>148</v>
      </c>
      <c r="B347" s="2" t="s">
        <v>380</v>
      </c>
      <c r="C347" s="1">
        <v>39.1</v>
      </c>
      <c r="D347" s="1">
        <v>244.41614000000001</v>
      </c>
      <c r="E347" s="1" t="str">
        <f t="shared" si="20"/>
        <v>свыше 200</v>
      </c>
      <c r="F347" s="1">
        <v>245.62353999999999</v>
      </c>
      <c r="G347" s="1">
        <f t="shared" si="21"/>
        <v>99.508434737159163</v>
      </c>
      <c r="H347" s="1"/>
      <c r="I347" s="1">
        <v>122.20807000000001</v>
      </c>
      <c r="J347" s="1" t="str">
        <f t="shared" si="22"/>
        <v xml:space="preserve"> </v>
      </c>
      <c r="K347" s="1">
        <v>122.81178</v>
      </c>
      <c r="L347" s="1">
        <f t="shared" si="23"/>
        <v>99.508426634643683</v>
      </c>
      <c r="M347" s="1">
        <v>11.149990000000003</v>
      </c>
    </row>
    <row r="348" spans="1:13" ht="38.25" x14ac:dyDescent="0.2">
      <c r="A348" s="2" t="s">
        <v>128</v>
      </c>
      <c r="B348" s="2" t="s">
        <v>1232</v>
      </c>
      <c r="C348" s="1">
        <v>38.5</v>
      </c>
      <c r="D348" s="1">
        <v>3</v>
      </c>
      <c r="E348" s="1">
        <f t="shared" si="20"/>
        <v>7.7922077922077921</v>
      </c>
      <c r="F348" s="1">
        <v>0.8</v>
      </c>
      <c r="G348" s="1" t="str">
        <f t="shared" si="21"/>
        <v>свыше 200</v>
      </c>
      <c r="H348" s="1">
        <v>22.5</v>
      </c>
      <c r="I348" s="1">
        <v>1.5</v>
      </c>
      <c r="J348" s="1">
        <f t="shared" si="22"/>
        <v>6.666666666666667</v>
      </c>
      <c r="K348" s="1">
        <v>0.4</v>
      </c>
      <c r="L348" s="1" t="str">
        <f t="shared" si="23"/>
        <v>свыше 200</v>
      </c>
      <c r="M348" s="1">
        <v>-1.0312199999999998</v>
      </c>
    </row>
    <row r="349" spans="1:13" ht="63.75" x14ac:dyDescent="0.2">
      <c r="A349" s="2" t="s">
        <v>89</v>
      </c>
      <c r="B349" s="2" t="s">
        <v>1109</v>
      </c>
      <c r="C349" s="1">
        <v>22.5</v>
      </c>
      <c r="D349" s="1"/>
      <c r="E349" s="1" t="str">
        <f t="shared" si="20"/>
        <v/>
      </c>
      <c r="F349" s="1"/>
      <c r="G349" s="1" t="str">
        <f t="shared" si="21"/>
        <v xml:space="preserve"> </v>
      </c>
      <c r="H349" s="1">
        <v>22.5</v>
      </c>
      <c r="I349" s="1"/>
      <c r="J349" s="1" t="str">
        <f t="shared" si="22"/>
        <v/>
      </c>
      <c r="K349" s="1"/>
      <c r="L349" s="1" t="str">
        <f t="shared" si="23"/>
        <v xml:space="preserve"> </v>
      </c>
      <c r="M349" s="1"/>
    </row>
    <row r="350" spans="1:13" ht="51" x14ac:dyDescent="0.2">
      <c r="A350" s="2" t="s">
        <v>949</v>
      </c>
      <c r="B350" s="2" t="s">
        <v>322</v>
      </c>
      <c r="C350" s="1">
        <v>16</v>
      </c>
      <c r="D350" s="1">
        <v>3</v>
      </c>
      <c r="E350" s="1">
        <f t="shared" si="20"/>
        <v>18.75</v>
      </c>
      <c r="F350" s="1">
        <v>0.8</v>
      </c>
      <c r="G350" s="1" t="str">
        <f t="shared" si="21"/>
        <v>свыше 200</v>
      </c>
      <c r="H350" s="1"/>
      <c r="I350" s="1">
        <v>1.5</v>
      </c>
      <c r="J350" s="1" t="str">
        <f t="shared" si="22"/>
        <v xml:space="preserve"> </v>
      </c>
      <c r="K350" s="1">
        <v>0.4</v>
      </c>
      <c r="L350" s="1" t="str">
        <f t="shared" si="23"/>
        <v>свыше 200</v>
      </c>
      <c r="M350" s="1">
        <v>-1.0312199999999998</v>
      </c>
    </row>
    <row r="351" spans="1:13" ht="38.25" x14ac:dyDescent="0.2">
      <c r="A351" s="2" t="s">
        <v>1361</v>
      </c>
      <c r="B351" s="2" t="s">
        <v>722</v>
      </c>
      <c r="C351" s="1">
        <v>6.1</v>
      </c>
      <c r="D351" s="1">
        <v>71.599999999999994</v>
      </c>
      <c r="E351" s="1" t="str">
        <f t="shared" si="20"/>
        <v>свыше 200</v>
      </c>
      <c r="F351" s="1">
        <v>59.6</v>
      </c>
      <c r="G351" s="1">
        <f t="shared" si="21"/>
        <v>120.13422818791946</v>
      </c>
      <c r="H351" s="1">
        <v>2</v>
      </c>
      <c r="I351" s="1">
        <v>35.799999999999997</v>
      </c>
      <c r="J351" s="1" t="str">
        <f t="shared" si="22"/>
        <v>свыше 200</v>
      </c>
      <c r="K351" s="1">
        <v>29.8</v>
      </c>
      <c r="L351" s="1">
        <f t="shared" si="23"/>
        <v>120.13422818791946</v>
      </c>
      <c r="M351" s="1">
        <v>0.5</v>
      </c>
    </row>
    <row r="352" spans="1:13" ht="51" x14ac:dyDescent="0.2">
      <c r="A352" s="2" t="s">
        <v>441</v>
      </c>
      <c r="B352" s="2" t="s">
        <v>1139</v>
      </c>
      <c r="C352" s="1">
        <v>6.1</v>
      </c>
      <c r="D352" s="1">
        <v>71.599999999999994</v>
      </c>
      <c r="E352" s="1" t="str">
        <f t="shared" si="20"/>
        <v>свыше 200</v>
      </c>
      <c r="F352" s="1">
        <v>59.6</v>
      </c>
      <c r="G352" s="1">
        <f t="shared" si="21"/>
        <v>120.13422818791946</v>
      </c>
      <c r="H352" s="1">
        <v>2</v>
      </c>
      <c r="I352" s="1">
        <v>35.799999999999997</v>
      </c>
      <c r="J352" s="1" t="str">
        <f t="shared" si="22"/>
        <v>свыше 200</v>
      </c>
      <c r="K352" s="1">
        <v>29.8</v>
      </c>
      <c r="L352" s="1">
        <f t="shared" si="23"/>
        <v>120.13422818791946</v>
      </c>
      <c r="M352" s="1">
        <v>0.5</v>
      </c>
    </row>
    <row r="353" spans="1:13" ht="38.25" x14ac:dyDescent="0.2">
      <c r="A353" s="2" t="s">
        <v>1545</v>
      </c>
      <c r="B353" s="2" t="s">
        <v>1040</v>
      </c>
      <c r="C353" s="1">
        <v>287518.43589999998</v>
      </c>
      <c r="D353" s="1">
        <v>240881.60709999999</v>
      </c>
      <c r="E353" s="1">
        <f t="shared" si="20"/>
        <v>83.77953446567146</v>
      </c>
      <c r="F353" s="1">
        <v>155164.67639000001</v>
      </c>
      <c r="G353" s="1">
        <f t="shared" si="21"/>
        <v>155.24255436498578</v>
      </c>
      <c r="H353" s="1">
        <v>287425.3199</v>
      </c>
      <c r="I353" s="1">
        <v>240881.65710000001</v>
      </c>
      <c r="J353" s="1">
        <f t="shared" si="22"/>
        <v>83.806693573066809</v>
      </c>
      <c r="K353" s="1">
        <v>155164.67639000001</v>
      </c>
      <c r="L353" s="1">
        <f t="shared" si="23"/>
        <v>155.24258658881479</v>
      </c>
      <c r="M353" s="1">
        <v>33038.792180000019</v>
      </c>
    </row>
    <row r="354" spans="1:13" ht="51" x14ac:dyDescent="0.2">
      <c r="A354" s="2" t="s">
        <v>730</v>
      </c>
      <c r="B354" s="2" t="s">
        <v>1581</v>
      </c>
      <c r="C354" s="1">
        <v>280415.53139999998</v>
      </c>
      <c r="D354" s="1">
        <v>214559.41967</v>
      </c>
      <c r="E354" s="1">
        <f t="shared" si="20"/>
        <v>76.514813070015293</v>
      </c>
      <c r="F354" s="1">
        <v>144754.71481</v>
      </c>
      <c r="G354" s="1">
        <f t="shared" si="21"/>
        <v>148.2227504310469</v>
      </c>
      <c r="H354" s="1">
        <v>280415.53139999998</v>
      </c>
      <c r="I354" s="1">
        <v>214559.41967</v>
      </c>
      <c r="J354" s="1">
        <f t="shared" si="22"/>
        <v>76.514813070015293</v>
      </c>
      <c r="K354" s="1">
        <v>144754.71481</v>
      </c>
      <c r="L354" s="1">
        <f t="shared" si="23"/>
        <v>148.2227504310469</v>
      </c>
      <c r="M354" s="1">
        <v>29861.87599</v>
      </c>
    </row>
    <row r="355" spans="1:13" ht="63.75" x14ac:dyDescent="0.2">
      <c r="A355" s="2" t="s">
        <v>854</v>
      </c>
      <c r="B355" s="2" t="s">
        <v>482</v>
      </c>
      <c r="C355" s="1"/>
      <c r="D355" s="1"/>
      <c r="E355" s="1" t="str">
        <f t="shared" si="20"/>
        <v xml:space="preserve"> </v>
      </c>
      <c r="F355" s="1">
        <v>2.1</v>
      </c>
      <c r="G355" s="1" t="str">
        <f t="shared" si="21"/>
        <v/>
      </c>
      <c r="H355" s="1"/>
      <c r="I355" s="1"/>
      <c r="J355" s="1" t="str">
        <f t="shared" si="22"/>
        <v xml:space="preserve"> </v>
      </c>
      <c r="K355" s="1">
        <v>2.1</v>
      </c>
      <c r="L355" s="1" t="str">
        <f t="shared" si="23"/>
        <v/>
      </c>
      <c r="M355" s="1"/>
    </row>
    <row r="356" spans="1:13" ht="51" x14ac:dyDescent="0.2">
      <c r="A356" s="2" t="s">
        <v>1627</v>
      </c>
      <c r="B356" s="2" t="s">
        <v>1006</v>
      </c>
      <c r="C356" s="1">
        <v>7102.9044999999996</v>
      </c>
      <c r="D356" s="1">
        <v>26322.187430000002</v>
      </c>
      <c r="E356" s="1" t="str">
        <f t="shared" si="20"/>
        <v>свыше 200</v>
      </c>
      <c r="F356" s="1">
        <v>10407.861580000001</v>
      </c>
      <c r="G356" s="1" t="str">
        <f t="shared" si="21"/>
        <v>свыше 200</v>
      </c>
      <c r="H356" s="1">
        <v>7009.7884999999997</v>
      </c>
      <c r="I356" s="1">
        <v>26322.237430000001</v>
      </c>
      <c r="J356" s="1" t="str">
        <f t="shared" si="22"/>
        <v>свыше 200</v>
      </c>
      <c r="K356" s="1">
        <v>10407.861580000001</v>
      </c>
      <c r="L356" s="1" t="str">
        <f t="shared" si="23"/>
        <v>свыше 200</v>
      </c>
      <c r="M356" s="1">
        <v>3176.9161899999999</v>
      </c>
    </row>
    <row r="357" spans="1:13" ht="38.25" x14ac:dyDescent="0.2">
      <c r="A357" s="2" t="s">
        <v>1081</v>
      </c>
      <c r="B357" s="2" t="s">
        <v>601</v>
      </c>
      <c r="C357" s="1">
        <v>43.5</v>
      </c>
      <c r="D357" s="1">
        <v>109.43174</v>
      </c>
      <c r="E357" s="1" t="str">
        <f t="shared" si="20"/>
        <v>свыше 200</v>
      </c>
      <c r="F357" s="1">
        <v>69.5</v>
      </c>
      <c r="G357" s="1">
        <f t="shared" si="21"/>
        <v>157.45574100719426</v>
      </c>
      <c r="H357" s="1"/>
      <c r="I357" s="1">
        <v>54.715870000000002</v>
      </c>
      <c r="J357" s="1" t="str">
        <f t="shared" si="22"/>
        <v xml:space="preserve"> </v>
      </c>
      <c r="K357" s="1">
        <v>34.75</v>
      </c>
      <c r="L357" s="1">
        <f t="shared" si="23"/>
        <v>157.45574100719426</v>
      </c>
      <c r="M357" s="1">
        <v>7.75</v>
      </c>
    </row>
    <row r="358" spans="1:13" ht="51" x14ac:dyDescent="0.2">
      <c r="A358" s="2" t="s">
        <v>180</v>
      </c>
      <c r="B358" s="2" t="s">
        <v>1677</v>
      </c>
      <c r="C358" s="1">
        <v>43.5</v>
      </c>
      <c r="D358" s="1">
        <v>109.43174</v>
      </c>
      <c r="E358" s="1" t="str">
        <f t="shared" si="20"/>
        <v>свыше 200</v>
      </c>
      <c r="F358" s="1">
        <v>69.5</v>
      </c>
      <c r="G358" s="1">
        <f t="shared" si="21"/>
        <v>157.45574100719426</v>
      </c>
      <c r="H358" s="1"/>
      <c r="I358" s="1">
        <v>54.715870000000002</v>
      </c>
      <c r="J358" s="1" t="str">
        <f t="shared" si="22"/>
        <v xml:space="preserve"> </v>
      </c>
      <c r="K358" s="1">
        <v>34.75</v>
      </c>
      <c r="L358" s="1">
        <f t="shared" si="23"/>
        <v>157.45574100719426</v>
      </c>
      <c r="M358" s="1">
        <v>7.75</v>
      </c>
    </row>
    <row r="359" spans="1:13" ht="51" x14ac:dyDescent="0.2">
      <c r="A359" s="2" t="s">
        <v>619</v>
      </c>
      <c r="B359" s="2" t="s">
        <v>771</v>
      </c>
      <c r="C359" s="1">
        <v>5451.2457199999999</v>
      </c>
      <c r="D359" s="1">
        <v>7122.2349000000004</v>
      </c>
      <c r="E359" s="1">
        <f t="shared" si="20"/>
        <v>130.6533454155136</v>
      </c>
      <c r="F359" s="1">
        <v>2966.8480399999999</v>
      </c>
      <c r="G359" s="1" t="str">
        <f t="shared" si="21"/>
        <v>свыше 200</v>
      </c>
      <c r="H359" s="1">
        <v>5125</v>
      </c>
      <c r="I359" s="1">
        <v>5931.9507599999997</v>
      </c>
      <c r="J359" s="1">
        <f t="shared" si="22"/>
        <v>115.74538068292681</v>
      </c>
      <c r="K359" s="1">
        <v>2641.9240100000002</v>
      </c>
      <c r="L359" s="1" t="str">
        <f t="shared" si="23"/>
        <v>свыше 200</v>
      </c>
      <c r="M359" s="1">
        <v>1170.9367599999996</v>
      </c>
    </row>
    <row r="360" spans="1:13" ht="63.75" x14ac:dyDescent="0.2">
      <c r="A360" s="2" t="s">
        <v>567</v>
      </c>
      <c r="B360" s="2" t="s">
        <v>1035</v>
      </c>
      <c r="C360" s="1">
        <v>5153</v>
      </c>
      <c r="D360" s="1">
        <v>4741.6666599999999</v>
      </c>
      <c r="E360" s="1">
        <f t="shared" si="20"/>
        <v>92.017594799146124</v>
      </c>
      <c r="F360" s="1">
        <v>2317</v>
      </c>
      <c r="G360" s="1" t="str">
        <f t="shared" si="21"/>
        <v>свыше 200</v>
      </c>
      <c r="H360" s="1">
        <v>5125</v>
      </c>
      <c r="I360" s="1">
        <v>4741.6666599999999</v>
      </c>
      <c r="J360" s="1">
        <f t="shared" si="22"/>
        <v>92.520325073170724</v>
      </c>
      <c r="K360" s="1">
        <v>2317</v>
      </c>
      <c r="L360" s="1" t="str">
        <f t="shared" si="23"/>
        <v>свыше 200</v>
      </c>
      <c r="M360" s="1">
        <v>1031.3333299999999</v>
      </c>
    </row>
    <row r="361" spans="1:13" ht="63.75" x14ac:dyDescent="0.2">
      <c r="A361" s="2" t="s">
        <v>1406</v>
      </c>
      <c r="B361" s="2" t="s">
        <v>945</v>
      </c>
      <c r="C361" s="1">
        <v>298.24572000000001</v>
      </c>
      <c r="D361" s="1">
        <v>2380.5682400000001</v>
      </c>
      <c r="E361" s="1" t="str">
        <f t="shared" si="20"/>
        <v>свыше 200</v>
      </c>
      <c r="F361" s="1">
        <v>649.84803999999997</v>
      </c>
      <c r="G361" s="1" t="str">
        <f t="shared" si="21"/>
        <v>свыше 200</v>
      </c>
      <c r="H361" s="1"/>
      <c r="I361" s="1">
        <v>1190.2841000000001</v>
      </c>
      <c r="J361" s="1" t="str">
        <f t="shared" si="22"/>
        <v xml:space="preserve"> </v>
      </c>
      <c r="K361" s="1">
        <v>324.92401000000001</v>
      </c>
      <c r="L361" s="1" t="str">
        <f t="shared" si="23"/>
        <v>свыше 200</v>
      </c>
      <c r="M361" s="1">
        <v>139.60343000000012</v>
      </c>
    </row>
    <row r="362" spans="1:13" ht="38.25" x14ac:dyDescent="0.2">
      <c r="A362" s="2" t="s">
        <v>843</v>
      </c>
      <c r="B362" s="2" t="s">
        <v>786</v>
      </c>
      <c r="C362" s="1">
        <v>433.01875999999999</v>
      </c>
      <c r="D362" s="1">
        <v>1137.6285399999999</v>
      </c>
      <c r="E362" s="1" t="str">
        <f t="shared" si="20"/>
        <v>свыше 200</v>
      </c>
      <c r="F362" s="1">
        <v>676.08986000000004</v>
      </c>
      <c r="G362" s="1">
        <f t="shared" si="21"/>
        <v>168.26587814820945</v>
      </c>
      <c r="H362" s="1">
        <v>272.16876000000002</v>
      </c>
      <c r="I362" s="1">
        <v>804.31532000000004</v>
      </c>
      <c r="J362" s="1" t="str">
        <f t="shared" si="22"/>
        <v>свыше 200</v>
      </c>
      <c r="K362" s="1">
        <v>475.75171</v>
      </c>
      <c r="L362" s="1">
        <f t="shared" si="23"/>
        <v>169.06199244139344</v>
      </c>
      <c r="M362" s="1">
        <v>226.45118000000002</v>
      </c>
    </row>
    <row r="363" spans="1:13" ht="76.5" x14ac:dyDescent="0.2">
      <c r="A363" s="2" t="s">
        <v>818</v>
      </c>
      <c r="B363" s="2" t="s">
        <v>435</v>
      </c>
      <c r="C363" s="1">
        <v>60.41</v>
      </c>
      <c r="D363" s="1">
        <v>15</v>
      </c>
      <c r="E363" s="1">
        <f t="shared" si="20"/>
        <v>24.830326104949513</v>
      </c>
      <c r="F363" s="1">
        <v>275.41358000000002</v>
      </c>
      <c r="G363" s="1">
        <f t="shared" si="21"/>
        <v>5.4463545334256933</v>
      </c>
      <c r="H363" s="1">
        <v>60.41</v>
      </c>
      <c r="I363" s="1">
        <v>15</v>
      </c>
      <c r="J363" s="1">
        <f t="shared" si="22"/>
        <v>24.830326104949513</v>
      </c>
      <c r="K363" s="1">
        <v>275.41358000000002</v>
      </c>
      <c r="L363" s="1">
        <f t="shared" si="23"/>
        <v>5.4463545334256933</v>
      </c>
      <c r="M363" s="1"/>
    </row>
    <row r="364" spans="1:13" ht="76.5" x14ac:dyDescent="0.2">
      <c r="A364" s="2" t="s">
        <v>940</v>
      </c>
      <c r="B364" s="2" t="s">
        <v>1172</v>
      </c>
      <c r="C364" s="1">
        <v>160.85</v>
      </c>
      <c r="D364" s="1">
        <v>606.62656000000004</v>
      </c>
      <c r="E364" s="1" t="str">
        <f t="shared" si="20"/>
        <v>свыше 200</v>
      </c>
      <c r="F364" s="1">
        <v>400.67628000000002</v>
      </c>
      <c r="G364" s="1">
        <f t="shared" si="21"/>
        <v>151.40066689248488</v>
      </c>
      <c r="H364" s="1"/>
      <c r="I364" s="1">
        <v>303.31333999999998</v>
      </c>
      <c r="J364" s="1" t="str">
        <f t="shared" si="22"/>
        <v xml:space="preserve"> </v>
      </c>
      <c r="K364" s="1">
        <v>200.33813000000001</v>
      </c>
      <c r="L364" s="1">
        <f t="shared" si="23"/>
        <v>151.40070439910764</v>
      </c>
      <c r="M364" s="1">
        <v>23.423329999999964</v>
      </c>
    </row>
    <row r="365" spans="1:13" ht="63.75" x14ac:dyDescent="0.2">
      <c r="A365" s="2" t="s">
        <v>27</v>
      </c>
      <c r="B365" s="2" t="s">
        <v>357</v>
      </c>
      <c r="C365" s="1"/>
      <c r="D365" s="1">
        <v>30</v>
      </c>
      <c r="E365" s="1" t="str">
        <f t="shared" si="20"/>
        <v xml:space="preserve"> </v>
      </c>
      <c r="F365" s="1"/>
      <c r="G365" s="1" t="str">
        <f t="shared" si="21"/>
        <v xml:space="preserve"> </v>
      </c>
      <c r="H365" s="1"/>
      <c r="I365" s="1"/>
      <c r="J365" s="1" t="str">
        <f t="shared" si="22"/>
        <v xml:space="preserve"> </v>
      </c>
      <c r="K365" s="1"/>
      <c r="L365" s="1" t="str">
        <f t="shared" si="23"/>
        <v xml:space="preserve"> </v>
      </c>
      <c r="M365" s="1"/>
    </row>
    <row r="366" spans="1:13" ht="127.5" x14ac:dyDescent="0.2">
      <c r="A366" s="2" t="s">
        <v>1687</v>
      </c>
      <c r="B366" s="2" t="s">
        <v>1314</v>
      </c>
      <c r="C366" s="1">
        <v>211.75876</v>
      </c>
      <c r="D366" s="1">
        <v>486.00198</v>
      </c>
      <c r="E366" s="1" t="str">
        <f t="shared" si="20"/>
        <v>свыше 200</v>
      </c>
      <c r="F366" s="1"/>
      <c r="G366" s="1" t="str">
        <f t="shared" si="21"/>
        <v xml:space="preserve"> </v>
      </c>
      <c r="H366" s="1">
        <v>211.75876</v>
      </c>
      <c r="I366" s="1">
        <v>486.00198</v>
      </c>
      <c r="J366" s="1" t="str">
        <f t="shared" si="22"/>
        <v>свыше 200</v>
      </c>
      <c r="K366" s="1"/>
      <c r="L366" s="1" t="str">
        <f t="shared" si="23"/>
        <v xml:space="preserve"> </v>
      </c>
      <c r="M366" s="1">
        <v>203.02785</v>
      </c>
    </row>
    <row r="367" spans="1:13" ht="38.25" x14ac:dyDescent="0.2">
      <c r="A367" s="2" t="s">
        <v>321</v>
      </c>
      <c r="B367" s="2" t="s">
        <v>893</v>
      </c>
      <c r="C367" s="1">
        <v>2</v>
      </c>
      <c r="D367" s="1"/>
      <c r="E367" s="1" t="str">
        <f t="shared" si="20"/>
        <v/>
      </c>
      <c r="F367" s="1">
        <v>4</v>
      </c>
      <c r="G367" s="1" t="str">
        <f t="shared" si="21"/>
        <v/>
      </c>
      <c r="H367" s="1"/>
      <c r="I367" s="1"/>
      <c r="J367" s="1" t="str">
        <f t="shared" si="22"/>
        <v xml:space="preserve"> </v>
      </c>
      <c r="K367" s="1">
        <v>2</v>
      </c>
      <c r="L367" s="1" t="str">
        <f t="shared" si="23"/>
        <v/>
      </c>
      <c r="M367" s="1"/>
    </row>
    <row r="368" spans="1:13" ht="51" x14ac:dyDescent="0.2">
      <c r="A368" s="2" t="s">
        <v>1125</v>
      </c>
      <c r="B368" s="2" t="s">
        <v>47</v>
      </c>
      <c r="C368" s="1">
        <v>2</v>
      </c>
      <c r="D368" s="1"/>
      <c r="E368" s="1" t="str">
        <f t="shared" si="20"/>
        <v/>
      </c>
      <c r="F368" s="1">
        <v>4</v>
      </c>
      <c r="G368" s="1" t="str">
        <f t="shared" si="21"/>
        <v/>
      </c>
      <c r="H368" s="1"/>
      <c r="I368" s="1"/>
      <c r="J368" s="1" t="str">
        <f t="shared" si="22"/>
        <v xml:space="preserve"> </v>
      </c>
      <c r="K368" s="1">
        <v>2</v>
      </c>
      <c r="L368" s="1" t="str">
        <f t="shared" si="23"/>
        <v/>
      </c>
      <c r="M368" s="1"/>
    </row>
    <row r="369" spans="1:13" ht="38.25" x14ac:dyDescent="0.2">
      <c r="A369" s="2" t="s">
        <v>1535</v>
      </c>
      <c r="B369" s="2" t="s">
        <v>1575</v>
      </c>
      <c r="C369" s="1">
        <v>57.89678</v>
      </c>
      <c r="D369" s="1">
        <v>142.99190999999999</v>
      </c>
      <c r="E369" s="1" t="str">
        <f t="shared" si="20"/>
        <v>свыше 200</v>
      </c>
      <c r="F369" s="1">
        <v>94.184399999999997</v>
      </c>
      <c r="G369" s="1">
        <f t="shared" si="21"/>
        <v>151.82122517104744</v>
      </c>
      <c r="H369" s="1">
        <v>0.66</v>
      </c>
      <c r="I369" s="1">
        <v>71.495940000000004</v>
      </c>
      <c r="J369" s="1" t="str">
        <f t="shared" si="22"/>
        <v>свыше 200</v>
      </c>
      <c r="K369" s="1">
        <v>47.092199999999998</v>
      </c>
      <c r="L369" s="1">
        <f t="shared" si="23"/>
        <v>151.82119331863876</v>
      </c>
      <c r="M369" s="1">
        <v>9.8020800000000037</v>
      </c>
    </row>
    <row r="370" spans="1:13" ht="63.75" x14ac:dyDescent="0.2">
      <c r="A370" s="2" t="s">
        <v>1507</v>
      </c>
      <c r="B370" s="2" t="s">
        <v>1279</v>
      </c>
      <c r="C370" s="1">
        <v>0.66</v>
      </c>
      <c r="D370" s="1"/>
      <c r="E370" s="1" t="str">
        <f t="shared" si="20"/>
        <v/>
      </c>
      <c r="F370" s="1"/>
      <c r="G370" s="1" t="str">
        <f t="shared" si="21"/>
        <v xml:space="preserve"> </v>
      </c>
      <c r="H370" s="1">
        <v>0.66</v>
      </c>
      <c r="I370" s="1"/>
      <c r="J370" s="1" t="str">
        <f t="shared" si="22"/>
        <v/>
      </c>
      <c r="K370" s="1"/>
      <c r="L370" s="1" t="str">
        <f t="shared" si="23"/>
        <v xml:space="preserve"> </v>
      </c>
      <c r="M370" s="1"/>
    </row>
    <row r="371" spans="1:13" ht="51" x14ac:dyDescent="0.2">
      <c r="A371" s="2" t="s">
        <v>676</v>
      </c>
      <c r="B371" s="2" t="s">
        <v>1668</v>
      </c>
      <c r="C371" s="1">
        <v>57.236780000000003</v>
      </c>
      <c r="D371" s="1">
        <v>142.99190999999999</v>
      </c>
      <c r="E371" s="1" t="str">
        <f t="shared" si="20"/>
        <v>свыше 200</v>
      </c>
      <c r="F371" s="1">
        <v>94.184399999999997</v>
      </c>
      <c r="G371" s="1">
        <f t="shared" si="21"/>
        <v>151.82122517104744</v>
      </c>
      <c r="H371" s="1"/>
      <c r="I371" s="1">
        <v>71.495940000000004</v>
      </c>
      <c r="J371" s="1" t="str">
        <f t="shared" si="22"/>
        <v xml:space="preserve"> </v>
      </c>
      <c r="K371" s="1">
        <v>47.092199999999998</v>
      </c>
      <c r="L371" s="1">
        <f t="shared" si="23"/>
        <v>151.82119331863876</v>
      </c>
      <c r="M371" s="1">
        <v>9.8020800000000037</v>
      </c>
    </row>
    <row r="372" spans="1:13" ht="63.75" x14ac:dyDescent="0.2">
      <c r="A372" s="2" t="s">
        <v>68</v>
      </c>
      <c r="B372" s="2" t="s">
        <v>1454</v>
      </c>
      <c r="C372" s="1">
        <v>50</v>
      </c>
      <c r="D372" s="1">
        <v>2.8581799999999999</v>
      </c>
      <c r="E372" s="1">
        <f t="shared" si="20"/>
        <v>5.7163599999999999</v>
      </c>
      <c r="F372" s="1">
        <v>54</v>
      </c>
      <c r="G372" s="1">
        <f t="shared" si="21"/>
        <v>5.2929259259259256</v>
      </c>
      <c r="H372" s="1"/>
      <c r="I372" s="1">
        <v>1.4290700000000001</v>
      </c>
      <c r="J372" s="1" t="str">
        <f t="shared" si="22"/>
        <v xml:space="preserve"> </v>
      </c>
      <c r="K372" s="1">
        <v>27</v>
      </c>
      <c r="L372" s="1">
        <f t="shared" si="23"/>
        <v>5.2928518518518519</v>
      </c>
      <c r="M372" s="1">
        <v>-4.1183800000000002</v>
      </c>
    </row>
    <row r="373" spans="1:13" ht="76.5" x14ac:dyDescent="0.2">
      <c r="A373" s="2" t="s">
        <v>904</v>
      </c>
      <c r="B373" s="2" t="s">
        <v>717</v>
      </c>
      <c r="C373" s="1">
        <v>50</v>
      </c>
      <c r="D373" s="1">
        <v>2.8581799999999999</v>
      </c>
      <c r="E373" s="1">
        <f t="shared" si="20"/>
        <v>5.7163599999999999</v>
      </c>
      <c r="F373" s="1">
        <v>54</v>
      </c>
      <c r="G373" s="1">
        <f t="shared" si="21"/>
        <v>5.2929259259259256</v>
      </c>
      <c r="H373" s="1"/>
      <c r="I373" s="1">
        <v>1.4290700000000001</v>
      </c>
      <c r="J373" s="1" t="str">
        <f t="shared" si="22"/>
        <v xml:space="preserve"> </v>
      </c>
      <c r="K373" s="1">
        <v>27</v>
      </c>
      <c r="L373" s="1">
        <f t="shared" si="23"/>
        <v>5.2928518518518519</v>
      </c>
      <c r="M373" s="1">
        <v>-4.1183800000000002</v>
      </c>
    </row>
    <row r="374" spans="1:13" ht="38.25" x14ac:dyDescent="0.2">
      <c r="A374" s="2" t="s">
        <v>1308</v>
      </c>
      <c r="B374" s="2" t="s">
        <v>1505</v>
      </c>
      <c r="C374" s="1">
        <v>1467.6534200000001</v>
      </c>
      <c r="D374" s="1">
        <v>7690.9265999999998</v>
      </c>
      <c r="E374" s="1" t="str">
        <f t="shared" si="20"/>
        <v>свыше 200</v>
      </c>
      <c r="F374" s="1">
        <v>3073.2612899999999</v>
      </c>
      <c r="G374" s="1" t="str">
        <f t="shared" si="21"/>
        <v>свыше 200</v>
      </c>
      <c r="H374" s="1">
        <v>171.6</v>
      </c>
      <c r="I374" s="1">
        <v>3908.7957700000002</v>
      </c>
      <c r="J374" s="1" t="str">
        <f t="shared" si="22"/>
        <v>свыше 200</v>
      </c>
      <c r="K374" s="1">
        <v>1567.49883</v>
      </c>
      <c r="L374" s="1" t="str">
        <f t="shared" si="23"/>
        <v>свыше 200</v>
      </c>
      <c r="M374" s="1">
        <v>293.4986700000004</v>
      </c>
    </row>
    <row r="375" spans="1:13" ht="51" x14ac:dyDescent="0.2">
      <c r="A375" s="2" t="s">
        <v>1266</v>
      </c>
      <c r="B375" s="2" t="s">
        <v>1622</v>
      </c>
      <c r="C375" s="1">
        <v>156.5</v>
      </c>
      <c r="D375" s="1">
        <v>141.5</v>
      </c>
      <c r="E375" s="1">
        <f t="shared" si="20"/>
        <v>90.415335463258785</v>
      </c>
      <c r="F375" s="1">
        <v>85.308629999999994</v>
      </c>
      <c r="G375" s="1">
        <f t="shared" si="21"/>
        <v>165.8683300857135</v>
      </c>
      <c r="H375" s="1">
        <v>156.5</v>
      </c>
      <c r="I375" s="1">
        <v>141.5</v>
      </c>
      <c r="J375" s="1">
        <f t="shared" si="22"/>
        <v>90.415335463258785</v>
      </c>
      <c r="K375" s="1">
        <v>85.308629999999994</v>
      </c>
      <c r="L375" s="1">
        <f t="shared" si="23"/>
        <v>165.8683300857135</v>
      </c>
      <c r="M375" s="1">
        <v>28</v>
      </c>
    </row>
    <row r="376" spans="1:13" ht="51" x14ac:dyDescent="0.2">
      <c r="A376" s="2" t="s">
        <v>377</v>
      </c>
      <c r="B376" s="2" t="s">
        <v>341</v>
      </c>
      <c r="C376" s="1">
        <v>1308.25342</v>
      </c>
      <c r="D376" s="1">
        <v>7534.59177</v>
      </c>
      <c r="E376" s="1" t="str">
        <f t="shared" si="20"/>
        <v>свыше 200</v>
      </c>
      <c r="F376" s="1">
        <v>2964.3804300000002</v>
      </c>
      <c r="G376" s="1" t="str">
        <f t="shared" si="21"/>
        <v>свыше 200</v>
      </c>
      <c r="H376" s="1">
        <v>15.1</v>
      </c>
      <c r="I376" s="1">
        <v>3767.2957700000002</v>
      </c>
      <c r="J376" s="1" t="str">
        <f t="shared" si="22"/>
        <v>свыше 200</v>
      </c>
      <c r="K376" s="1">
        <v>1482.1902</v>
      </c>
      <c r="L376" s="1" t="str">
        <f t="shared" si="23"/>
        <v>свыше 200</v>
      </c>
      <c r="M376" s="1">
        <v>265.4986700000004</v>
      </c>
    </row>
    <row r="377" spans="1:13" ht="51" x14ac:dyDescent="0.2">
      <c r="A377" s="2" t="s">
        <v>1217</v>
      </c>
      <c r="B377" s="2" t="s">
        <v>1590</v>
      </c>
      <c r="C377" s="1">
        <v>2.9</v>
      </c>
      <c r="D377" s="1">
        <v>14.83483</v>
      </c>
      <c r="E377" s="1" t="str">
        <f t="shared" si="20"/>
        <v>свыше 200</v>
      </c>
      <c r="F377" s="1">
        <v>23.572230000000001</v>
      </c>
      <c r="G377" s="1">
        <f t="shared" si="21"/>
        <v>62.933502685151119</v>
      </c>
      <c r="H377" s="1"/>
      <c r="I377" s="1"/>
      <c r="J377" s="1" t="str">
        <f t="shared" si="22"/>
        <v xml:space="preserve"> </v>
      </c>
      <c r="K377" s="1"/>
      <c r="L377" s="1" t="str">
        <f t="shared" si="23"/>
        <v xml:space="preserve"> </v>
      </c>
      <c r="M377" s="1"/>
    </row>
    <row r="378" spans="1:13" ht="38.25" x14ac:dyDescent="0.2">
      <c r="A378" s="2" t="s">
        <v>353</v>
      </c>
      <c r="B378" s="2" t="s">
        <v>1446</v>
      </c>
      <c r="C378" s="1">
        <v>1466.1994500000001</v>
      </c>
      <c r="D378" s="1">
        <v>5303.0565900000001</v>
      </c>
      <c r="E378" s="1" t="str">
        <f t="shared" si="20"/>
        <v>свыше 200</v>
      </c>
      <c r="F378" s="1">
        <v>2467.8232200000002</v>
      </c>
      <c r="G378" s="1" t="str">
        <f t="shared" si="21"/>
        <v>свыше 200</v>
      </c>
      <c r="H378" s="1">
        <v>354.77699999999999</v>
      </c>
      <c r="I378" s="1">
        <v>2651.52846</v>
      </c>
      <c r="J378" s="1" t="str">
        <f t="shared" si="22"/>
        <v>свыше 200</v>
      </c>
      <c r="K378" s="1">
        <v>1233.91165</v>
      </c>
      <c r="L378" s="1" t="str">
        <f t="shared" si="23"/>
        <v>свыше 200</v>
      </c>
      <c r="M378" s="1">
        <v>257.13866999999982</v>
      </c>
    </row>
    <row r="379" spans="1:13" ht="51" x14ac:dyDescent="0.2">
      <c r="A379" s="2" t="s">
        <v>1168</v>
      </c>
      <c r="B379" s="2" t="s">
        <v>1032</v>
      </c>
      <c r="C379" s="1">
        <v>1461.1994500000001</v>
      </c>
      <c r="D379" s="1">
        <v>5303.0565900000001</v>
      </c>
      <c r="E379" s="1" t="str">
        <f t="shared" si="20"/>
        <v>свыше 200</v>
      </c>
      <c r="F379" s="1">
        <v>2467.8232200000002</v>
      </c>
      <c r="G379" s="1" t="str">
        <f t="shared" si="21"/>
        <v>свыше 200</v>
      </c>
      <c r="H379" s="1">
        <v>354.77699999999999</v>
      </c>
      <c r="I379" s="1">
        <v>2651.52846</v>
      </c>
      <c r="J379" s="1" t="str">
        <f t="shared" si="22"/>
        <v>свыше 200</v>
      </c>
      <c r="K379" s="1">
        <v>1233.91165</v>
      </c>
      <c r="L379" s="1" t="str">
        <f t="shared" si="23"/>
        <v>свыше 200</v>
      </c>
      <c r="M379" s="1">
        <v>257.13866999999982</v>
      </c>
    </row>
    <row r="380" spans="1:13" ht="51" x14ac:dyDescent="0.2">
      <c r="A380" s="2" t="s">
        <v>1312</v>
      </c>
      <c r="B380" s="2" t="s">
        <v>1367</v>
      </c>
      <c r="C380" s="1">
        <v>5</v>
      </c>
      <c r="D380" s="1"/>
      <c r="E380" s="1" t="str">
        <f t="shared" si="20"/>
        <v/>
      </c>
      <c r="F380" s="1"/>
      <c r="G380" s="1" t="str">
        <f t="shared" si="21"/>
        <v xml:space="preserve"> </v>
      </c>
      <c r="H380" s="1"/>
      <c r="I380" s="1"/>
      <c r="J380" s="1" t="str">
        <f t="shared" si="22"/>
        <v xml:space="preserve"> </v>
      </c>
      <c r="K380" s="1"/>
      <c r="L380" s="1" t="str">
        <f t="shared" si="23"/>
        <v xml:space="preserve"> </v>
      </c>
      <c r="M380" s="1"/>
    </row>
    <row r="381" spans="1:13" ht="63.75" x14ac:dyDescent="0.2">
      <c r="A381" s="2" t="s">
        <v>1041</v>
      </c>
      <c r="B381" s="2" t="s">
        <v>609</v>
      </c>
      <c r="C381" s="1"/>
      <c r="D381" s="1"/>
      <c r="E381" s="1" t="str">
        <f t="shared" si="20"/>
        <v xml:space="preserve"> </v>
      </c>
      <c r="F381" s="1">
        <v>10</v>
      </c>
      <c r="G381" s="1" t="str">
        <f t="shared" si="21"/>
        <v/>
      </c>
      <c r="H381" s="1"/>
      <c r="I381" s="1"/>
      <c r="J381" s="1" t="str">
        <f t="shared" si="22"/>
        <v xml:space="preserve"> </v>
      </c>
      <c r="K381" s="1">
        <v>10</v>
      </c>
      <c r="L381" s="1" t="str">
        <f t="shared" si="23"/>
        <v/>
      </c>
      <c r="M381" s="1"/>
    </row>
    <row r="382" spans="1:13" ht="63.75" x14ac:dyDescent="0.2">
      <c r="A382" s="2" t="s">
        <v>1041</v>
      </c>
      <c r="B382" s="2" t="s">
        <v>782</v>
      </c>
      <c r="C382" s="1"/>
      <c r="D382" s="1">
        <v>38.200000000000003</v>
      </c>
      <c r="E382" s="1" t="str">
        <f t="shared" si="20"/>
        <v xml:space="preserve"> </v>
      </c>
      <c r="F382" s="1"/>
      <c r="G382" s="1" t="str">
        <f t="shared" si="21"/>
        <v xml:space="preserve"> </v>
      </c>
      <c r="H382" s="1"/>
      <c r="I382" s="1">
        <v>29.099989999999998</v>
      </c>
      <c r="J382" s="1" t="str">
        <f t="shared" si="22"/>
        <v xml:space="preserve"> </v>
      </c>
      <c r="K382" s="1"/>
      <c r="L382" s="1" t="str">
        <f t="shared" si="23"/>
        <v xml:space="preserve"> </v>
      </c>
      <c r="M382" s="1">
        <v>-2.1398400000000031</v>
      </c>
    </row>
    <row r="383" spans="1:13" ht="89.25" x14ac:dyDescent="0.2">
      <c r="A383" s="2" t="s">
        <v>844</v>
      </c>
      <c r="B383" s="2" t="s">
        <v>538</v>
      </c>
      <c r="C383" s="1"/>
      <c r="D383" s="1"/>
      <c r="E383" s="1" t="str">
        <f t="shared" si="20"/>
        <v xml:space="preserve"> </v>
      </c>
      <c r="F383" s="1">
        <v>10</v>
      </c>
      <c r="G383" s="1" t="str">
        <f t="shared" si="21"/>
        <v/>
      </c>
      <c r="H383" s="1"/>
      <c r="I383" s="1"/>
      <c r="J383" s="1" t="str">
        <f t="shared" si="22"/>
        <v xml:space="preserve"> </v>
      </c>
      <c r="K383" s="1">
        <v>10</v>
      </c>
      <c r="L383" s="1" t="str">
        <f t="shared" si="23"/>
        <v/>
      </c>
      <c r="M383" s="1"/>
    </row>
    <row r="384" spans="1:13" ht="89.25" x14ac:dyDescent="0.2">
      <c r="A384" s="2" t="s">
        <v>844</v>
      </c>
      <c r="B384" s="2" t="s">
        <v>995</v>
      </c>
      <c r="C384" s="1"/>
      <c r="D384" s="1">
        <v>20</v>
      </c>
      <c r="E384" s="1" t="str">
        <f t="shared" si="20"/>
        <v xml:space="preserve"> </v>
      </c>
      <c r="F384" s="1"/>
      <c r="G384" s="1" t="str">
        <f t="shared" si="21"/>
        <v xml:space="preserve"> </v>
      </c>
      <c r="H384" s="1"/>
      <c r="I384" s="1">
        <v>20</v>
      </c>
      <c r="J384" s="1" t="str">
        <f t="shared" si="22"/>
        <v xml:space="preserve"> </v>
      </c>
      <c r="K384" s="1"/>
      <c r="L384" s="1" t="str">
        <f t="shared" si="23"/>
        <v xml:space="preserve"> </v>
      </c>
      <c r="M384" s="1"/>
    </row>
    <row r="385" spans="1:13" ht="89.25" x14ac:dyDescent="0.2">
      <c r="A385" s="2" t="s">
        <v>1618</v>
      </c>
      <c r="B385" s="2" t="s">
        <v>1533</v>
      </c>
      <c r="C385" s="1"/>
      <c r="D385" s="1">
        <v>18.2</v>
      </c>
      <c r="E385" s="1" t="str">
        <f t="shared" si="20"/>
        <v xml:space="preserve"> </v>
      </c>
      <c r="F385" s="1"/>
      <c r="G385" s="1" t="str">
        <f t="shared" si="21"/>
        <v xml:space="preserve"> </v>
      </c>
      <c r="H385" s="1"/>
      <c r="I385" s="1">
        <v>9.09999</v>
      </c>
      <c r="J385" s="1" t="str">
        <f t="shared" si="22"/>
        <v xml:space="preserve"> </v>
      </c>
      <c r="K385" s="1"/>
      <c r="L385" s="1" t="str">
        <f t="shared" si="23"/>
        <v xml:space="preserve"> </v>
      </c>
      <c r="M385" s="1">
        <v>-2.1398399999999995</v>
      </c>
    </row>
    <row r="386" spans="1:13" ht="25.5" x14ac:dyDescent="0.2">
      <c r="A386" s="2" t="s">
        <v>1536</v>
      </c>
      <c r="B386" s="2" t="s">
        <v>597</v>
      </c>
      <c r="C386" s="1">
        <v>2029.0431699999999</v>
      </c>
      <c r="D386" s="1">
        <v>681.10113000000001</v>
      </c>
      <c r="E386" s="1">
        <f t="shared" si="20"/>
        <v>33.567601718400105</v>
      </c>
      <c r="F386" s="1">
        <v>281.93067000000002</v>
      </c>
      <c r="G386" s="1" t="str">
        <f t="shared" si="21"/>
        <v>свыше 200</v>
      </c>
      <c r="H386" s="1">
        <v>232.04317</v>
      </c>
      <c r="I386" s="1">
        <v>384.84408999999999</v>
      </c>
      <c r="J386" s="1">
        <f t="shared" si="22"/>
        <v>165.85021226869122</v>
      </c>
      <c r="K386" s="1">
        <v>151.87592000000001</v>
      </c>
      <c r="L386" s="1" t="str">
        <f t="shared" si="23"/>
        <v>свыше 200</v>
      </c>
      <c r="M386" s="1">
        <v>33.83317999999997</v>
      </c>
    </row>
    <row r="387" spans="1:13" ht="38.25" x14ac:dyDescent="0.2">
      <c r="A387" s="2" t="s">
        <v>1067</v>
      </c>
      <c r="B387" s="2" t="s">
        <v>359</v>
      </c>
      <c r="C387" s="1">
        <v>232.04317</v>
      </c>
      <c r="D387" s="1">
        <v>384.84408999999999</v>
      </c>
      <c r="E387" s="1">
        <f t="shared" si="20"/>
        <v>165.85021226869122</v>
      </c>
      <c r="F387" s="1">
        <v>151.87592000000001</v>
      </c>
      <c r="G387" s="1" t="str">
        <f t="shared" si="21"/>
        <v>свыше 200</v>
      </c>
      <c r="H387" s="1">
        <v>232.04317</v>
      </c>
      <c r="I387" s="1">
        <v>384.84408999999999</v>
      </c>
      <c r="J387" s="1">
        <f t="shared" si="22"/>
        <v>165.85021226869122</v>
      </c>
      <c r="K387" s="1">
        <v>151.87592000000001</v>
      </c>
      <c r="L387" s="1" t="str">
        <f t="shared" si="23"/>
        <v>свыше 200</v>
      </c>
      <c r="M387" s="1">
        <v>33.83317999999997</v>
      </c>
    </row>
    <row r="388" spans="1:13" ht="25.5" x14ac:dyDescent="0.2">
      <c r="A388" s="2" t="s">
        <v>600</v>
      </c>
      <c r="B388" s="2" t="s">
        <v>1363</v>
      </c>
      <c r="C388" s="1">
        <v>1797</v>
      </c>
      <c r="D388" s="1">
        <v>296.25704000000002</v>
      </c>
      <c r="E388" s="1">
        <f t="shared" si="20"/>
        <v>16.486201446855873</v>
      </c>
      <c r="F388" s="1">
        <v>130.05475000000001</v>
      </c>
      <c r="G388" s="1" t="str">
        <f t="shared" si="21"/>
        <v>свыше 200</v>
      </c>
      <c r="H388" s="1"/>
      <c r="I388" s="1"/>
      <c r="J388" s="1" t="str">
        <f t="shared" si="22"/>
        <v xml:space="preserve"> </v>
      </c>
      <c r="K388" s="1"/>
      <c r="L388" s="1" t="str">
        <f t="shared" si="23"/>
        <v xml:space="preserve"> </v>
      </c>
      <c r="M388" s="1"/>
    </row>
    <row r="389" spans="1:13" ht="25.5" x14ac:dyDescent="0.2">
      <c r="A389" s="2" t="s">
        <v>1347</v>
      </c>
      <c r="B389" s="2" t="s">
        <v>1389</v>
      </c>
      <c r="C389" s="1"/>
      <c r="D389" s="1"/>
      <c r="E389" s="1" t="str">
        <f t="shared" si="20"/>
        <v xml:space="preserve"> </v>
      </c>
      <c r="F389" s="1"/>
      <c r="G389" s="1" t="str">
        <f t="shared" si="21"/>
        <v xml:space="preserve"> </v>
      </c>
      <c r="H389" s="1"/>
      <c r="I389" s="1"/>
      <c r="J389" s="1" t="str">
        <f t="shared" si="22"/>
        <v xml:space="preserve"> </v>
      </c>
      <c r="K389" s="1"/>
      <c r="L389" s="1" t="str">
        <f t="shared" si="23"/>
        <v xml:space="preserve"> </v>
      </c>
      <c r="M389" s="1"/>
    </row>
    <row r="390" spans="1:13" ht="25.5" x14ac:dyDescent="0.2">
      <c r="A390" s="2" t="s">
        <v>71</v>
      </c>
      <c r="B390" s="2" t="s">
        <v>1369</v>
      </c>
      <c r="C390" s="1"/>
      <c r="D390" s="1"/>
      <c r="E390" s="1" t="str">
        <f t="shared" ref="E390:E453" si="24">IF(C390=0," ",IF(D390/C390*100&gt;200,"свыше 200",IF(D390/C390&gt;0,D390/C390*100,"")))</f>
        <v xml:space="preserve"> </v>
      </c>
      <c r="F390" s="1"/>
      <c r="G390" s="1" t="str">
        <f t="shared" ref="G390:G453" si="25">IF(F390=0," ",IF(D390/F390*100&gt;200,"свыше 200",IF(D390/F390&gt;0,D390/F390*100,"")))</f>
        <v xml:space="preserve"> </v>
      </c>
      <c r="H390" s="1"/>
      <c r="I390" s="1"/>
      <c r="J390" s="1" t="str">
        <f t="shared" ref="J390:J453" si="26">IF(H390=0," ",IF(I390/H390*100&gt;200,"свыше 200",IF(I390/H390&gt;0,I390/H390*100,"")))</f>
        <v xml:space="preserve"> </v>
      </c>
      <c r="K390" s="1"/>
      <c r="L390" s="1" t="str">
        <f t="shared" ref="L390:L453" si="27">IF(K390=0," ",IF(I390/K390*100&gt;200,"свыше 200",IF(I390/K390&gt;0,I390/K390*100,"")))</f>
        <v xml:space="preserve"> </v>
      </c>
      <c r="M390" s="1"/>
    </row>
    <row r="391" spans="1:13" ht="63.75" x14ac:dyDescent="0.2">
      <c r="A391" s="2" t="s">
        <v>1397</v>
      </c>
      <c r="B391" s="2" t="s">
        <v>1418</v>
      </c>
      <c r="C391" s="1">
        <v>16891.12644</v>
      </c>
      <c r="D391" s="1">
        <v>22399.440299999998</v>
      </c>
      <c r="E391" s="1">
        <f t="shared" si="24"/>
        <v>132.61069579679256</v>
      </c>
      <c r="F391" s="1">
        <v>7393.2286700000004</v>
      </c>
      <c r="G391" s="1" t="str">
        <f t="shared" si="25"/>
        <v>свыше 200</v>
      </c>
      <c r="H391" s="1">
        <v>10069.452359999999</v>
      </c>
      <c r="I391" s="1">
        <v>8028.8293800000001</v>
      </c>
      <c r="J391" s="1">
        <f t="shared" si="26"/>
        <v>79.734518749935276</v>
      </c>
      <c r="K391" s="1">
        <v>1312.32557</v>
      </c>
      <c r="L391" s="1" t="str">
        <f t="shared" si="27"/>
        <v>свыше 200</v>
      </c>
      <c r="M391" s="1">
        <v>1438.2833200000005</v>
      </c>
    </row>
    <row r="392" spans="1:13" ht="38.25" x14ac:dyDescent="0.2">
      <c r="A392" s="2" t="s">
        <v>925</v>
      </c>
      <c r="B392" s="2" t="s">
        <v>1564</v>
      </c>
      <c r="C392" s="1">
        <v>9799.2426500000001</v>
      </c>
      <c r="D392" s="1">
        <v>6798.5941800000001</v>
      </c>
      <c r="E392" s="1">
        <f t="shared" si="24"/>
        <v>69.378771633948659</v>
      </c>
      <c r="F392" s="1">
        <v>1550.05439</v>
      </c>
      <c r="G392" s="1" t="str">
        <f t="shared" si="25"/>
        <v>свыше 200</v>
      </c>
      <c r="H392" s="1">
        <v>9540.9386400000003</v>
      </c>
      <c r="I392" s="1">
        <v>4689.63958</v>
      </c>
      <c r="J392" s="1">
        <f t="shared" si="26"/>
        <v>49.152811447071628</v>
      </c>
      <c r="K392" s="1">
        <v>391.68783000000002</v>
      </c>
      <c r="L392" s="1" t="str">
        <f t="shared" si="27"/>
        <v>свыше 200</v>
      </c>
      <c r="M392" s="1">
        <v>1.6692800000000716</v>
      </c>
    </row>
    <row r="393" spans="1:13" ht="51" x14ac:dyDescent="0.2">
      <c r="A393" s="2" t="s">
        <v>237</v>
      </c>
      <c r="B393" s="2" t="s">
        <v>814</v>
      </c>
      <c r="C393" s="1">
        <v>9540.9386400000003</v>
      </c>
      <c r="D393" s="1">
        <v>4689.63958</v>
      </c>
      <c r="E393" s="1">
        <f t="shared" si="24"/>
        <v>49.152811447071628</v>
      </c>
      <c r="F393" s="1">
        <v>391.68783000000002</v>
      </c>
      <c r="G393" s="1" t="str">
        <f t="shared" si="25"/>
        <v>свыше 200</v>
      </c>
      <c r="H393" s="1">
        <v>9540.9386400000003</v>
      </c>
      <c r="I393" s="1">
        <v>4689.63958</v>
      </c>
      <c r="J393" s="1">
        <f t="shared" si="26"/>
        <v>49.152811447071628</v>
      </c>
      <c r="K393" s="1">
        <v>391.68783000000002</v>
      </c>
      <c r="L393" s="1" t="str">
        <f t="shared" si="27"/>
        <v>свыше 200</v>
      </c>
      <c r="M393" s="1">
        <v>1.6692800000000716</v>
      </c>
    </row>
    <row r="394" spans="1:13" ht="51" x14ac:dyDescent="0.2">
      <c r="A394" s="2" t="s">
        <v>606</v>
      </c>
      <c r="B394" s="2" t="s">
        <v>978</v>
      </c>
      <c r="C394" s="1"/>
      <c r="D394" s="1">
        <v>1552.0103899999999</v>
      </c>
      <c r="E394" s="1" t="str">
        <f t="shared" si="24"/>
        <v xml:space="preserve"> </v>
      </c>
      <c r="F394" s="1">
        <v>693.10947999999996</v>
      </c>
      <c r="G394" s="1" t="str">
        <f t="shared" si="25"/>
        <v>свыше 200</v>
      </c>
      <c r="H394" s="1"/>
      <c r="I394" s="1"/>
      <c r="J394" s="1" t="str">
        <f t="shared" si="26"/>
        <v xml:space="preserve"> </v>
      </c>
      <c r="K394" s="1"/>
      <c r="L394" s="1" t="str">
        <f t="shared" si="27"/>
        <v xml:space="preserve"> </v>
      </c>
      <c r="M394" s="1"/>
    </row>
    <row r="395" spans="1:13" ht="51" x14ac:dyDescent="0.2">
      <c r="A395" s="2" t="s">
        <v>1105</v>
      </c>
      <c r="B395" s="2" t="s">
        <v>209</v>
      </c>
      <c r="C395" s="1">
        <v>156.43786</v>
      </c>
      <c r="D395" s="1">
        <v>308.27294000000001</v>
      </c>
      <c r="E395" s="1">
        <f t="shared" si="24"/>
        <v>197.05775826900216</v>
      </c>
      <c r="F395" s="1">
        <v>286.49122999999997</v>
      </c>
      <c r="G395" s="1">
        <f t="shared" si="25"/>
        <v>107.60292383121117</v>
      </c>
      <c r="H395" s="1"/>
      <c r="I395" s="1"/>
      <c r="J395" s="1" t="str">
        <f t="shared" si="26"/>
        <v xml:space="preserve"> </v>
      </c>
      <c r="K395" s="1"/>
      <c r="L395" s="1" t="str">
        <f t="shared" si="27"/>
        <v xml:space="preserve"> </v>
      </c>
      <c r="M395" s="1"/>
    </row>
    <row r="396" spans="1:13" ht="51" x14ac:dyDescent="0.2">
      <c r="A396" s="2" t="s">
        <v>1504</v>
      </c>
      <c r="B396" s="2" t="s">
        <v>1131</v>
      </c>
      <c r="C396" s="1">
        <v>58.705269999999999</v>
      </c>
      <c r="D396" s="1">
        <v>58.705269999999999</v>
      </c>
      <c r="E396" s="1">
        <f t="shared" si="24"/>
        <v>100</v>
      </c>
      <c r="F396" s="1">
        <v>17.18403</v>
      </c>
      <c r="G396" s="1" t="str">
        <f t="shared" si="25"/>
        <v>свыше 200</v>
      </c>
      <c r="H396" s="1"/>
      <c r="I396" s="1"/>
      <c r="J396" s="1" t="str">
        <f t="shared" si="26"/>
        <v xml:space="preserve"> </v>
      </c>
      <c r="K396" s="1"/>
      <c r="L396" s="1" t="str">
        <f t="shared" si="27"/>
        <v xml:space="preserve"> </v>
      </c>
      <c r="M396" s="1"/>
    </row>
    <row r="397" spans="1:13" ht="51" x14ac:dyDescent="0.2">
      <c r="A397" s="2" t="s">
        <v>714</v>
      </c>
      <c r="B397" s="2" t="s">
        <v>1240</v>
      </c>
      <c r="C397" s="1">
        <v>43.160879999999999</v>
      </c>
      <c r="D397" s="1">
        <v>189.96600000000001</v>
      </c>
      <c r="E397" s="1" t="str">
        <f t="shared" si="24"/>
        <v>свыше 200</v>
      </c>
      <c r="F397" s="1">
        <v>161.58181999999999</v>
      </c>
      <c r="G397" s="1">
        <f t="shared" si="25"/>
        <v>117.56644404673744</v>
      </c>
      <c r="H397" s="1"/>
      <c r="I397" s="1"/>
      <c r="J397" s="1" t="str">
        <f t="shared" si="26"/>
        <v xml:space="preserve"> </v>
      </c>
      <c r="K397" s="1"/>
      <c r="L397" s="1" t="str">
        <f t="shared" si="27"/>
        <v xml:space="preserve"> </v>
      </c>
      <c r="M397" s="1"/>
    </row>
    <row r="398" spans="1:13" ht="51" x14ac:dyDescent="0.2">
      <c r="A398" s="2" t="s">
        <v>663</v>
      </c>
      <c r="B398" s="2" t="s">
        <v>133</v>
      </c>
      <c r="C398" s="1">
        <v>15</v>
      </c>
      <c r="D398" s="1">
        <v>2772.2822999999999</v>
      </c>
      <c r="E398" s="1" t="str">
        <f t="shared" si="24"/>
        <v>свыше 200</v>
      </c>
      <c r="F398" s="1">
        <v>541.46067000000005</v>
      </c>
      <c r="G398" s="1" t="str">
        <f t="shared" si="25"/>
        <v>свыше 200</v>
      </c>
      <c r="H398" s="1">
        <v>15</v>
      </c>
      <c r="I398" s="1">
        <v>2772.2822999999999</v>
      </c>
      <c r="J398" s="1" t="str">
        <f t="shared" si="26"/>
        <v>свыше 200</v>
      </c>
      <c r="K398" s="1">
        <v>541.46067000000005</v>
      </c>
      <c r="L398" s="1" t="str">
        <f t="shared" si="27"/>
        <v>свыше 200</v>
      </c>
      <c r="M398" s="1">
        <v>1422.6510599999999</v>
      </c>
    </row>
    <row r="399" spans="1:13" ht="51" x14ac:dyDescent="0.2">
      <c r="A399" s="2" t="s">
        <v>993</v>
      </c>
      <c r="B399" s="2" t="s">
        <v>406</v>
      </c>
      <c r="C399" s="1">
        <v>15</v>
      </c>
      <c r="D399" s="1">
        <v>2772.2822999999999</v>
      </c>
      <c r="E399" s="1" t="str">
        <f t="shared" si="24"/>
        <v>свыше 200</v>
      </c>
      <c r="F399" s="1">
        <v>541.46067000000005</v>
      </c>
      <c r="G399" s="1" t="str">
        <f t="shared" si="25"/>
        <v>свыше 200</v>
      </c>
      <c r="H399" s="1">
        <v>15</v>
      </c>
      <c r="I399" s="1">
        <v>2772.2822999999999</v>
      </c>
      <c r="J399" s="1" t="str">
        <f t="shared" si="26"/>
        <v>свыше 200</v>
      </c>
      <c r="K399" s="1">
        <v>541.46067000000005</v>
      </c>
      <c r="L399" s="1" t="str">
        <f t="shared" si="27"/>
        <v>свыше 200</v>
      </c>
      <c r="M399" s="1">
        <v>1422.6510599999999</v>
      </c>
    </row>
    <row r="400" spans="1:13" ht="38.25" x14ac:dyDescent="0.2">
      <c r="A400" s="2" t="s">
        <v>153</v>
      </c>
      <c r="B400" s="2" t="s">
        <v>1218</v>
      </c>
      <c r="C400" s="1"/>
      <c r="D400" s="1">
        <v>5.7758500000000002</v>
      </c>
      <c r="E400" s="1" t="str">
        <f t="shared" si="24"/>
        <v xml:space="preserve"> </v>
      </c>
      <c r="F400" s="1">
        <v>9.8717000000000006</v>
      </c>
      <c r="G400" s="1">
        <f t="shared" si="25"/>
        <v>58.509172685555676</v>
      </c>
      <c r="H400" s="1"/>
      <c r="I400" s="1">
        <v>5.7758500000000002</v>
      </c>
      <c r="J400" s="1" t="str">
        <f t="shared" si="26"/>
        <v xml:space="preserve"> </v>
      </c>
      <c r="K400" s="1">
        <v>9.8717000000000006</v>
      </c>
      <c r="L400" s="1">
        <f t="shared" si="27"/>
        <v>58.509172685555676</v>
      </c>
      <c r="M400" s="1"/>
    </row>
    <row r="401" spans="1:13" ht="51" x14ac:dyDescent="0.2">
      <c r="A401" s="2" t="s">
        <v>1197</v>
      </c>
      <c r="B401" s="2" t="s">
        <v>1394</v>
      </c>
      <c r="C401" s="1"/>
      <c r="D401" s="1">
        <v>5.7758500000000002</v>
      </c>
      <c r="E401" s="1" t="str">
        <f t="shared" si="24"/>
        <v xml:space="preserve"> </v>
      </c>
      <c r="F401" s="1">
        <v>9.8717000000000006</v>
      </c>
      <c r="G401" s="1">
        <f t="shared" si="25"/>
        <v>58.509172685555676</v>
      </c>
      <c r="H401" s="1"/>
      <c r="I401" s="1">
        <v>5.7758500000000002</v>
      </c>
      <c r="J401" s="1" t="str">
        <f t="shared" si="26"/>
        <v xml:space="preserve"> </v>
      </c>
      <c r="K401" s="1">
        <v>9.8717000000000006</v>
      </c>
      <c r="L401" s="1">
        <f t="shared" si="27"/>
        <v>58.509172685555676</v>
      </c>
      <c r="M401" s="1"/>
    </row>
    <row r="402" spans="1:13" ht="51" x14ac:dyDescent="0.2">
      <c r="A402" s="2" t="s">
        <v>871</v>
      </c>
      <c r="B402" s="2" t="s">
        <v>1560</v>
      </c>
      <c r="C402" s="1">
        <v>7076.8837899999999</v>
      </c>
      <c r="D402" s="1">
        <v>12822.787969999999</v>
      </c>
      <c r="E402" s="1">
        <f t="shared" si="24"/>
        <v>181.19257501612867</v>
      </c>
      <c r="F402" s="1">
        <v>5291.8419100000001</v>
      </c>
      <c r="G402" s="1" t="str">
        <f t="shared" si="25"/>
        <v>свыше 200</v>
      </c>
      <c r="H402" s="1">
        <v>513.51372000000003</v>
      </c>
      <c r="I402" s="1">
        <v>561.13165000000004</v>
      </c>
      <c r="J402" s="1">
        <f t="shared" si="26"/>
        <v>109.27296158708282</v>
      </c>
      <c r="K402" s="1">
        <v>369.30536999999998</v>
      </c>
      <c r="L402" s="1">
        <f t="shared" si="27"/>
        <v>151.9424561847016</v>
      </c>
      <c r="M402" s="1">
        <v>13.962980000000016</v>
      </c>
    </row>
    <row r="403" spans="1:13" ht="51" x14ac:dyDescent="0.2">
      <c r="A403" s="2" t="s">
        <v>1187</v>
      </c>
      <c r="B403" s="2" t="s">
        <v>1008</v>
      </c>
      <c r="C403" s="1">
        <v>513.51372000000003</v>
      </c>
      <c r="D403" s="1">
        <v>561.13165000000004</v>
      </c>
      <c r="E403" s="1">
        <f t="shared" si="24"/>
        <v>109.27296158708282</v>
      </c>
      <c r="F403" s="1">
        <v>369.30536999999998</v>
      </c>
      <c r="G403" s="1">
        <f t="shared" si="25"/>
        <v>151.9424561847016</v>
      </c>
      <c r="H403" s="1">
        <v>513.51372000000003</v>
      </c>
      <c r="I403" s="1">
        <v>561.13165000000004</v>
      </c>
      <c r="J403" s="1">
        <f t="shared" si="26"/>
        <v>109.27296158708282</v>
      </c>
      <c r="K403" s="1">
        <v>369.30536999999998</v>
      </c>
      <c r="L403" s="1">
        <f t="shared" si="27"/>
        <v>151.9424561847016</v>
      </c>
      <c r="M403" s="1">
        <v>13.962980000000016</v>
      </c>
    </row>
    <row r="404" spans="1:13" ht="38.25" x14ac:dyDescent="0.2">
      <c r="A404" s="2" t="s">
        <v>531</v>
      </c>
      <c r="B404" s="2" t="s">
        <v>1216</v>
      </c>
      <c r="C404" s="1">
        <v>6449</v>
      </c>
      <c r="D404" s="1">
        <v>11526.548790000001</v>
      </c>
      <c r="E404" s="1">
        <f t="shared" si="24"/>
        <v>178.73389347185611</v>
      </c>
      <c r="F404" s="1">
        <v>4377.4041399999996</v>
      </c>
      <c r="G404" s="1" t="str">
        <f t="shared" si="25"/>
        <v>свыше 200</v>
      </c>
      <c r="H404" s="1"/>
      <c r="I404" s="1"/>
      <c r="J404" s="1" t="str">
        <f t="shared" si="26"/>
        <v xml:space="preserve"> </v>
      </c>
      <c r="K404" s="1"/>
      <c r="L404" s="1" t="str">
        <f t="shared" si="27"/>
        <v xml:space="preserve"> </v>
      </c>
      <c r="M404" s="1"/>
    </row>
    <row r="405" spans="1:13" ht="51" x14ac:dyDescent="0.2">
      <c r="A405" s="2" t="s">
        <v>1062</v>
      </c>
      <c r="B405" s="2" t="s">
        <v>1546</v>
      </c>
      <c r="C405" s="1">
        <v>10.2925</v>
      </c>
      <c r="D405" s="1">
        <v>624.16211999999996</v>
      </c>
      <c r="E405" s="1" t="str">
        <f t="shared" si="24"/>
        <v>свыше 200</v>
      </c>
      <c r="F405" s="1">
        <v>465.32145000000003</v>
      </c>
      <c r="G405" s="1">
        <f t="shared" si="25"/>
        <v>134.13568620144204</v>
      </c>
      <c r="H405" s="1"/>
      <c r="I405" s="1"/>
      <c r="J405" s="1" t="str">
        <f t="shared" si="26"/>
        <v xml:space="preserve"> </v>
      </c>
      <c r="K405" s="1"/>
      <c r="L405" s="1" t="str">
        <f t="shared" si="27"/>
        <v xml:space="preserve"> </v>
      </c>
      <c r="M405" s="1"/>
    </row>
    <row r="406" spans="1:13" ht="51" x14ac:dyDescent="0.2">
      <c r="A406" s="2" t="s">
        <v>1453</v>
      </c>
      <c r="B406" s="2" t="s">
        <v>1401</v>
      </c>
      <c r="C406" s="1">
        <v>4.1775700000000002</v>
      </c>
      <c r="D406" s="1">
        <v>4.1775700000000002</v>
      </c>
      <c r="E406" s="1">
        <f t="shared" si="24"/>
        <v>100</v>
      </c>
      <c r="F406" s="1"/>
      <c r="G406" s="1" t="str">
        <f t="shared" si="25"/>
        <v xml:space="preserve"> </v>
      </c>
      <c r="H406" s="1"/>
      <c r="I406" s="1"/>
      <c r="J406" s="1" t="str">
        <f t="shared" si="26"/>
        <v xml:space="preserve"> </v>
      </c>
      <c r="K406" s="1"/>
      <c r="L406" s="1" t="str">
        <f t="shared" si="27"/>
        <v xml:space="preserve"> </v>
      </c>
      <c r="M406" s="1"/>
    </row>
    <row r="407" spans="1:13" ht="51" x14ac:dyDescent="0.2">
      <c r="A407" s="2" t="s">
        <v>644</v>
      </c>
      <c r="B407" s="2" t="s">
        <v>736</v>
      </c>
      <c r="C407" s="1">
        <v>99.9</v>
      </c>
      <c r="D407" s="1">
        <v>106.76784000000001</v>
      </c>
      <c r="E407" s="1">
        <f t="shared" si="24"/>
        <v>106.87471471471473</v>
      </c>
      <c r="F407" s="1">
        <v>79.810950000000005</v>
      </c>
      <c r="G407" s="1">
        <f t="shared" si="25"/>
        <v>133.77592924279188</v>
      </c>
      <c r="H407" s="1"/>
      <c r="I407" s="1"/>
      <c r="J407" s="1" t="str">
        <f t="shared" si="26"/>
        <v xml:space="preserve"> </v>
      </c>
      <c r="K407" s="1"/>
      <c r="L407" s="1" t="str">
        <f t="shared" si="27"/>
        <v xml:space="preserve"> </v>
      </c>
      <c r="M407" s="1"/>
    </row>
    <row r="408" spans="1:13" ht="38.25" x14ac:dyDescent="0.2">
      <c r="A408" s="2" t="s">
        <v>1265</v>
      </c>
      <c r="B408" s="2" t="s">
        <v>1496</v>
      </c>
      <c r="C408" s="1">
        <v>114</v>
      </c>
      <c r="D408" s="1">
        <v>164.96859000000001</v>
      </c>
      <c r="E408" s="1">
        <f t="shared" si="24"/>
        <v>144.70928947368421</v>
      </c>
      <c r="F408" s="1">
        <v>100.57811</v>
      </c>
      <c r="G408" s="1">
        <f t="shared" si="25"/>
        <v>164.02037182842273</v>
      </c>
      <c r="H408" s="1"/>
      <c r="I408" s="1"/>
      <c r="J408" s="1" t="str">
        <f t="shared" si="26"/>
        <v xml:space="preserve"> </v>
      </c>
      <c r="K408" s="1"/>
      <c r="L408" s="1" t="str">
        <f t="shared" si="27"/>
        <v xml:space="preserve"> </v>
      </c>
      <c r="M408" s="1"/>
    </row>
    <row r="409" spans="1:13" ht="25.5" x14ac:dyDescent="0.2">
      <c r="A409" s="2" t="s">
        <v>662</v>
      </c>
      <c r="B409" s="2" t="s">
        <v>690</v>
      </c>
      <c r="C409" s="1">
        <v>6</v>
      </c>
      <c r="D409" s="1">
        <v>4.8</v>
      </c>
      <c r="E409" s="1">
        <f t="shared" si="24"/>
        <v>80</v>
      </c>
      <c r="F409" s="1">
        <v>3</v>
      </c>
      <c r="G409" s="1">
        <f t="shared" si="25"/>
        <v>160</v>
      </c>
      <c r="H409" s="1"/>
      <c r="I409" s="1"/>
      <c r="J409" s="1" t="str">
        <f t="shared" si="26"/>
        <v xml:space="preserve"> </v>
      </c>
      <c r="K409" s="1"/>
      <c r="L409" s="1" t="str">
        <f t="shared" si="27"/>
        <v xml:space="preserve"> </v>
      </c>
      <c r="M409" s="1"/>
    </row>
    <row r="410" spans="1:13" ht="25.5" x14ac:dyDescent="0.2">
      <c r="A410" s="2" t="s">
        <v>503</v>
      </c>
      <c r="B410" s="2" t="s">
        <v>1014</v>
      </c>
      <c r="C410" s="1">
        <v>108</v>
      </c>
      <c r="D410" s="1">
        <v>160.16858999999999</v>
      </c>
      <c r="E410" s="1">
        <f t="shared" si="24"/>
        <v>148.30425</v>
      </c>
      <c r="F410" s="1">
        <v>97.578109999999995</v>
      </c>
      <c r="G410" s="1">
        <f t="shared" si="25"/>
        <v>164.1439765537578</v>
      </c>
      <c r="H410" s="1"/>
      <c r="I410" s="1"/>
      <c r="J410" s="1" t="str">
        <f t="shared" si="26"/>
        <v xml:space="preserve"> </v>
      </c>
      <c r="K410" s="1"/>
      <c r="L410" s="1" t="str">
        <f t="shared" si="27"/>
        <v xml:space="preserve"> </v>
      </c>
      <c r="M410" s="1"/>
    </row>
    <row r="411" spans="1:13" x14ac:dyDescent="0.2">
      <c r="A411" s="2" t="s">
        <v>385</v>
      </c>
      <c r="B411" s="2" t="s">
        <v>1628</v>
      </c>
      <c r="C411" s="1">
        <v>25105.336329999998</v>
      </c>
      <c r="D411" s="1">
        <v>49435.775479999997</v>
      </c>
      <c r="E411" s="1">
        <f t="shared" si="24"/>
        <v>196.91341645531341</v>
      </c>
      <c r="F411" s="1">
        <v>63184.857830000001</v>
      </c>
      <c r="G411" s="1">
        <f t="shared" si="25"/>
        <v>78.239909335568726</v>
      </c>
      <c r="H411" s="1">
        <v>3858.1992300000002</v>
      </c>
      <c r="I411" s="1">
        <v>39249.189659999996</v>
      </c>
      <c r="J411" s="1" t="str">
        <f t="shared" si="26"/>
        <v>свыше 200</v>
      </c>
      <c r="K411" s="1">
        <v>36959.763830000004</v>
      </c>
      <c r="L411" s="1">
        <f t="shared" si="27"/>
        <v>106.19437353693716</v>
      </c>
      <c r="M411" s="1">
        <v>1372.1166999999987</v>
      </c>
    </row>
    <row r="412" spans="1:13" ht="63.75" x14ac:dyDescent="0.2">
      <c r="A412" s="2" t="s">
        <v>1181</v>
      </c>
      <c r="B412" s="2" t="s">
        <v>846</v>
      </c>
      <c r="C412" s="1"/>
      <c r="D412" s="1"/>
      <c r="E412" s="1" t="str">
        <f t="shared" si="24"/>
        <v xml:space="preserve"> </v>
      </c>
      <c r="F412" s="1">
        <v>352.25157000000002</v>
      </c>
      <c r="G412" s="1" t="str">
        <f t="shared" si="25"/>
        <v/>
      </c>
      <c r="H412" s="1"/>
      <c r="I412" s="1"/>
      <c r="J412" s="1" t="str">
        <f t="shared" si="26"/>
        <v xml:space="preserve"> </v>
      </c>
      <c r="K412" s="1">
        <v>352.25157000000002</v>
      </c>
      <c r="L412" s="1" t="str">
        <f t="shared" si="27"/>
        <v/>
      </c>
      <c r="M412" s="1"/>
    </row>
    <row r="413" spans="1:13" ht="38.25" x14ac:dyDescent="0.2">
      <c r="A413" s="2" t="s">
        <v>294</v>
      </c>
      <c r="B413" s="2" t="s">
        <v>166</v>
      </c>
      <c r="C413" s="1"/>
      <c r="D413" s="1"/>
      <c r="E413" s="1" t="str">
        <f t="shared" si="24"/>
        <v xml:space="preserve"> </v>
      </c>
      <c r="F413" s="1">
        <v>253</v>
      </c>
      <c r="G413" s="1" t="str">
        <f t="shared" si="25"/>
        <v/>
      </c>
      <c r="H413" s="1"/>
      <c r="I413" s="1"/>
      <c r="J413" s="1" t="str">
        <f t="shared" si="26"/>
        <v xml:space="preserve"> </v>
      </c>
      <c r="K413" s="1">
        <v>253</v>
      </c>
      <c r="L413" s="1" t="str">
        <f t="shared" si="27"/>
        <v/>
      </c>
      <c r="M413" s="1"/>
    </row>
    <row r="414" spans="1:13" ht="51" x14ac:dyDescent="0.2">
      <c r="A414" s="2" t="s">
        <v>1142</v>
      </c>
      <c r="B414" s="2" t="s">
        <v>1191</v>
      </c>
      <c r="C414" s="1"/>
      <c r="D414" s="1"/>
      <c r="E414" s="1" t="str">
        <f t="shared" si="24"/>
        <v xml:space="preserve"> </v>
      </c>
      <c r="F414" s="1">
        <v>99.251570000000001</v>
      </c>
      <c r="G414" s="1" t="str">
        <f t="shared" si="25"/>
        <v/>
      </c>
      <c r="H414" s="1"/>
      <c r="I414" s="1"/>
      <c r="J414" s="1" t="str">
        <f t="shared" si="26"/>
        <v xml:space="preserve"> </v>
      </c>
      <c r="K414" s="1">
        <v>99.251570000000001</v>
      </c>
      <c r="L414" s="1" t="str">
        <f t="shared" si="27"/>
        <v/>
      </c>
      <c r="M414" s="1"/>
    </row>
    <row r="415" spans="1:13" ht="51" x14ac:dyDescent="0.2">
      <c r="A415" s="2" t="s">
        <v>25</v>
      </c>
      <c r="B415" s="2" t="s">
        <v>604</v>
      </c>
      <c r="C415" s="1">
        <v>400</v>
      </c>
      <c r="D415" s="1">
        <v>78.231960000000001</v>
      </c>
      <c r="E415" s="1">
        <f t="shared" si="24"/>
        <v>19.55799</v>
      </c>
      <c r="F415" s="1">
        <v>119.56783</v>
      </c>
      <c r="G415" s="1">
        <f t="shared" si="25"/>
        <v>65.428936863703228</v>
      </c>
      <c r="H415" s="1"/>
      <c r="I415" s="1"/>
      <c r="J415" s="1" t="str">
        <f t="shared" si="26"/>
        <v xml:space="preserve"> </v>
      </c>
      <c r="K415" s="1"/>
      <c r="L415" s="1" t="str">
        <f t="shared" si="27"/>
        <v xml:space="preserve"> </v>
      </c>
      <c r="M415" s="1"/>
    </row>
    <row r="416" spans="1:13" ht="63.75" x14ac:dyDescent="0.2">
      <c r="A416" s="2" t="s">
        <v>1543</v>
      </c>
      <c r="B416" s="2" t="s">
        <v>256</v>
      </c>
      <c r="C416" s="1">
        <v>173.92</v>
      </c>
      <c r="D416" s="1">
        <v>182.97837999999999</v>
      </c>
      <c r="E416" s="1">
        <f t="shared" si="24"/>
        <v>105.20836016559339</v>
      </c>
      <c r="F416" s="1">
        <v>66.689170000000004</v>
      </c>
      <c r="G416" s="1" t="str">
        <f t="shared" si="25"/>
        <v>свыше 200</v>
      </c>
      <c r="H416" s="1"/>
      <c r="I416" s="1"/>
      <c r="J416" s="1" t="str">
        <f t="shared" si="26"/>
        <v xml:space="preserve"> </v>
      </c>
      <c r="K416" s="1"/>
      <c r="L416" s="1" t="str">
        <f t="shared" si="27"/>
        <v xml:space="preserve"> </v>
      </c>
      <c r="M416" s="1"/>
    </row>
    <row r="417" spans="1:13" ht="51" x14ac:dyDescent="0.2">
      <c r="A417" s="2" t="s">
        <v>249</v>
      </c>
      <c r="B417" s="2" t="s">
        <v>402</v>
      </c>
      <c r="C417" s="1"/>
      <c r="D417" s="1"/>
      <c r="E417" s="1" t="str">
        <f t="shared" si="24"/>
        <v xml:space="preserve"> </v>
      </c>
      <c r="F417" s="1"/>
      <c r="G417" s="1" t="str">
        <f t="shared" si="25"/>
        <v xml:space="preserve"> </v>
      </c>
      <c r="H417" s="1"/>
      <c r="I417" s="1"/>
      <c r="J417" s="1" t="str">
        <f t="shared" si="26"/>
        <v xml:space="preserve"> </v>
      </c>
      <c r="K417" s="1"/>
      <c r="L417" s="1" t="str">
        <f t="shared" si="27"/>
        <v xml:space="preserve"> </v>
      </c>
      <c r="M417" s="1"/>
    </row>
    <row r="418" spans="1:13" ht="51" x14ac:dyDescent="0.2">
      <c r="A418" s="2" t="s">
        <v>130</v>
      </c>
      <c r="B418" s="2" t="s">
        <v>645</v>
      </c>
      <c r="C418" s="1">
        <v>115.2</v>
      </c>
      <c r="D418" s="1">
        <v>111.2</v>
      </c>
      <c r="E418" s="1">
        <f t="shared" si="24"/>
        <v>96.527777777777786</v>
      </c>
      <c r="F418" s="1">
        <v>3.3398400000000001</v>
      </c>
      <c r="G418" s="1" t="str">
        <f t="shared" si="25"/>
        <v>свыше 200</v>
      </c>
      <c r="H418" s="1"/>
      <c r="I418" s="1"/>
      <c r="J418" s="1" t="str">
        <f t="shared" si="26"/>
        <v xml:space="preserve"> </v>
      </c>
      <c r="K418" s="1"/>
      <c r="L418" s="1" t="str">
        <f t="shared" si="27"/>
        <v xml:space="preserve"> </v>
      </c>
      <c r="M418" s="1"/>
    </row>
    <row r="419" spans="1:13" ht="38.25" x14ac:dyDescent="0.2">
      <c r="A419" s="2" t="s">
        <v>728</v>
      </c>
      <c r="B419" s="2" t="s">
        <v>852</v>
      </c>
      <c r="C419" s="1">
        <v>123.42</v>
      </c>
      <c r="D419" s="1">
        <v>123.42</v>
      </c>
      <c r="E419" s="1">
        <f t="shared" si="24"/>
        <v>100</v>
      </c>
      <c r="F419" s="1"/>
      <c r="G419" s="1" t="str">
        <f t="shared" si="25"/>
        <v xml:space="preserve"> </v>
      </c>
      <c r="H419" s="1"/>
      <c r="I419" s="1"/>
      <c r="J419" s="1" t="str">
        <f t="shared" si="26"/>
        <v xml:space="preserve"> </v>
      </c>
      <c r="K419" s="1"/>
      <c r="L419" s="1" t="str">
        <f t="shared" si="27"/>
        <v xml:space="preserve"> </v>
      </c>
      <c r="M419" s="1"/>
    </row>
    <row r="420" spans="1:13" ht="25.5" x14ac:dyDescent="0.2">
      <c r="A420" s="2" t="s">
        <v>985</v>
      </c>
      <c r="B420" s="2" t="s">
        <v>751</v>
      </c>
      <c r="C420" s="1">
        <v>111.2</v>
      </c>
      <c r="D420" s="1">
        <v>111.2</v>
      </c>
      <c r="E420" s="1">
        <f t="shared" si="24"/>
        <v>100</v>
      </c>
      <c r="F420" s="1"/>
      <c r="G420" s="1" t="str">
        <f t="shared" si="25"/>
        <v xml:space="preserve"> </v>
      </c>
      <c r="H420" s="1"/>
      <c r="I420" s="1"/>
      <c r="J420" s="1" t="str">
        <f t="shared" si="26"/>
        <v xml:space="preserve"> </v>
      </c>
      <c r="K420" s="1"/>
      <c r="L420" s="1" t="str">
        <f t="shared" si="27"/>
        <v xml:space="preserve"> </v>
      </c>
      <c r="M420" s="1"/>
    </row>
    <row r="421" spans="1:13" ht="38.25" x14ac:dyDescent="0.2">
      <c r="A421" s="2" t="s">
        <v>1012</v>
      </c>
      <c r="B421" s="2" t="s">
        <v>1047</v>
      </c>
      <c r="C421" s="1">
        <v>400</v>
      </c>
      <c r="D421" s="1">
        <v>78.231960000000001</v>
      </c>
      <c r="E421" s="1">
        <f t="shared" si="24"/>
        <v>19.55799</v>
      </c>
      <c r="F421" s="1">
        <v>119.56783</v>
      </c>
      <c r="G421" s="1">
        <f t="shared" si="25"/>
        <v>65.428936863703228</v>
      </c>
      <c r="H421" s="1"/>
      <c r="I421" s="1"/>
      <c r="J421" s="1" t="str">
        <f t="shared" si="26"/>
        <v xml:space="preserve"> </v>
      </c>
      <c r="K421" s="1"/>
      <c r="L421" s="1" t="str">
        <f t="shared" si="27"/>
        <v xml:space="preserve"> </v>
      </c>
      <c r="M421" s="1"/>
    </row>
    <row r="422" spans="1:13" ht="51" x14ac:dyDescent="0.2">
      <c r="A422" s="2" t="s">
        <v>1519</v>
      </c>
      <c r="B422" s="2" t="s">
        <v>1555</v>
      </c>
      <c r="C422" s="1">
        <v>50.5</v>
      </c>
      <c r="D422" s="1">
        <v>59.55838</v>
      </c>
      <c r="E422" s="1">
        <f t="shared" si="24"/>
        <v>117.93738613861386</v>
      </c>
      <c r="F422" s="1">
        <v>66.689170000000004</v>
      </c>
      <c r="G422" s="1">
        <f t="shared" si="25"/>
        <v>89.307424278934647</v>
      </c>
      <c r="H422" s="1"/>
      <c r="I422" s="1"/>
      <c r="J422" s="1" t="str">
        <f t="shared" si="26"/>
        <v xml:space="preserve"> </v>
      </c>
      <c r="K422" s="1"/>
      <c r="L422" s="1" t="str">
        <f t="shared" si="27"/>
        <v xml:space="preserve"> </v>
      </c>
      <c r="M422" s="1"/>
    </row>
    <row r="423" spans="1:13" ht="38.25" x14ac:dyDescent="0.2">
      <c r="A423" s="2" t="s">
        <v>226</v>
      </c>
      <c r="B423" s="2" t="s">
        <v>28</v>
      </c>
      <c r="C423" s="1"/>
      <c r="D423" s="1"/>
      <c r="E423" s="1" t="str">
        <f t="shared" si="24"/>
        <v xml:space="preserve"> </v>
      </c>
      <c r="F423" s="1"/>
      <c r="G423" s="1" t="str">
        <f t="shared" si="25"/>
        <v xml:space="preserve"> </v>
      </c>
      <c r="H423" s="1"/>
      <c r="I423" s="1"/>
      <c r="J423" s="1" t="str">
        <f t="shared" si="26"/>
        <v xml:space="preserve"> </v>
      </c>
      <c r="K423" s="1"/>
      <c r="L423" s="1" t="str">
        <f t="shared" si="27"/>
        <v xml:space="preserve"> </v>
      </c>
      <c r="M423" s="1"/>
    </row>
    <row r="424" spans="1:13" ht="38.25" x14ac:dyDescent="0.2">
      <c r="A424" s="2" t="s">
        <v>94</v>
      </c>
      <c r="B424" s="2" t="s">
        <v>255</v>
      </c>
      <c r="C424" s="1">
        <v>4</v>
      </c>
      <c r="D424" s="1"/>
      <c r="E424" s="1" t="str">
        <f t="shared" si="24"/>
        <v/>
      </c>
      <c r="F424" s="1">
        <v>3.3398400000000001</v>
      </c>
      <c r="G424" s="1" t="str">
        <f t="shared" si="25"/>
        <v/>
      </c>
      <c r="H424" s="1"/>
      <c r="I424" s="1"/>
      <c r="J424" s="1" t="str">
        <f t="shared" si="26"/>
        <v xml:space="preserve"> </v>
      </c>
      <c r="K424" s="1"/>
      <c r="L424" s="1" t="str">
        <f t="shared" si="27"/>
        <v xml:space="preserve"> </v>
      </c>
      <c r="M424" s="1"/>
    </row>
    <row r="425" spans="1:13" ht="25.5" x14ac:dyDescent="0.2">
      <c r="A425" s="2" t="s">
        <v>623</v>
      </c>
      <c r="B425" s="2" t="s">
        <v>1101</v>
      </c>
      <c r="C425" s="1">
        <v>635.96608000000003</v>
      </c>
      <c r="D425" s="1">
        <v>46.433909999999997</v>
      </c>
      <c r="E425" s="1">
        <f t="shared" si="24"/>
        <v>7.3013186489442949</v>
      </c>
      <c r="F425" s="1">
        <v>83.247569999999996</v>
      </c>
      <c r="G425" s="1">
        <f t="shared" si="25"/>
        <v>55.778096585882331</v>
      </c>
      <c r="H425" s="1"/>
      <c r="I425" s="1"/>
      <c r="J425" s="1" t="str">
        <f t="shared" si="26"/>
        <v xml:space="preserve"> </v>
      </c>
      <c r="K425" s="1"/>
      <c r="L425" s="1" t="str">
        <f t="shared" si="27"/>
        <v xml:space="preserve"> </v>
      </c>
      <c r="M425" s="1"/>
    </row>
    <row r="426" spans="1:13" ht="89.25" x14ac:dyDescent="0.2">
      <c r="A426" s="2" t="s">
        <v>127</v>
      </c>
      <c r="B426" s="2" t="s">
        <v>1344</v>
      </c>
      <c r="C426" s="1"/>
      <c r="D426" s="1"/>
      <c r="E426" s="1" t="str">
        <f t="shared" si="24"/>
        <v xml:space="preserve"> </v>
      </c>
      <c r="F426" s="1">
        <v>2.2799399999999999</v>
      </c>
      <c r="G426" s="1" t="str">
        <f t="shared" si="25"/>
        <v/>
      </c>
      <c r="H426" s="1"/>
      <c r="I426" s="1"/>
      <c r="J426" s="1" t="str">
        <f t="shared" si="26"/>
        <v xml:space="preserve"> </v>
      </c>
      <c r="K426" s="1"/>
      <c r="L426" s="1" t="str">
        <f t="shared" si="27"/>
        <v xml:space="preserve"> </v>
      </c>
      <c r="M426" s="1"/>
    </row>
    <row r="427" spans="1:13" ht="89.25" x14ac:dyDescent="0.2">
      <c r="A427" s="2" t="s">
        <v>1617</v>
      </c>
      <c r="B427" s="2" t="s">
        <v>1425</v>
      </c>
      <c r="C427" s="1">
        <v>519</v>
      </c>
      <c r="D427" s="1">
        <v>16.79439</v>
      </c>
      <c r="E427" s="1">
        <f t="shared" si="24"/>
        <v>3.2359132947976876</v>
      </c>
      <c r="F427" s="1">
        <v>70.67595</v>
      </c>
      <c r="G427" s="1">
        <f t="shared" si="25"/>
        <v>23.762524592877774</v>
      </c>
      <c r="H427" s="1"/>
      <c r="I427" s="1"/>
      <c r="J427" s="1" t="str">
        <f t="shared" si="26"/>
        <v xml:space="preserve"> </v>
      </c>
      <c r="K427" s="1"/>
      <c r="L427" s="1" t="str">
        <f t="shared" si="27"/>
        <v xml:space="preserve"> </v>
      </c>
      <c r="M427" s="1"/>
    </row>
    <row r="428" spans="1:13" ht="89.25" x14ac:dyDescent="0.2">
      <c r="A428" s="2" t="s">
        <v>219</v>
      </c>
      <c r="B428" s="2" t="s">
        <v>1472</v>
      </c>
      <c r="C428" s="1">
        <v>112</v>
      </c>
      <c r="D428" s="1">
        <v>24.673439999999999</v>
      </c>
      <c r="E428" s="1">
        <f t="shared" si="24"/>
        <v>22.029857142857143</v>
      </c>
      <c r="F428" s="1">
        <v>10.291679999999999</v>
      </c>
      <c r="G428" s="1" t="str">
        <f t="shared" si="25"/>
        <v>свыше 200</v>
      </c>
      <c r="H428" s="1"/>
      <c r="I428" s="1"/>
      <c r="J428" s="1" t="str">
        <f t="shared" si="26"/>
        <v xml:space="preserve"> </v>
      </c>
      <c r="K428" s="1"/>
      <c r="L428" s="1" t="str">
        <f t="shared" si="27"/>
        <v xml:space="preserve"> </v>
      </c>
      <c r="M428" s="1"/>
    </row>
    <row r="429" spans="1:13" ht="89.25" x14ac:dyDescent="0.2">
      <c r="A429" s="2" t="s">
        <v>817</v>
      </c>
      <c r="B429" s="2" t="s">
        <v>934</v>
      </c>
      <c r="C429" s="1">
        <v>4.9660799999999998</v>
      </c>
      <c r="D429" s="1">
        <v>4.9660799999999998</v>
      </c>
      <c r="E429" s="1">
        <f t="shared" si="24"/>
        <v>100</v>
      </c>
      <c r="F429" s="1"/>
      <c r="G429" s="1" t="str">
        <f t="shared" si="25"/>
        <v xml:space="preserve"> </v>
      </c>
      <c r="H429" s="1"/>
      <c r="I429" s="1"/>
      <c r="J429" s="1" t="str">
        <f t="shared" si="26"/>
        <v xml:space="preserve"> </v>
      </c>
      <c r="K429" s="1"/>
      <c r="L429" s="1" t="str">
        <f t="shared" si="27"/>
        <v xml:space="preserve"> </v>
      </c>
      <c r="M429" s="1"/>
    </row>
    <row r="430" spans="1:13" ht="25.5" x14ac:dyDescent="0.2">
      <c r="A430" s="2" t="s">
        <v>658</v>
      </c>
      <c r="B430" s="2" t="s">
        <v>1177</v>
      </c>
      <c r="C430" s="1">
        <v>3027.7976699999999</v>
      </c>
      <c r="D430" s="1">
        <v>1795.0050000000001</v>
      </c>
      <c r="E430" s="1">
        <f t="shared" si="24"/>
        <v>59.284179315720266</v>
      </c>
      <c r="F430" s="1">
        <v>220.75807</v>
      </c>
      <c r="G430" s="1" t="str">
        <f t="shared" si="25"/>
        <v>свыше 200</v>
      </c>
      <c r="H430" s="1">
        <v>2228.4926700000001</v>
      </c>
      <c r="I430" s="1">
        <v>902.45500000000004</v>
      </c>
      <c r="J430" s="1">
        <f t="shared" si="26"/>
        <v>40.496206792549152</v>
      </c>
      <c r="K430" s="1"/>
      <c r="L430" s="1" t="str">
        <f t="shared" si="27"/>
        <v xml:space="preserve"> </v>
      </c>
      <c r="M430" s="1">
        <v>10</v>
      </c>
    </row>
    <row r="431" spans="1:13" ht="38.25" x14ac:dyDescent="0.2">
      <c r="A431" s="2" t="s">
        <v>1655</v>
      </c>
      <c r="B431" s="2" t="s">
        <v>122</v>
      </c>
      <c r="C431" s="1">
        <v>2228.4926700000001</v>
      </c>
      <c r="D431" s="1">
        <v>902.45500000000004</v>
      </c>
      <c r="E431" s="1">
        <f t="shared" si="24"/>
        <v>40.496206792549152</v>
      </c>
      <c r="F431" s="1"/>
      <c r="G431" s="1" t="str">
        <f t="shared" si="25"/>
        <v xml:space="preserve"> </v>
      </c>
      <c r="H431" s="1">
        <v>2228.4926700000001</v>
      </c>
      <c r="I431" s="1">
        <v>902.45500000000004</v>
      </c>
      <c r="J431" s="1">
        <f t="shared" si="26"/>
        <v>40.496206792549152</v>
      </c>
      <c r="K431" s="1"/>
      <c r="L431" s="1" t="str">
        <f t="shared" si="27"/>
        <v xml:space="preserve"> </v>
      </c>
      <c r="M431" s="1">
        <v>10</v>
      </c>
    </row>
    <row r="432" spans="1:13" ht="38.25" x14ac:dyDescent="0.2">
      <c r="A432" s="2" t="s">
        <v>306</v>
      </c>
      <c r="B432" s="2" t="s">
        <v>1158</v>
      </c>
      <c r="C432" s="1">
        <v>16.399999999999999</v>
      </c>
      <c r="D432" s="1">
        <v>59.667700000000004</v>
      </c>
      <c r="E432" s="1" t="str">
        <f t="shared" si="24"/>
        <v>свыше 200</v>
      </c>
      <c r="F432" s="1">
        <v>19.89142</v>
      </c>
      <c r="G432" s="1" t="str">
        <f t="shared" si="25"/>
        <v>свыше 200</v>
      </c>
      <c r="H432" s="1"/>
      <c r="I432" s="1"/>
      <c r="J432" s="1" t="str">
        <f t="shared" si="26"/>
        <v xml:space="preserve"> </v>
      </c>
      <c r="K432" s="1"/>
      <c r="L432" s="1" t="str">
        <f t="shared" si="27"/>
        <v xml:space="preserve"> </v>
      </c>
      <c r="M432" s="1"/>
    </row>
    <row r="433" spans="1:13" ht="38.25" x14ac:dyDescent="0.2">
      <c r="A433" s="2" t="s">
        <v>885</v>
      </c>
      <c r="B433" s="2" t="s">
        <v>1138</v>
      </c>
      <c r="C433" s="1">
        <v>649.755</v>
      </c>
      <c r="D433" s="1">
        <v>649.73379999999997</v>
      </c>
      <c r="E433" s="1">
        <f t="shared" si="24"/>
        <v>99.996737231725803</v>
      </c>
      <c r="F433" s="1">
        <v>193.05099999999999</v>
      </c>
      <c r="G433" s="1" t="str">
        <f t="shared" si="25"/>
        <v>свыше 200</v>
      </c>
      <c r="H433" s="1"/>
      <c r="I433" s="1"/>
      <c r="J433" s="1" t="str">
        <f t="shared" si="26"/>
        <v xml:space="preserve"> </v>
      </c>
      <c r="K433" s="1"/>
      <c r="L433" s="1" t="str">
        <f t="shared" si="27"/>
        <v xml:space="preserve"> </v>
      </c>
      <c r="M433" s="1"/>
    </row>
    <row r="434" spans="1:13" ht="38.25" x14ac:dyDescent="0.2">
      <c r="A434" s="2" t="s">
        <v>1112</v>
      </c>
      <c r="B434" s="2" t="s">
        <v>1611</v>
      </c>
      <c r="C434" s="1">
        <v>133.15</v>
      </c>
      <c r="D434" s="1">
        <v>183.14850000000001</v>
      </c>
      <c r="E434" s="1">
        <f t="shared" si="24"/>
        <v>137.55050694705218</v>
      </c>
      <c r="F434" s="1">
        <v>7.8156499999999998</v>
      </c>
      <c r="G434" s="1" t="str">
        <f t="shared" si="25"/>
        <v>свыше 200</v>
      </c>
      <c r="H434" s="1"/>
      <c r="I434" s="1"/>
      <c r="J434" s="1" t="str">
        <f t="shared" si="26"/>
        <v xml:space="preserve"> </v>
      </c>
      <c r="K434" s="1"/>
      <c r="L434" s="1" t="str">
        <f t="shared" si="27"/>
        <v xml:space="preserve"> </v>
      </c>
      <c r="M434" s="1"/>
    </row>
    <row r="435" spans="1:13" ht="51" x14ac:dyDescent="0.2">
      <c r="A435" s="2" t="s">
        <v>361</v>
      </c>
      <c r="B435" s="2" t="s">
        <v>1437</v>
      </c>
      <c r="C435" s="1">
        <v>20752.452580000001</v>
      </c>
      <c r="D435" s="1">
        <v>47221.926229999997</v>
      </c>
      <c r="E435" s="1" t="str">
        <f t="shared" si="24"/>
        <v>свыше 200</v>
      </c>
      <c r="F435" s="1">
        <v>62339.003779999999</v>
      </c>
      <c r="G435" s="1">
        <f t="shared" si="25"/>
        <v>75.750209927400277</v>
      </c>
      <c r="H435" s="1">
        <v>1629.7065600000001</v>
      </c>
      <c r="I435" s="1">
        <v>38346.734660000002</v>
      </c>
      <c r="J435" s="1" t="str">
        <f t="shared" si="26"/>
        <v>свыше 200</v>
      </c>
      <c r="K435" s="1">
        <v>36607.512260000003</v>
      </c>
      <c r="L435" s="1">
        <f t="shared" si="27"/>
        <v>104.75099861374737</v>
      </c>
      <c r="M435" s="1">
        <v>1362.1166999999987</v>
      </c>
    </row>
    <row r="436" spans="1:13" ht="38.25" x14ac:dyDescent="0.2">
      <c r="A436" s="2" t="s">
        <v>159</v>
      </c>
      <c r="B436" s="2" t="s">
        <v>1517</v>
      </c>
      <c r="C436" s="1">
        <v>1589.7065600000001</v>
      </c>
      <c r="D436" s="1">
        <v>38336.63349</v>
      </c>
      <c r="E436" s="1" t="str">
        <f t="shared" si="24"/>
        <v>свыше 200</v>
      </c>
      <c r="F436" s="1">
        <v>35885.990400000002</v>
      </c>
      <c r="G436" s="1">
        <f t="shared" si="25"/>
        <v>106.82896880560943</v>
      </c>
      <c r="H436" s="1">
        <v>1589.7065600000001</v>
      </c>
      <c r="I436" s="1">
        <v>38336.63349</v>
      </c>
      <c r="J436" s="1" t="str">
        <f t="shared" si="26"/>
        <v>свыше 200</v>
      </c>
      <c r="K436" s="1">
        <v>35885.990400000002</v>
      </c>
      <c r="L436" s="1">
        <f t="shared" si="27"/>
        <v>106.82896880560943</v>
      </c>
      <c r="M436" s="1">
        <v>1362.1167199999982</v>
      </c>
    </row>
    <row r="437" spans="1:13" ht="38.25" x14ac:dyDescent="0.2">
      <c r="A437" s="2" t="s">
        <v>996</v>
      </c>
      <c r="B437" s="2" t="s">
        <v>1049</v>
      </c>
      <c r="C437" s="1">
        <v>18350.851920000001</v>
      </c>
      <c r="D437" s="1">
        <v>8600.3594900000007</v>
      </c>
      <c r="E437" s="1">
        <f t="shared" si="24"/>
        <v>46.86626826641627</v>
      </c>
      <c r="F437" s="1">
        <v>24520.859550000001</v>
      </c>
      <c r="G437" s="1">
        <f t="shared" si="25"/>
        <v>35.073646062297193</v>
      </c>
      <c r="H437" s="1"/>
      <c r="I437" s="1"/>
      <c r="J437" s="1" t="str">
        <f t="shared" si="26"/>
        <v xml:space="preserve"> </v>
      </c>
      <c r="K437" s="1"/>
      <c r="L437" s="1" t="str">
        <f t="shared" si="27"/>
        <v xml:space="preserve"> </v>
      </c>
      <c r="M437" s="1"/>
    </row>
    <row r="438" spans="1:13" ht="51" x14ac:dyDescent="0.2">
      <c r="A438" s="2" t="s">
        <v>33</v>
      </c>
      <c r="B438" s="2" t="s">
        <v>1302</v>
      </c>
      <c r="C438" s="1">
        <v>40</v>
      </c>
      <c r="D438" s="1">
        <v>10.10117</v>
      </c>
      <c r="E438" s="1">
        <f t="shared" si="24"/>
        <v>25.252924999999998</v>
      </c>
      <c r="F438" s="1">
        <v>721.52185999999995</v>
      </c>
      <c r="G438" s="1">
        <f t="shared" si="25"/>
        <v>1.399981145408401</v>
      </c>
      <c r="H438" s="1">
        <v>40</v>
      </c>
      <c r="I438" s="1">
        <v>10.10117</v>
      </c>
      <c r="J438" s="1">
        <f t="shared" si="26"/>
        <v>25.252924999999998</v>
      </c>
      <c r="K438" s="1">
        <v>721.52185999999995</v>
      </c>
      <c r="L438" s="1">
        <f t="shared" si="27"/>
        <v>1.399981145408401</v>
      </c>
      <c r="M438" s="1"/>
    </row>
    <row r="439" spans="1:13" ht="51" x14ac:dyDescent="0.2">
      <c r="A439" s="2" t="s">
        <v>910</v>
      </c>
      <c r="B439" s="2" t="s">
        <v>1412</v>
      </c>
      <c r="C439" s="1">
        <v>771.89409999999998</v>
      </c>
      <c r="D439" s="1">
        <v>274.83208000000002</v>
      </c>
      <c r="E439" s="1">
        <f t="shared" si="24"/>
        <v>35.604894505606403</v>
      </c>
      <c r="F439" s="1">
        <v>1210.6319699999999</v>
      </c>
      <c r="G439" s="1">
        <f t="shared" si="25"/>
        <v>22.701538271783789</v>
      </c>
      <c r="H439" s="1"/>
      <c r="I439" s="1"/>
      <c r="J439" s="1" t="str">
        <f t="shared" si="26"/>
        <v xml:space="preserve"> </v>
      </c>
      <c r="K439" s="1"/>
      <c r="L439" s="1" t="str">
        <f t="shared" si="27"/>
        <v xml:space="preserve"> </v>
      </c>
      <c r="M439" s="1"/>
    </row>
    <row r="440" spans="1:13" x14ac:dyDescent="0.2">
      <c r="A440" s="2" t="s">
        <v>343</v>
      </c>
      <c r="B440" s="2" t="s">
        <v>82</v>
      </c>
      <c r="C440" s="1">
        <v>4557.4121999999998</v>
      </c>
      <c r="D440" s="1">
        <v>6058.6622200000002</v>
      </c>
      <c r="E440" s="1">
        <f t="shared" si="24"/>
        <v>132.94084349008415</v>
      </c>
      <c r="F440" s="1">
        <v>5045.4366900000005</v>
      </c>
      <c r="G440" s="1">
        <f t="shared" si="25"/>
        <v>120.08201851007667</v>
      </c>
      <c r="H440" s="1">
        <v>3670.1781999999998</v>
      </c>
      <c r="I440" s="1">
        <v>3227.7527300000002</v>
      </c>
      <c r="J440" s="1">
        <f t="shared" si="26"/>
        <v>87.945395403416654</v>
      </c>
      <c r="K440" s="1">
        <v>1339.4066</v>
      </c>
      <c r="L440" s="1" t="str">
        <f t="shared" si="27"/>
        <v>свыше 200</v>
      </c>
      <c r="M440" s="1">
        <v>114.08027000000038</v>
      </c>
    </row>
    <row r="441" spans="1:13" ht="51" x14ac:dyDescent="0.2">
      <c r="A441" s="2" t="s">
        <v>1085</v>
      </c>
      <c r="B441" s="2" t="s">
        <v>1095</v>
      </c>
      <c r="C441" s="1"/>
      <c r="D441" s="1">
        <v>30</v>
      </c>
      <c r="E441" s="1" t="str">
        <f t="shared" si="24"/>
        <v xml:space="preserve"> </v>
      </c>
      <c r="F441" s="1">
        <v>80</v>
      </c>
      <c r="G441" s="1">
        <f t="shared" si="25"/>
        <v>37.5</v>
      </c>
      <c r="H441" s="1"/>
      <c r="I441" s="1">
        <v>30</v>
      </c>
      <c r="J441" s="1" t="str">
        <f t="shared" si="26"/>
        <v xml:space="preserve"> </v>
      </c>
      <c r="K441" s="1">
        <v>80</v>
      </c>
      <c r="L441" s="1">
        <f t="shared" si="27"/>
        <v>37.5</v>
      </c>
      <c r="M441" s="1"/>
    </row>
    <row r="442" spans="1:13" ht="63.75" x14ac:dyDescent="0.2">
      <c r="A442" s="2" t="s">
        <v>331</v>
      </c>
      <c r="B442" s="2" t="s">
        <v>1336</v>
      </c>
      <c r="C442" s="1">
        <v>287.23399999999998</v>
      </c>
      <c r="D442" s="1">
        <v>2146.3822599999999</v>
      </c>
      <c r="E442" s="1" t="str">
        <f t="shared" si="24"/>
        <v>свыше 200</v>
      </c>
      <c r="F442" s="1">
        <v>2934.9512199999999</v>
      </c>
      <c r="G442" s="1">
        <f t="shared" si="25"/>
        <v>73.131786496949005</v>
      </c>
      <c r="H442" s="1"/>
      <c r="I442" s="1"/>
      <c r="J442" s="1" t="str">
        <f t="shared" si="26"/>
        <v xml:space="preserve"> </v>
      </c>
      <c r="K442" s="1"/>
      <c r="L442" s="1" t="str">
        <f t="shared" si="27"/>
        <v xml:space="preserve"> </v>
      </c>
      <c r="M442" s="1"/>
    </row>
    <row r="443" spans="1:13" ht="25.5" x14ac:dyDescent="0.2">
      <c r="A443" s="2" t="s">
        <v>565</v>
      </c>
      <c r="B443" s="2" t="s">
        <v>614</v>
      </c>
      <c r="C443" s="1">
        <v>4270.1782000000003</v>
      </c>
      <c r="D443" s="1">
        <v>3882.2799599999998</v>
      </c>
      <c r="E443" s="1">
        <f t="shared" si="24"/>
        <v>90.916111182432616</v>
      </c>
      <c r="F443" s="1">
        <v>2030.4854700000001</v>
      </c>
      <c r="G443" s="1">
        <f t="shared" si="25"/>
        <v>191.19959326771246</v>
      </c>
      <c r="H443" s="1">
        <v>3670.1781999999998</v>
      </c>
      <c r="I443" s="1">
        <v>3197.7527300000002</v>
      </c>
      <c r="J443" s="1">
        <f t="shared" si="26"/>
        <v>87.127996400828721</v>
      </c>
      <c r="K443" s="1">
        <v>1259.4066</v>
      </c>
      <c r="L443" s="1" t="str">
        <f t="shared" si="27"/>
        <v>свыше 200</v>
      </c>
      <c r="M443" s="1">
        <v>114.08027000000038</v>
      </c>
    </row>
    <row r="444" spans="1:13" ht="38.25" x14ac:dyDescent="0.2">
      <c r="A444" s="2" t="s">
        <v>1378</v>
      </c>
      <c r="B444" s="2" t="s">
        <v>1674</v>
      </c>
      <c r="C444" s="1">
        <v>3670.1781999999998</v>
      </c>
      <c r="D444" s="1">
        <v>3197.7527300000002</v>
      </c>
      <c r="E444" s="1">
        <f t="shared" si="24"/>
        <v>87.127996400828721</v>
      </c>
      <c r="F444" s="1">
        <v>1259.4066</v>
      </c>
      <c r="G444" s="1" t="str">
        <f t="shared" si="25"/>
        <v>свыше 200</v>
      </c>
      <c r="H444" s="1">
        <v>3670.1781999999998</v>
      </c>
      <c r="I444" s="1">
        <v>3197.7527300000002</v>
      </c>
      <c r="J444" s="1">
        <f t="shared" si="26"/>
        <v>87.127996400828721</v>
      </c>
      <c r="K444" s="1">
        <v>1259.4066</v>
      </c>
      <c r="L444" s="1" t="str">
        <f t="shared" si="27"/>
        <v>свыше 200</v>
      </c>
      <c r="M444" s="1">
        <v>114.08027000000038</v>
      </c>
    </row>
    <row r="445" spans="1:13" ht="38.25" x14ac:dyDescent="0.2">
      <c r="A445" s="2" t="s">
        <v>486</v>
      </c>
      <c r="B445" s="2" t="s">
        <v>282</v>
      </c>
      <c r="C445" s="1">
        <v>600</v>
      </c>
      <c r="D445" s="1">
        <v>684.52723000000003</v>
      </c>
      <c r="E445" s="1">
        <f t="shared" si="24"/>
        <v>114.08787166666667</v>
      </c>
      <c r="F445" s="1">
        <v>771.07887000000005</v>
      </c>
      <c r="G445" s="1">
        <f t="shared" si="25"/>
        <v>88.775254598793509</v>
      </c>
      <c r="H445" s="1"/>
      <c r="I445" s="1"/>
      <c r="J445" s="1" t="str">
        <f t="shared" si="26"/>
        <v xml:space="preserve"> </v>
      </c>
      <c r="K445" s="1"/>
      <c r="L445" s="1" t="str">
        <f t="shared" si="27"/>
        <v xml:space="preserve"> </v>
      </c>
      <c r="M445" s="1"/>
    </row>
    <row r="446" spans="1:13" x14ac:dyDescent="0.2">
      <c r="A446" s="2" t="s">
        <v>518</v>
      </c>
      <c r="B446" s="2" t="s">
        <v>653</v>
      </c>
      <c r="C446" s="1">
        <v>23943.190350000001</v>
      </c>
      <c r="D446" s="1">
        <v>20267.550910000002</v>
      </c>
      <c r="E446" s="1">
        <f t="shared" si="24"/>
        <v>84.648497605082113</v>
      </c>
      <c r="F446" s="1">
        <v>33408.237910000003</v>
      </c>
      <c r="G446" s="1">
        <f t="shared" si="25"/>
        <v>60.666327163377176</v>
      </c>
      <c r="H446" s="1"/>
      <c r="I446" s="1">
        <v>-586.49413000000004</v>
      </c>
      <c r="J446" s="1" t="str">
        <f t="shared" si="26"/>
        <v xml:space="preserve"> </v>
      </c>
      <c r="K446" s="1">
        <v>1506.52262</v>
      </c>
      <c r="L446" s="1" t="str">
        <f t="shared" si="27"/>
        <v/>
      </c>
      <c r="M446" s="1">
        <v>-234.46148000000005</v>
      </c>
    </row>
    <row r="447" spans="1:13" x14ac:dyDescent="0.2">
      <c r="A447" s="2" t="s">
        <v>214</v>
      </c>
      <c r="B447" s="2" t="s">
        <v>1294</v>
      </c>
      <c r="C447" s="1">
        <v>92.251649999999998</v>
      </c>
      <c r="D447" s="1">
        <v>36.910269999999997</v>
      </c>
      <c r="E447" s="1">
        <f t="shared" si="24"/>
        <v>40.010417157850291</v>
      </c>
      <c r="F447" s="1">
        <v>2006.5896600000001</v>
      </c>
      <c r="G447" s="1">
        <f t="shared" si="25"/>
        <v>1.8394528156793151</v>
      </c>
      <c r="H447" s="1"/>
      <c r="I447" s="1">
        <v>-710.89503999999999</v>
      </c>
      <c r="J447" s="1" t="str">
        <f t="shared" si="26"/>
        <v xml:space="preserve"> </v>
      </c>
      <c r="K447" s="1">
        <v>539.48883999999998</v>
      </c>
      <c r="L447" s="1" t="str">
        <f t="shared" si="27"/>
        <v/>
      </c>
      <c r="M447" s="1">
        <v>-296.19247999999999</v>
      </c>
    </row>
    <row r="448" spans="1:13" x14ac:dyDescent="0.2">
      <c r="A448" s="2" t="s">
        <v>286</v>
      </c>
      <c r="B448" s="2" t="s">
        <v>1475</v>
      </c>
      <c r="C448" s="1"/>
      <c r="D448" s="1">
        <v>-710.89503999999999</v>
      </c>
      <c r="E448" s="1" t="str">
        <f t="shared" si="24"/>
        <v xml:space="preserve"> </v>
      </c>
      <c r="F448" s="1">
        <v>539.48883999999998</v>
      </c>
      <c r="G448" s="1" t="str">
        <f t="shared" si="25"/>
        <v/>
      </c>
      <c r="H448" s="1"/>
      <c r="I448" s="1">
        <v>-710.89503999999999</v>
      </c>
      <c r="J448" s="1" t="str">
        <f t="shared" si="26"/>
        <v xml:space="preserve"> </v>
      </c>
      <c r="K448" s="1">
        <v>539.48883999999998</v>
      </c>
      <c r="L448" s="1" t="str">
        <f t="shared" si="27"/>
        <v/>
      </c>
      <c r="M448" s="1">
        <v>-296.19247999999999</v>
      </c>
    </row>
    <row r="449" spans="1:13" x14ac:dyDescent="0.2">
      <c r="A449" s="2" t="s">
        <v>367</v>
      </c>
      <c r="B449" s="2" t="s">
        <v>1686</v>
      </c>
      <c r="C449" s="1"/>
      <c r="D449" s="1">
        <v>338.24858999999998</v>
      </c>
      <c r="E449" s="1" t="str">
        <f t="shared" si="24"/>
        <v xml:space="preserve"> </v>
      </c>
      <c r="F449" s="1">
        <v>268.34935999999999</v>
      </c>
      <c r="G449" s="1">
        <f t="shared" si="25"/>
        <v>126.04784673233429</v>
      </c>
      <c r="H449" s="1"/>
      <c r="I449" s="1"/>
      <c r="J449" s="1" t="str">
        <f t="shared" si="26"/>
        <v xml:space="preserve"> </v>
      </c>
      <c r="K449" s="1"/>
      <c r="L449" s="1" t="str">
        <f t="shared" si="27"/>
        <v xml:space="preserve"> </v>
      </c>
      <c r="M449" s="1"/>
    </row>
    <row r="450" spans="1:13" x14ac:dyDescent="0.2">
      <c r="A450" s="2" t="s">
        <v>407</v>
      </c>
      <c r="B450" s="2" t="s">
        <v>374</v>
      </c>
      <c r="C450" s="1"/>
      <c r="D450" s="1">
        <v>224.40262999999999</v>
      </c>
      <c r="E450" s="1" t="str">
        <f t="shared" si="24"/>
        <v xml:space="preserve"> </v>
      </c>
      <c r="F450" s="1">
        <v>67.753579999999999</v>
      </c>
      <c r="G450" s="1" t="str">
        <f t="shared" si="25"/>
        <v>свыше 200</v>
      </c>
      <c r="H450" s="1"/>
      <c r="I450" s="1"/>
      <c r="J450" s="1" t="str">
        <f t="shared" si="26"/>
        <v xml:space="preserve"> </v>
      </c>
      <c r="K450" s="1"/>
      <c r="L450" s="1" t="str">
        <f t="shared" si="27"/>
        <v xml:space="preserve"> </v>
      </c>
      <c r="M450" s="1"/>
    </row>
    <row r="451" spans="1:13" x14ac:dyDescent="0.2">
      <c r="A451" s="2" t="s">
        <v>836</v>
      </c>
      <c r="B451" s="2" t="s">
        <v>42</v>
      </c>
      <c r="C451" s="1">
        <v>92.251649999999998</v>
      </c>
      <c r="D451" s="1">
        <v>132.44042999999999</v>
      </c>
      <c r="E451" s="1">
        <f t="shared" si="24"/>
        <v>143.56429397197775</v>
      </c>
      <c r="F451" s="1">
        <v>1076.4081799999999</v>
      </c>
      <c r="G451" s="1">
        <f t="shared" si="25"/>
        <v>12.30392266249779</v>
      </c>
      <c r="H451" s="1"/>
      <c r="I451" s="1"/>
      <c r="J451" s="1" t="str">
        <f t="shared" si="26"/>
        <v xml:space="preserve"> </v>
      </c>
      <c r="K451" s="1"/>
      <c r="L451" s="1" t="str">
        <f t="shared" si="27"/>
        <v xml:space="preserve"> </v>
      </c>
      <c r="M451" s="1"/>
    </row>
    <row r="452" spans="1:13" x14ac:dyDescent="0.2">
      <c r="A452" s="2" t="s">
        <v>718</v>
      </c>
      <c r="B452" s="2" t="s">
        <v>344</v>
      </c>
      <c r="C452" s="1"/>
      <c r="D452" s="1">
        <v>52.713659999999997</v>
      </c>
      <c r="E452" s="1" t="str">
        <f t="shared" si="24"/>
        <v xml:space="preserve"> </v>
      </c>
      <c r="F452" s="1">
        <v>54.589700000000001</v>
      </c>
      <c r="G452" s="1">
        <f t="shared" si="25"/>
        <v>96.563381004108834</v>
      </c>
      <c r="H452" s="1"/>
      <c r="I452" s="1"/>
      <c r="J452" s="1" t="str">
        <f t="shared" si="26"/>
        <v xml:space="preserve"> </v>
      </c>
      <c r="K452" s="1"/>
      <c r="L452" s="1" t="str">
        <f t="shared" si="27"/>
        <v xml:space="preserve"> </v>
      </c>
      <c r="M452" s="1"/>
    </row>
    <row r="453" spans="1:13" x14ac:dyDescent="0.2">
      <c r="A453" s="2" t="s">
        <v>1621</v>
      </c>
      <c r="B453" s="2" t="s">
        <v>1003</v>
      </c>
      <c r="C453" s="1">
        <v>20537.612980000002</v>
      </c>
      <c r="D453" s="1">
        <v>17039.404119999999</v>
      </c>
      <c r="E453" s="1">
        <f t="shared" si="24"/>
        <v>82.966818668719483</v>
      </c>
      <c r="F453" s="1">
        <v>31401.648249999998</v>
      </c>
      <c r="G453" s="1">
        <f t="shared" si="25"/>
        <v>54.262769853171648</v>
      </c>
      <c r="H453" s="1"/>
      <c r="I453" s="1">
        <v>124.40091</v>
      </c>
      <c r="J453" s="1" t="str">
        <f t="shared" si="26"/>
        <v xml:space="preserve"> </v>
      </c>
      <c r="K453" s="1">
        <v>967.03377999999998</v>
      </c>
      <c r="L453" s="1">
        <f t="shared" si="27"/>
        <v>12.864174196686285</v>
      </c>
      <c r="M453" s="1">
        <v>61.730999999999995</v>
      </c>
    </row>
    <row r="454" spans="1:13" x14ac:dyDescent="0.2">
      <c r="A454" s="2" t="s">
        <v>15</v>
      </c>
      <c r="B454" s="2" t="s">
        <v>1403</v>
      </c>
      <c r="C454" s="1"/>
      <c r="D454" s="1">
        <v>124.40091</v>
      </c>
      <c r="E454" s="1" t="str">
        <f t="shared" ref="E454:E517" si="28">IF(C454=0," ",IF(D454/C454*100&gt;200,"свыше 200",IF(D454/C454&gt;0,D454/C454*100,"")))</f>
        <v xml:space="preserve"> </v>
      </c>
      <c r="F454" s="1">
        <v>967.03377999999998</v>
      </c>
      <c r="G454" s="1">
        <f t="shared" ref="G454:G517" si="29">IF(F454=0," ",IF(D454/F454*100&gt;200,"свыше 200",IF(D454/F454&gt;0,D454/F454*100,"")))</f>
        <v>12.864174196686285</v>
      </c>
      <c r="H454" s="1"/>
      <c r="I454" s="1">
        <v>124.40091</v>
      </c>
      <c r="J454" s="1" t="str">
        <f t="shared" ref="J454:J517" si="30">IF(H454=0," ",IF(I454/H454*100&gt;200,"свыше 200",IF(I454/H454&gt;0,I454/H454*100,"")))</f>
        <v xml:space="preserve"> </v>
      </c>
      <c r="K454" s="1">
        <v>967.03377999999998</v>
      </c>
      <c r="L454" s="1">
        <f t="shared" ref="L454:L517" si="31">IF(K454=0," ",IF(I454/K454*100&gt;200,"свыше 200",IF(I454/K454&gt;0,I454/K454*100,"")))</f>
        <v>12.864174196686285</v>
      </c>
      <c r="M454" s="1">
        <v>61.730999999999995</v>
      </c>
    </row>
    <row r="455" spans="1:13" x14ac:dyDescent="0.2">
      <c r="A455" s="2" t="s">
        <v>114</v>
      </c>
      <c r="B455" s="2" t="s">
        <v>1338</v>
      </c>
      <c r="C455" s="1">
        <v>11740.14437</v>
      </c>
      <c r="D455" s="1">
        <v>11596.815269999999</v>
      </c>
      <c r="E455" s="1">
        <f t="shared" si="28"/>
        <v>98.779153854647177</v>
      </c>
      <c r="F455" s="1">
        <v>13697.49201</v>
      </c>
      <c r="G455" s="1">
        <f t="shared" si="29"/>
        <v>84.663785615159483</v>
      </c>
      <c r="H455" s="1"/>
      <c r="I455" s="1"/>
      <c r="J455" s="1" t="str">
        <f t="shared" si="30"/>
        <v xml:space="preserve"> </v>
      </c>
      <c r="K455" s="1"/>
      <c r="L455" s="1" t="str">
        <f t="shared" si="31"/>
        <v xml:space="preserve"> </v>
      </c>
      <c r="M455" s="1"/>
    </row>
    <row r="456" spans="1:13" x14ac:dyDescent="0.2">
      <c r="A456" s="2" t="s">
        <v>894</v>
      </c>
      <c r="B456" s="2" t="s">
        <v>759</v>
      </c>
      <c r="C456" s="1">
        <v>4728.6528500000004</v>
      </c>
      <c r="D456" s="1">
        <v>3854.9885599999998</v>
      </c>
      <c r="E456" s="1">
        <f t="shared" si="28"/>
        <v>81.524034059721671</v>
      </c>
      <c r="F456" s="1">
        <v>15633.51017</v>
      </c>
      <c r="G456" s="1">
        <f t="shared" si="29"/>
        <v>24.658496512175166</v>
      </c>
      <c r="H456" s="1"/>
      <c r="I456" s="1"/>
      <c r="J456" s="1" t="str">
        <f t="shared" si="30"/>
        <v xml:space="preserve"> </v>
      </c>
      <c r="K456" s="1"/>
      <c r="L456" s="1" t="str">
        <f t="shared" si="31"/>
        <v xml:space="preserve"> </v>
      </c>
      <c r="M456" s="1"/>
    </row>
    <row r="457" spans="1:13" x14ac:dyDescent="0.2">
      <c r="A457" s="2" t="s">
        <v>1270</v>
      </c>
      <c r="B457" s="2" t="s">
        <v>464</v>
      </c>
      <c r="C457" s="1">
        <v>616.57120999999995</v>
      </c>
      <c r="D457" s="1">
        <v>437.25331999999997</v>
      </c>
      <c r="E457" s="1">
        <f t="shared" si="28"/>
        <v>70.916921339872488</v>
      </c>
      <c r="F457" s="1">
        <v>350.9015</v>
      </c>
      <c r="G457" s="1">
        <f t="shared" si="29"/>
        <v>124.60856394173292</v>
      </c>
      <c r="H457" s="1"/>
      <c r="I457" s="1"/>
      <c r="J457" s="1" t="str">
        <f t="shared" si="30"/>
        <v xml:space="preserve"> </v>
      </c>
      <c r="K457" s="1"/>
      <c r="L457" s="1" t="str">
        <f t="shared" si="31"/>
        <v xml:space="preserve"> </v>
      </c>
      <c r="M457" s="1"/>
    </row>
    <row r="458" spans="1:13" x14ac:dyDescent="0.2">
      <c r="A458" s="2" t="s">
        <v>420</v>
      </c>
      <c r="B458" s="2" t="s">
        <v>593</v>
      </c>
      <c r="C458" s="1">
        <v>3452.2445499999999</v>
      </c>
      <c r="D458" s="1">
        <v>1025.94606</v>
      </c>
      <c r="E458" s="1">
        <f t="shared" si="28"/>
        <v>29.718232446771481</v>
      </c>
      <c r="F458" s="1">
        <v>752.71078999999997</v>
      </c>
      <c r="G458" s="1">
        <f t="shared" si="29"/>
        <v>136.30016649555404</v>
      </c>
      <c r="H458" s="1"/>
      <c r="I458" s="1"/>
      <c r="J458" s="1" t="str">
        <f t="shared" si="30"/>
        <v xml:space="preserve"> </v>
      </c>
      <c r="K458" s="1"/>
      <c r="L458" s="1" t="str">
        <f t="shared" si="31"/>
        <v xml:space="preserve"> </v>
      </c>
      <c r="M458" s="1"/>
    </row>
    <row r="459" spans="1:13" x14ac:dyDescent="0.2">
      <c r="A459" s="2" t="s">
        <v>1015</v>
      </c>
      <c r="B459" s="2" t="s">
        <v>91</v>
      </c>
      <c r="C459" s="1">
        <v>3313.3257199999998</v>
      </c>
      <c r="D459" s="1">
        <v>3191.2365199999999</v>
      </c>
      <c r="E459" s="1">
        <f t="shared" si="28"/>
        <v>96.315206824881685</v>
      </c>
      <c r="F459" s="1"/>
      <c r="G459" s="1" t="str">
        <f t="shared" si="29"/>
        <v xml:space="preserve"> </v>
      </c>
      <c r="H459" s="1"/>
      <c r="I459" s="1"/>
      <c r="J459" s="1" t="str">
        <f t="shared" si="30"/>
        <v xml:space="preserve"> </v>
      </c>
      <c r="K459" s="1"/>
      <c r="L459" s="1" t="str">
        <f t="shared" si="31"/>
        <v xml:space="preserve"> </v>
      </c>
      <c r="M459" s="1"/>
    </row>
    <row r="460" spans="1:13" x14ac:dyDescent="0.2">
      <c r="A460" s="2" t="s">
        <v>431</v>
      </c>
      <c r="B460" s="2" t="s">
        <v>665</v>
      </c>
      <c r="C460" s="1">
        <v>2390.2270400000002</v>
      </c>
      <c r="D460" s="1">
        <v>2479.7024200000001</v>
      </c>
      <c r="E460" s="1">
        <f t="shared" si="28"/>
        <v>103.74338414312308</v>
      </c>
      <c r="F460" s="1"/>
      <c r="G460" s="1" t="str">
        <f t="shared" si="29"/>
        <v xml:space="preserve"> </v>
      </c>
      <c r="H460" s="1"/>
      <c r="I460" s="1"/>
      <c r="J460" s="1" t="str">
        <f t="shared" si="30"/>
        <v xml:space="preserve"> </v>
      </c>
      <c r="K460" s="1"/>
      <c r="L460" s="1" t="str">
        <f t="shared" si="31"/>
        <v xml:space="preserve"> </v>
      </c>
      <c r="M460" s="1"/>
    </row>
    <row r="461" spans="1:13" x14ac:dyDescent="0.2">
      <c r="A461" s="2" t="s">
        <v>908</v>
      </c>
      <c r="B461" s="2" t="s">
        <v>5</v>
      </c>
      <c r="C461" s="1">
        <v>332.84116999999998</v>
      </c>
      <c r="D461" s="1">
        <v>327.94902999999999</v>
      </c>
      <c r="E461" s="1">
        <f t="shared" si="28"/>
        <v>98.53018783703952</v>
      </c>
      <c r="F461" s="1"/>
      <c r="G461" s="1" t="str">
        <f t="shared" si="29"/>
        <v xml:space="preserve"> </v>
      </c>
      <c r="H461" s="1"/>
      <c r="I461" s="1"/>
      <c r="J461" s="1" t="str">
        <f t="shared" si="30"/>
        <v xml:space="preserve"> </v>
      </c>
      <c r="K461" s="1"/>
      <c r="L461" s="1" t="str">
        <f t="shared" si="31"/>
        <v xml:space="preserve"> </v>
      </c>
      <c r="M461" s="1"/>
    </row>
    <row r="462" spans="1:13" x14ac:dyDescent="0.2">
      <c r="A462" s="2" t="s">
        <v>778</v>
      </c>
      <c r="B462" s="2" t="s">
        <v>384</v>
      </c>
      <c r="C462" s="1">
        <v>590.25751000000002</v>
      </c>
      <c r="D462" s="1">
        <v>383.58506999999997</v>
      </c>
      <c r="E462" s="1">
        <f t="shared" si="28"/>
        <v>64.986054984713363</v>
      </c>
      <c r="F462" s="1"/>
      <c r="G462" s="1" t="str">
        <f t="shared" si="29"/>
        <v xml:space="preserve"> </v>
      </c>
      <c r="H462" s="1"/>
      <c r="I462" s="1"/>
      <c r="J462" s="1" t="str">
        <f t="shared" si="30"/>
        <v xml:space="preserve"> </v>
      </c>
      <c r="K462" s="1"/>
      <c r="L462" s="1" t="str">
        <f t="shared" si="31"/>
        <v xml:space="preserve"> </v>
      </c>
      <c r="M462" s="1"/>
    </row>
    <row r="463" spans="1:13" x14ac:dyDescent="0.2">
      <c r="A463" s="2" t="s">
        <v>102</v>
      </c>
      <c r="B463" s="2" t="s">
        <v>1388</v>
      </c>
      <c r="C463" s="1">
        <v>26787031.97913</v>
      </c>
      <c r="D463" s="1">
        <v>21247291.970740002</v>
      </c>
      <c r="E463" s="1">
        <f t="shared" si="28"/>
        <v>79.319321331657591</v>
      </c>
      <c r="F463" s="1">
        <v>22362104.717220001</v>
      </c>
      <c r="G463" s="1">
        <f t="shared" si="29"/>
        <v>95.014723521880597</v>
      </c>
      <c r="H463" s="1">
        <v>26804304.954270002</v>
      </c>
      <c r="I463" s="1">
        <v>21285848.27146</v>
      </c>
      <c r="J463" s="1">
        <f t="shared" si="30"/>
        <v>79.412050817117361</v>
      </c>
      <c r="K463" s="1">
        <v>22373023.14508</v>
      </c>
      <c r="L463" s="1">
        <f t="shared" si="31"/>
        <v>95.140688557956111</v>
      </c>
      <c r="M463" s="1">
        <v>2430415.7370200008</v>
      </c>
    </row>
    <row r="464" spans="1:13" ht="25.5" x14ac:dyDescent="0.2">
      <c r="A464" s="2" t="s">
        <v>1246</v>
      </c>
      <c r="B464" s="2" t="s">
        <v>160</v>
      </c>
      <c r="C464" s="1">
        <v>26702576.54972</v>
      </c>
      <c r="D464" s="1">
        <v>21170047.551849999</v>
      </c>
      <c r="E464" s="1">
        <f t="shared" si="28"/>
        <v>79.280917002265781</v>
      </c>
      <c r="F464" s="1">
        <v>21568310.7247</v>
      </c>
      <c r="G464" s="1">
        <f t="shared" si="29"/>
        <v>98.153479992320811</v>
      </c>
      <c r="H464" s="1">
        <v>26688498.079519998</v>
      </c>
      <c r="I464" s="1">
        <v>21170047.551849999</v>
      </c>
      <c r="J464" s="1">
        <f t="shared" si="30"/>
        <v>79.322738539922923</v>
      </c>
      <c r="K464" s="1">
        <v>21568274.9047</v>
      </c>
      <c r="L464" s="1">
        <f t="shared" si="31"/>
        <v>98.15364300293102</v>
      </c>
      <c r="M464" s="1">
        <v>2403277.644439999</v>
      </c>
    </row>
    <row r="465" spans="1:13" x14ac:dyDescent="0.2">
      <c r="A465" s="2" t="s">
        <v>152</v>
      </c>
      <c r="B465" s="2" t="s">
        <v>411</v>
      </c>
      <c r="C465" s="1">
        <v>13702334</v>
      </c>
      <c r="D465" s="1">
        <v>11666064.199999999</v>
      </c>
      <c r="E465" s="1">
        <f t="shared" si="28"/>
        <v>85.139248539701327</v>
      </c>
      <c r="F465" s="1">
        <v>12018133.9</v>
      </c>
      <c r="G465" s="1">
        <f t="shared" si="29"/>
        <v>97.070512752399935</v>
      </c>
      <c r="H465" s="1">
        <v>13702334</v>
      </c>
      <c r="I465" s="1">
        <v>11666064.199999999</v>
      </c>
      <c r="J465" s="1">
        <f t="shared" si="30"/>
        <v>85.139248539701327</v>
      </c>
      <c r="K465" s="1">
        <v>12018133.9</v>
      </c>
      <c r="L465" s="1">
        <f t="shared" si="31"/>
        <v>97.070512752399935</v>
      </c>
      <c r="M465" s="1">
        <v>1141899</v>
      </c>
    </row>
    <row r="466" spans="1:13" x14ac:dyDescent="0.2">
      <c r="A466" s="2" t="s">
        <v>164</v>
      </c>
      <c r="B466" s="2" t="s">
        <v>603</v>
      </c>
      <c r="C466" s="1">
        <v>12917549</v>
      </c>
      <c r="D466" s="1">
        <v>9688500</v>
      </c>
      <c r="E466" s="1">
        <f t="shared" si="28"/>
        <v>75.002618530806416</v>
      </c>
      <c r="F466" s="1">
        <v>9688500</v>
      </c>
      <c r="G466" s="1">
        <f t="shared" si="29"/>
        <v>100</v>
      </c>
      <c r="H466" s="1">
        <v>12917549</v>
      </c>
      <c r="I466" s="1">
        <v>9688500</v>
      </c>
      <c r="J466" s="1">
        <f t="shared" si="30"/>
        <v>75.002618530806416</v>
      </c>
      <c r="K466" s="1">
        <v>9688500</v>
      </c>
      <c r="L466" s="1">
        <f t="shared" si="31"/>
        <v>100</v>
      </c>
      <c r="M466" s="1">
        <v>1076500</v>
      </c>
    </row>
    <row r="467" spans="1:13" ht="25.5" x14ac:dyDescent="0.2">
      <c r="A467" s="2" t="s">
        <v>1208</v>
      </c>
      <c r="B467" s="2" t="s">
        <v>883</v>
      </c>
      <c r="C467" s="1">
        <v>12917549</v>
      </c>
      <c r="D467" s="1">
        <v>9688500</v>
      </c>
      <c r="E467" s="1">
        <f t="shared" si="28"/>
        <v>75.002618530806416</v>
      </c>
      <c r="F467" s="1">
        <v>9688500</v>
      </c>
      <c r="G467" s="1">
        <f t="shared" si="29"/>
        <v>100</v>
      </c>
      <c r="H467" s="1">
        <v>12917549</v>
      </c>
      <c r="I467" s="1">
        <v>9688500</v>
      </c>
      <c r="J467" s="1">
        <f t="shared" si="30"/>
        <v>75.002618530806416</v>
      </c>
      <c r="K467" s="1">
        <v>9688500</v>
      </c>
      <c r="L467" s="1">
        <f t="shared" si="31"/>
        <v>100</v>
      </c>
      <c r="M467" s="1">
        <v>1076500</v>
      </c>
    </row>
    <row r="468" spans="1:13" x14ac:dyDescent="0.2">
      <c r="A468" s="2" t="s">
        <v>999</v>
      </c>
      <c r="B468" s="2" t="s">
        <v>416</v>
      </c>
      <c r="C468" s="1"/>
      <c r="D468" s="1">
        <v>1000000</v>
      </c>
      <c r="E468" s="1" t="str">
        <f t="shared" si="28"/>
        <v xml:space="preserve"> </v>
      </c>
      <c r="F468" s="1">
        <v>1142514</v>
      </c>
      <c r="G468" s="1">
        <f t="shared" si="29"/>
        <v>87.526279765499595</v>
      </c>
      <c r="H468" s="1"/>
      <c r="I468" s="1">
        <v>1000000</v>
      </c>
      <c r="J468" s="1" t="str">
        <f t="shared" si="30"/>
        <v xml:space="preserve"> </v>
      </c>
      <c r="K468" s="1">
        <v>1142514</v>
      </c>
      <c r="L468" s="1">
        <f t="shared" si="31"/>
        <v>87.526279765499595</v>
      </c>
      <c r="M468" s="1"/>
    </row>
    <row r="469" spans="1:13" ht="25.5" x14ac:dyDescent="0.2">
      <c r="A469" s="2" t="s">
        <v>330</v>
      </c>
      <c r="B469" s="2" t="s">
        <v>1305</v>
      </c>
      <c r="C469" s="1"/>
      <c r="D469" s="1">
        <v>1000000</v>
      </c>
      <c r="E469" s="1" t="str">
        <f t="shared" si="28"/>
        <v xml:space="preserve"> </v>
      </c>
      <c r="F469" s="1">
        <v>1142514</v>
      </c>
      <c r="G469" s="1">
        <f t="shared" si="29"/>
        <v>87.526279765499595</v>
      </c>
      <c r="H469" s="1"/>
      <c r="I469" s="1">
        <v>1000000</v>
      </c>
      <c r="J469" s="1" t="str">
        <f t="shared" si="30"/>
        <v xml:space="preserve"> </v>
      </c>
      <c r="K469" s="1">
        <v>1142514</v>
      </c>
      <c r="L469" s="1">
        <f t="shared" si="31"/>
        <v>87.526279765499595</v>
      </c>
      <c r="M469" s="1"/>
    </row>
    <row r="470" spans="1:13" ht="25.5" x14ac:dyDescent="0.2">
      <c r="A470" s="2" t="s">
        <v>7</v>
      </c>
      <c r="B470" s="2" t="s">
        <v>453</v>
      </c>
      <c r="C470" s="1">
        <v>784785</v>
      </c>
      <c r="D470" s="1">
        <v>588591</v>
      </c>
      <c r="E470" s="1">
        <f t="shared" si="28"/>
        <v>75.000286702727507</v>
      </c>
      <c r="F470" s="1">
        <v>676728</v>
      </c>
      <c r="G470" s="1">
        <f t="shared" si="29"/>
        <v>86.976008085966598</v>
      </c>
      <c r="H470" s="1">
        <v>784785</v>
      </c>
      <c r="I470" s="1">
        <v>588591</v>
      </c>
      <c r="J470" s="1">
        <f t="shared" si="30"/>
        <v>75.000286702727507</v>
      </c>
      <c r="K470" s="1">
        <v>676728</v>
      </c>
      <c r="L470" s="1">
        <f t="shared" si="31"/>
        <v>86.976008085966598</v>
      </c>
      <c r="M470" s="1">
        <v>65399</v>
      </c>
    </row>
    <row r="471" spans="1:13" ht="38.25" x14ac:dyDescent="0.2">
      <c r="A471" s="2" t="s">
        <v>348</v>
      </c>
      <c r="B471" s="2" t="s">
        <v>489</v>
      </c>
      <c r="C471" s="1">
        <v>784785</v>
      </c>
      <c r="D471" s="1">
        <v>588591</v>
      </c>
      <c r="E471" s="1">
        <f t="shared" si="28"/>
        <v>75.000286702727507</v>
      </c>
      <c r="F471" s="1">
        <v>676728</v>
      </c>
      <c r="G471" s="1">
        <f t="shared" si="29"/>
        <v>86.976008085966598</v>
      </c>
      <c r="H471" s="1">
        <v>784785</v>
      </c>
      <c r="I471" s="1">
        <v>588591</v>
      </c>
      <c r="J471" s="1">
        <f t="shared" si="30"/>
        <v>75.000286702727507</v>
      </c>
      <c r="K471" s="1">
        <v>676728</v>
      </c>
      <c r="L471" s="1">
        <f t="shared" si="31"/>
        <v>86.976008085966598</v>
      </c>
      <c r="M471" s="1">
        <v>65399</v>
      </c>
    </row>
    <row r="472" spans="1:13" ht="38.25" x14ac:dyDescent="0.2">
      <c r="A472" s="2" t="s">
        <v>304</v>
      </c>
      <c r="B472" s="2" t="s">
        <v>183</v>
      </c>
      <c r="C472" s="1"/>
      <c r="D472" s="1">
        <v>388973.2</v>
      </c>
      <c r="E472" s="1" t="str">
        <f t="shared" si="28"/>
        <v xml:space="preserve"> </v>
      </c>
      <c r="F472" s="1"/>
      <c r="G472" s="1" t="str">
        <f t="shared" si="29"/>
        <v xml:space="preserve"> </v>
      </c>
      <c r="H472" s="1"/>
      <c r="I472" s="1">
        <v>388973.2</v>
      </c>
      <c r="J472" s="1" t="str">
        <f t="shared" si="30"/>
        <v xml:space="preserve"> </v>
      </c>
      <c r="K472" s="1"/>
      <c r="L472" s="1" t="str">
        <f t="shared" si="31"/>
        <v xml:space="preserve"> </v>
      </c>
      <c r="M472" s="1"/>
    </row>
    <row r="473" spans="1:13" ht="51" x14ac:dyDescent="0.2">
      <c r="A473" s="2" t="s">
        <v>775</v>
      </c>
      <c r="B473" s="2" t="s">
        <v>760</v>
      </c>
      <c r="C473" s="1"/>
      <c r="D473" s="1"/>
      <c r="E473" s="1" t="str">
        <f t="shared" si="28"/>
        <v xml:space="preserve"> </v>
      </c>
      <c r="F473" s="1">
        <v>399200</v>
      </c>
      <c r="G473" s="1" t="str">
        <f t="shared" si="29"/>
        <v/>
      </c>
      <c r="H473" s="1"/>
      <c r="I473" s="1"/>
      <c r="J473" s="1" t="str">
        <f t="shared" si="30"/>
        <v xml:space="preserve"> </v>
      </c>
      <c r="K473" s="1">
        <v>399200</v>
      </c>
      <c r="L473" s="1" t="str">
        <f t="shared" si="31"/>
        <v/>
      </c>
      <c r="M473" s="1"/>
    </row>
    <row r="474" spans="1:13" ht="63.75" x14ac:dyDescent="0.2">
      <c r="A474" s="2" t="s">
        <v>85</v>
      </c>
      <c r="B474" s="2" t="s">
        <v>596</v>
      </c>
      <c r="C474" s="1"/>
      <c r="D474" s="1"/>
      <c r="E474" s="1" t="str">
        <f t="shared" si="28"/>
        <v xml:space="preserve"> </v>
      </c>
      <c r="F474" s="1">
        <v>399200</v>
      </c>
      <c r="G474" s="1" t="str">
        <f t="shared" si="29"/>
        <v/>
      </c>
      <c r="H474" s="1"/>
      <c r="I474" s="1"/>
      <c r="J474" s="1" t="str">
        <f t="shared" si="30"/>
        <v xml:space="preserve"> </v>
      </c>
      <c r="K474" s="1">
        <v>399200</v>
      </c>
      <c r="L474" s="1" t="str">
        <f t="shared" si="31"/>
        <v/>
      </c>
      <c r="M474" s="1"/>
    </row>
    <row r="475" spans="1:13" ht="51" x14ac:dyDescent="0.2">
      <c r="A475" s="2" t="s">
        <v>1331</v>
      </c>
      <c r="B475" s="2" t="s">
        <v>1066</v>
      </c>
      <c r="C475" s="1"/>
      <c r="D475" s="1"/>
      <c r="E475" s="1" t="str">
        <f t="shared" si="28"/>
        <v xml:space="preserve"> </v>
      </c>
      <c r="F475" s="1">
        <v>76441.899999999994</v>
      </c>
      <c r="G475" s="1" t="str">
        <f t="shared" si="29"/>
        <v/>
      </c>
      <c r="H475" s="1"/>
      <c r="I475" s="1"/>
      <c r="J475" s="1" t="str">
        <f t="shared" si="30"/>
        <v xml:space="preserve"> </v>
      </c>
      <c r="K475" s="1">
        <v>76441.899999999994</v>
      </c>
      <c r="L475" s="1" t="str">
        <f t="shared" si="31"/>
        <v/>
      </c>
      <c r="M475" s="1"/>
    </row>
    <row r="476" spans="1:13" ht="63.75" x14ac:dyDescent="0.2">
      <c r="A476" s="2" t="s">
        <v>687</v>
      </c>
      <c r="B476" s="2" t="s">
        <v>1634</v>
      </c>
      <c r="C476" s="1"/>
      <c r="D476" s="1"/>
      <c r="E476" s="1" t="str">
        <f t="shared" si="28"/>
        <v xml:space="preserve"> </v>
      </c>
      <c r="F476" s="1">
        <v>76441.899999999994</v>
      </c>
      <c r="G476" s="1" t="str">
        <f t="shared" si="29"/>
        <v/>
      </c>
      <c r="H476" s="1"/>
      <c r="I476" s="1"/>
      <c r="J476" s="1" t="str">
        <f t="shared" si="30"/>
        <v xml:space="preserve"> </v>
      </c>
      <c r="K476" s="1">
        <v>76441.899999999994</v>
      </c>
      <c r="L476" s="1" t="str">
        <f t="shared" si="31"/>
        <v/>
      </c>
      <c r="M476" s="1"/>
    </row>
    <row r="477" spans="1:13" ht="63.75" x14ac:dyDescent="0.2">
      <c r="A477" s="2" t="s">
        <v>1250</v>
      </c>
      <c r="B477" s="2" t="s">
        <v>745</v>
      </c>
      <c r="C477" s="1"/>
      <c r="D477" s="1"/>
      <c r="E477" s="1" t="str">
        <f t="shared" si="28"/>
        <v xml:space="preserve"> </v>
      </c>
      <c r="F477" s="1">
        <v>34750</v>
      </c>
      <c r="G477" s="1" t="str">
        <f t="shared" si="29"/>
        <v/>
      </c>
      <c r="H477" s="1"/>
      <c r="I477" s="1"/>
      <c r="J477" s="1" t="str">
        <f t="shared" si="30"/>
        <v xml:space="preserve"> </v>
      </c>
      <c r="K477" s="1">
        <v>34750</v>
      </c>
      <c r="L477" s="1" t="str">
        <f t="shared" si="31"/>
        <v/>
      </c>
      <c r="M477" s="1"/>
    </row>
    <row r="478" spans="1:13" ht="76.5" x14ac:dyDescent="0.2">
      <c r="A478" s="2" t="s">
        <v>1561</v>
      </c>
      <c r="B478" s="2" t="s">
        <v>670</v>
      </c>
      <c r="C478" s="1"/>
      <c r="D478" s="1"/>
      <c r="E478" s="1" t="str">
        <f t="shared" si="28"/>
        <v xml:space="preserve"> </v>
      </c>
      <c r="F478" s="1">
        <v>34750</v>
      </c>
      <c r="G478" s="1" t="str">
        <f t="shared" si="29"/>
        <v/>
      </c>
      <c r="H478" s="1"/>
      <c r="I478" s="1"/>
      <c r="J478" s="1" t="str">
        <f t="shared" si="30"/>
        <v xml:space="preserve"> </v>
      </c>
      <c r="K478" s="1">
        <v>34750</v>
      </c>
      <c r="L478" s="1" t="str">
        <f t="shared" si="31"/>
        <v/>
      </c>
      <c r="M478" s="1"/>
    </row>
    <row r="479" spans="1:13" ht="25.5" x14ac:dyDescent="0.2">
      <c r="A479" s="2" t="s">
        <v>640</v>
      </c>
      <c r="B479" s="2" t="s">
        <v>274</v>
      </c>
      <c r="C479" s="1">
        <v>7892874.6787799997</v>
      </c>
      <c r="D479" s="1">
        <v>4685988.7212199997</v>
      </c>
      <c r="E479" s="1">
        <f t="shared" si="28"/>
        <v>59.36986094329211</v>
      </c>
      <c r="F479" s="1">
        <v>4187498.92386</v>
      </c>
      <c r="G479" s="1">
        <f t="shared" si="29"/>
        <v>111.90423702605985</v>
      </c>
      <c r="H479" s="1">
        <v>7878871</v>
      </c>
      <c r="I479" s="1">
        <v>4685988.7212199997</v>
      </c>
      <c r="J479" s="1">
        <f t="shared" si="30"/>
        <v>59.475383227114641</v>
      </c>
      <c r="K479" s="1">
        <v>4187463.1038600001</v>
      </c>
      <c r="L479" s="1">
        <f t="shared" si="31"/>
        <v>111.90519426667804</v>
      </c>
      <c r="M479" s="1">
        <v>785312.12078999961</v>
      </c>
    </row>
    <row r="480" spans="1:13" ht="25.5" x14ac:dyDescent="0.2">
      <c r="A480" s="2" t="s">
        <v>677</v>
      </c>
      <c r="B480" s="2" t="s">
        <v>1089</v>
      </c>
      <c r="C480" s="1"/>
      <c r="D480" s="1"/>
      <c r="E480" s="1" t="str">
        <f t="shared" si="28"/>
        <v xml:space="preserve"> </v>
      </c>
      <c r="F480" s="1"/>
      <c r="G480" s="1" t="str">
        <f t="shared" si="29"/>
        <v xml:space="preserve"> </v>
      </c>
      <c r="H480" s="1"/>
      <c r="I480" s="1"/>
      <c r="J480" s="1" t="str">
        <f t="shared" si="30"/>
        <v xml:space="preserve"> </v>
      </c>
      <c r="K480" s="1"/>
      <c r="L480" s="1" t="str">
        <f t="shared" si="31"/>
        <v xml:space="preserve"> </v>
      </c>
      <c r="M480" s="1"/>
    </row>
    <row r="481" spans="1:13" ht="38.25" x14ac:dyDescent="0.2">
      <c r="A481" s="2" t="s">
        <v>1673</v>
      </c>
      <c r="B481" s="2" t="s">
        <v>573</v>
      </c>
      <c r="C481" s="1"/>
      <c r="D481" s="1"/>
      <c r="E481" s="1" t="str">
        <f t="shared" si="28"/>
        <v xml:space="preserve"> </v>
      </c>
      <c r="F481" s="1"/>
      <c r="G481" s="1" t="str">
        <f t="shared" si="29"/>
        <v xml:space="preserve"> </v>
      </c>
      <c r="H481" s="1"/>
      <c r="I481" s="1"/>
      <c r="J481" s="1" t="str">
        <f t="shared" si="30"/>
        <v xml:space="preserve"> </v>
      </c>
      <c r="K481" s="1"/>
      <c r="L481" s="1" t="str">
        <f t="shared" si="31"/>
        <v xml:space="preserve"> </v>
      </c>
      <c r="M481" s="1"/>
    </row>
    <row r="482" spans="1:13" x14ac:dyDescent="0.2">
      <c r="A482" s="2" t="s">
        <v>107</v>
      </c>
      <c r="B482" s="2" t="s">
        <v>1497</v>
      </c>
      <c r="C482" s="1">
        <v>914237.3</v>
      </c>
      <c r="D482" s="1">
        <v>1417.0499199999999</v>
      </c>
      <c r="E482" s="1">
        <f t="shared" si="28"/>
        <v>0.15499804263072617</v>
      </c>
      <c r="F482" s="1"/>
      <c r="G482" s="1" t="str">
        <f t="shared" si="29"/>
        <v xml:space="preserve"> </v>
      </c>
      <c r="H482" s="1">
        <v>914237.3</v>
      </c>
      <c r="I482" s="1">
        <v>1417.0499199999999</v>
      </c>
      <c r="J482" s="1">
        <f t="shared" si="30"/>
        <v>0.15499804263072617</v>
      </c>
      <c r="K482" s="1"/>
      <c r="L482" s="1" t="str">
        <f t="shared" si="31"/>
        <v xml:space="preserve"> </v>
      </c>
      <c r="M482" s="1">
        <v>1417.0499199999999</v>
      </c>
    </row>
    <row r="483" spans="1:13" ht="25.5" x14ac:dyDescent="0.2">
      <c r="A483" s="2" t="s">
        <v>451</v>
      </c>
      <c r="B483" s="2" t="s">
        <v>952</v>
      </c>
      <c r="C483" s="1">
        <v>914237.3</v>
      </c>
      <c r="D483" s="1">
        <v>1417.0499199999999</v>
      </c>
      <c r="E483" s="1">
        <f t="shared" si="28"/>
        <v>0.15499804263072617</v>
      </c>
      <c r="F483" s="1"/>
      <c r="G483" s="1" t="str">
        <f t="shared" si="29"/>
        <v xml:space="preserve"> </v>
      </c>
      <c r="H483" s="1">
        <v>914237.3</v>
      </c>
      <c r="I483" s="1">
        <v>1417.0499199999999</v>
      </c>
      <c r="J483" s="1">
        <f t="shared" si="30"/>
        <v>0.15499804263072617</v>
      </c>
      <c r="K483" s="1"/>
      <c r="L483" s="1" t="str">
        <f t="shared" si="31"/>
        <v xml:space="preserve"> </v>
      </c>
      <c r="M483" s="1">
        <v>1417.0499199999999</v>
      </c>
    </row>
    <row r="484" spans="1:13" ht="25.5" x14ac:dyDescent="0.2">
      <c r="A484" s="2" t="s">
        <v>930</v>
      </c>
      <c r="B484" s="2" t="s">
        <v>1333</v>
      </c>
      <c r="C484" s="1"/>
      <c r="D484" s="1"/>
      <c r="E484" s="1" t="str">
        <f t="shared" si="28"/>
        <v xml:space="preserve"> </v>
      </c>
      <c r="F484" s="1">
        <v>76171.137180000005</v>
      </c>
      <c r="G484" s="1" t="str">
        <f t="shared" si="29"/>
        <v/>
      </c>
      <c r="H484" s="1"/>
      <c r="I484" s="1"/>
      <c r="J484" s="1" t="str">
        <f t="shared" si="30"/>
        <v xml:space="preserve"> </v>
      </c>
      <c r="K484" s="1">
        <v>76171.137180000005</v>
      </c>
      <c r="L484" s="1" t="str">
        <f t="shared" si="31"/>
        <v/>
      </c>
      <c r="M484" s="1"/>
    </row>
    <row r="485" spans="1:13" ht="38.25" x14ac:dyDescent="0.2">
      <c r="A485" s="2" t="s">
        <v>1262</v>
      </c>
      <c r="B485" s="2" t="s">
        <v>1601</v>
      </c>
      <c r="C485" s="1"/>
      <c r="D485" s="1"/>
      <c r="E485" s="1" t="str">
        <f t="shared" si="28"/>
        <v xml:space="preserve"> </v>
      </c>
      <c r="F485" s="1">
        <v>76171.137180000005</v>
      </c>
      <c r="G485" s="1" t="str">
        <f t="shared" si="29"/>
        <v/>
      </c>
      <c r="H485" s="1"/>
      <c r="I485" s="1"/>
      <c r="J485" s="1" t="str">
        <f t="shared" si="30"/>
        <v xml:space="preserve"> </v>
      </c>
      <c r="K485" s="1">
        <v>76171.137180000005</v>
      </c>
      <c r="L485" s="1" t="str">
        <f t="shared" si="31"/>
        <v/>
      </c>
      <c r="M485" s="1"/>
    </row>
    <row r="486" spans="1:13" ht="25.5" x14ac:dyDescent="0.2">
      <c r="A486" s="2" t="s">
        <v>1379</v>
      </c>
      <c r="B486" s="2" t="s">
        <v>320</v>
      </c>
      <c r="C486" s="1">
        <v>92538.5</v>
      </c>
      <c r="D486" s="1">
        <v>47556.086430000003</v>
      </c>
      <c r="E486" s="1">
        <f t="shared" si="28"/>
        <v>51.390595730425716</v>
      </c>
      <c r="F486" s="1">
        <v>71942.669989999995</v>
      </c>
      <c r="G486" s="1">
        <f t="shared" si="29"/>
        <v>66.102754369013937</v>
      </c>
      <c r="H486" s="1">
        <v>92538.5</v>
      </c>
      <c r="I486" s="1">
        <v>47556.086430000003</v>
      </c>
      <c r="J486" s="1">
        <f t="shared" si="30"/>
        <v>51.390595730425716</v>
      </c>
      <c r="K486" s="1">
        <v>71942.669989999995</v>
      </c>
      <c r="L486" s="1">
        <f t="shared" si="31"/>
        <v>66.102754369013937</v>
      </c>
      <c r="M486" s="1">
        <v>8862.5177500000063</v>
      </c>
    </row>
    <row r="487" spans="1:13" ht="38.25" x14ac:dyDescent="0.2">
      <c r="A487" s="2" t="s">
        <v>741</v>
      </c>
      <c r="B487" s="2" t="s">
        <v>706</v>
      </c>
      <c r="C487" s="1">
        <v>92538.5</v>
      </c>
      <c r="D487" s="1">
        <v>47556.086430000003</v>
      </c>
      <c r="E487" s="1">
        <f t="shared" si="28"/>
        <v>51.390595730425716</v>
      </c>
      <c r="F487" s="1">
        <v>71942.669989999995</v>
      </c>
      <c r="G487" s="1">
        <f t="shared" si="29"/>
        <v>66.102754369013937</v>
      </c>
      <c r="H487" s="1">
        <v>92538.5</v>
      </c>
      <c r="I487" s="1">
        <v>47556.086430000003</v>
      </c>
      <c r="J487" s="1">
        <f t="shared" si="30"/>
        <v>51.390595730425716</v>
      </c>
      <c r="K487" s="1">
        <v>71942.669989999995</v>
      </c>
      <c r="L487" s="1">
        <f t="shared" si="31"/>
        <v>66.102754369013937</v>
      </c>
      <c r="M487" s="1">
        <v>8862.5177500000063</v>
      </c>
    </row>
    <row r="488" spans="1:13" ht="25.5" x14ac:dyDescent="0.2">
      <c r="A488" s="2" t="s">
        <v>1267</v>
      </c>
      <c r="B488" s="2" t="s">
        <v>39</v>
      </c>
      <c r="C488" s="1"/>
      <c r="D488" s="1"/>
      <c r="E488" s="1" t="str">
        <f t="shared" si="28"/>
        <v xml:space="preserve"> </v>
      </c>
      <c r="F488" s="1">
        <v>3509.0725299999999</v>
      </c>
      <c r="G488" s="1" t="str">
        <f t="shared" si="29"/>
        <v/>
      </c>
      <c r="H488" s="1"/>
      <c r="I488" s="1"/>
      <c r="J488" s="1" t="str">
        <f t="shared" si="30"/>
        <v xml:space="preserve"> </v>
      </c>
      <c r="K488" s="1">
        <v>3509.0725299999999</v>
      </c>
      <c r="L488" s="1" t="str">
        <f t="shared" si="31"/>
        <v/>
      </c>
      <c r="M488" s="1"/>
    </row>
    <row r="489" spans="1:13" ht="25.5" x14ac:dyDescent="0.2">
      <c r="A489" s="2" t="s">
        <v>622</v>
      </c>
      <c r="B489" s="2" t="s">
        <v>516</v>
      </c>
      <c r="C489" s="1"/>
      <c r="D489" s="1"/>
      <c r="E489" s="1" t="str">
        <f t="shared" si="28"/>
        <v xml:space="preserve"> </v>
      </c>
      <c r="F489" s="1">
        <v>3509.0725299999999</v>
      </c>
      <c r="G489" s="1" t="str">
        <f t="shared" si="29"/>
        <v/>
      </c>
      <c r="H489" s="1"/>
      <c r="I489" s="1"/>
      <c r="J489" s="1" t="str">
        <f t="shared" si="30"/>
        <v xml:space="preserve"> </v>
      </c>
      <c r="K489" s="1">
        <v>3509.0725299999999</v>
      </c>
      <c r="L489" s="1" t="str">
        <f t="shared" si="31"/>
        <v/>
      </c>
      <c r="M489" s="1"/>
    </row>
    <row r="490" spans="1:13" ht="25.5" x14ac:dyDescent="0.2">
      <c r="A490" s="2" t="s">
        <v>379</v>
      </c>
      <c r="B490" s="2" t="s">
        <v>1176</v>
      </c>
      <c r="C490" s="1"/>
      <c r="D490" s="1"/>
      <c r="E490" s="1" t="str">
        <f t="shared" si="28"/>
        <v xml:space="preserve"> </v>
      </c>
      <c r="F490" s="1"/>
      <c r="G490" s="1" t="str">
        <f t="shared" si="29"/>
        <v xml:space="preserve"> </v>
      </c>
      <c r="H490" s="1"/>
      <c r="I490" s="1"/>
      <c r="J490" s="1" t="str">
        <f t="shared" si="30"/>
        <v xml:space="preserve"> </v>
      </c>
      <c r="K490" s="1"/>
      <c r="L490" s="1" t="str">
        <f t="shared" si="31"/>
        <v xml:space="preserve"> </v>
      </c>
      <c r="M490" s="1"/>
    </row>
    <row r="491" spans="1:13" ht="25.5" x14ac:dyDescent="0.2">
      <c r="A491" s="2" t="s">
        <v>1434</v>
      </c>
      <c r="B491" s="2" t="s">
        <v>1303</v>
      </c>
      <c r="C491" s="1"/>
      <c r="D491" s="1"/>
      <c r="E491" s="1" t="str">
        <f t="shared" si="28"/>
        <v xml:space="preserve"> </v>
      </c>
      <c r="F491" s="1"/>
      <c r="G491" s="1" t="str">
        <f t="shared" si="29"/>
        <v xml:space="preserve"> </v>
      </c>
      <c r="H491" s="1"/>
      <c r="I491" s="1"/>
      <c r="J491" s="1" t="str">
        <f t="shared" si="30"/>
        <v xml:space="preserve"> </v>
      </c>
      <c r="K491" s="1"/>
      <c r="L491" s="1" t="str">
        <f t="shared" si="31"/>
        <v xml:space="preserve"> </v>
      </c>
      <c r="M491" s="1"/>
    </row>
    <row r="492" spans="1:13" ht="25.5" x14ac:dyDescent="0.2">
      <c r="A492" s="2" t="s">
        <v>46</v>
      </c>
      <c r="B492" s="2" t="s">
        <v>816</v>
      </c>
      <c r="C492" s="1">
        <v>374400.4</v>
      </c>
      <c r="D492" s="1">
        <v>294874.49553999997</v>
      </c>
      <c r="E492" s="1">
        <f t="shared" si="28"/>
        <v>78.759129407981391</v>
      </c>
      <c r="F492" s="1"/>
      <c r="G492" s="1" t="str">
        <f t="shared" si="29"/>
        <v xml:space="preserve"> </v>
      </c>
      <c r="H492" s="1">
        <v>374400.4</v>
      </c>
      <c r="I492" s="1">
        <v>294874.49553999997</v>
      </c>
      <c r="J492" s="1">
        <f t="shared" si="30"/>
        <v>78.759129407981391</v>
      </c>
      <c r="K492" s="1"/>
      <c r="L492" s="1" t="str">
        <f t="shared" si="31"/>
        <v xml:space="preserve"> </v>
      </c>
      <c r="M492" s="1">
        <v>71697.698549999972</v>
      </c>
    </row>
    <row r="493" spans="1:13" ht="38.25" x14ac:dyDescent="0.2">
      <c r="A493" s="2" t="s">
        <v>1098</v>
      </c>
      <c r="B493" s="2" t="s">
        <v>815</v>
      </c>
      <c r="C493" s="1">
        <v>374400.4</v>
      </c>
      <c r="D493" s="1">
        <v>294874.49553999997</v>
      </c>
      <c r="E493" s="1">
        <f t="shared" si="28"/>
        <v>78.759129407981391</v>
      </c>
      <c r="F493" s="1"/>
      <c r="G493" s="1" t="str">
        <f t="shared" si="29"/>
        <v xml:space="preserve"> </v>
      </c>
      <c r="H493" s="1">
        <v>374400.4</v>
      </c>
      <c r="I493" s="1">
        <v>294874.49553999997</v>
      </c>
      <c r="J493" s="1">
        <f t="shared" si="30"/>
        <v>78.759129407981391</v>
      </c>
      <c r="K493" s="1"/>
      <c r="L493" s="1" t="str">
        <f t="shared" si="31"/>
        <v xml:space="preserve"> </v>
      </c>
      <c r="M493" s="1">
        <v>71697.698549999972</v>
      </c>
    </row>
    <row r="494" spans="1:13" ht="25.5" x14ac:dyDescent="0.2">
      <c r="A494" s="2" t="s">
        <v>232</v>
      </c>
      <c r="B494" s="2" t="s">
        <v>527</v>
      </c>
      <c r="C494" s="1">
        <v>126.5</v>
      </c>
      <c r="D494" s="1"/>
      <c r="E494" s="1" t="str">
        <f t="shared" si="28"/>
        <v/>
      </c>
      <c r="F494" s="1"/>
      <c r="G494" s="1" t="str">
        <f t="shared" si="29"/>
        <v xml:space="preserve"> </v>
      </c>
      <c r="H494" s="1">
        <v>126.5</v>
      </c>
      <c r="I494" s="1"/>
      <c r="J494" s="1" t="str">
        <f t="shared" si="30"/>
        <v/>
      </c>
      <c r="K494" s="1"/>
      <c r="L494" s="1" t="str">
        <f t="shared" si="31"/>
        <v xml:space="preserve"> </v>
      </c>
      <c r="M494" s="1"/>
    </row>
    <row r="495" spans="1:13" ht="38.25" x14ac:dyDescent="0.2">
      <c r="A495" s="2" t="s">
        <v>1544</v>
      </c>
      <c r="B495" s="2" t="s">
        <v>691</v>
      </c>
      <c r="C495" s="1">
        <v>2398.1</v>
      </c>
      <c r="D495" s="1">
        <v>2398.1</v>
      </c>
      <c r="E495" s="1">
        <f t="shared" si="28"/>
        <v>100</v>
      </c>
      <c r="F495" s="1">
        <v>3625.3</v>
      </c>
      <c r="G495" s="1">
        <f t="shared" si="29"/>
        <v>66.149008357928992</v>
      </c>
      <c r="H495" s="1">
        <v>2398.1</v>
      </c>
      <c r="I495" s="1">
        <v>2398.1</v>
      </c>
      <c r="J495" s="1">
        <f t="shared" si="30"/>
        <v>100</v>
      </c>
      <c r="K495" s="1">
        <v>3625.3</v>
      </c>
      <c r="L495" s="1">
        <f t="shared" si="31"/>
        <v>66.149008357928992</v>
      </c>
      <c r="M495" s="1">
        <v>2398.1</v>
      </c>
    </row>
    <row r="496" spans="1:13" ht="51" x14ac:dyDescent="0.2">
      <c r="A496" s="2" t="s">
        <v>943</v>
      </c>
      <c r="B496" s="2" t="s">
        <v>418</v>
      </c>
      <c r="C496" s="1">
        <v>2398.1</v>
      </c>
      <c r="D496" s="1">
        <v>2398.1</v>
      </c>
      <c r="E496" s="1">
        <f t="shared" si="28"/>
        <v>100</v>
      </c>
      <c r="F496" s="1">
        <v>3625.3</v>
      </c>
      <c r="G496" s="1">
        <f t="shared" si="29"/>
        <v>66.149008357928992</v>
      </c>
      <c r="H496" s="1">
        <v>2398.1</v>
      </c>
      <c r="I496" s="1">
        <v>2398.1</v>
      </c>
      <c r="J496" s="1">
        <f t="shared" si="30"/>
        <v>100</v>
      </c>
      <c r="K496" s="1">
        <v>3625.3</v>
      </c>
      <c r="L496" s="1">
        <f t="shared" si="31"/>
        <v>66.149008357928992</v>
      </c>
      <c r="M496" s="1">
        <v>2398.1</v>
      </c>
    </row>
    <row r="497" spans="1:13" ht="38.25" x14ac:dyDescent="0.2">
      <c r="A497" s="2" t="s">
        <v>31</v>
      </c>
      <c r="B497" s="2" t="s">
        <v>1487</v>
      </c>
      <c r="C497" s="1">
        <v>79447.5</v>
      </c>
      <c r="D497" s="1">
        <v>26351.430929999999</v>
      </c>
      <c r="E497" s="1">
        <f t="shared" si="28"/>
        <v>33.168357632398752</v>
      </c>
      <c r="F497" s="1">
        <v>48384.955099999999</v>
      </c>
      <c r="G497" s="1">
        <f t="shared" si="29"/>
        <v>54.462034480631353</v>
      </c>
      <c r="H497" s="1">
        <v>79447.5</v>
      </c>
      <c r="I497" s="1">
        <v>26351.430929999999</v>
      </c>
      <c r="J497" s="1">
        <f t="shared" si="30"/>
        <v>33.168357632398752</v>
      </c>
      <c r="K497" s="1">
        <v>48384.955099999999</v>
      </c>
      <c r="L497" s="1">
        <f t="shared" si="31"/>
        <v>54.462034480631353</v>
      </c>
      <c r="M497" s="1">
        <v>4827.0355999999992</v>
      </c>
    </row>
    <row r="498" spans="1:13" ht="38.25" x14ac:dyDescent="0.2">
      <c r="A498" s="2" t="s">
        <v>0</v>
      </c>
      <c r="B498" s="2" t="s">
        <v>475</v>
      </c>
      <c r="C498" s="1">
        <v>482156.6</v>
      </c>
      <c r="D498" s="1">
        <v>345542.15312999999</v>
      </c>
      <c r="E498" s="1">
        <f t="shared" si="28"/>
        <v>71.6659593853947</v>
      </c>
      <c r="F498" s="1">
        <v>338010.67933999997</v>
      </c>
      <c r="G498" s="1">
        <f t="shared" si="29"/>
        <v>102.22817628268611</v>
      </c>
      <c r="H498" s="1">
        <v>482156.6</v>
      </c>
      <c r="I498" s="1">
        <v>345542.15312999999</v>
      </c>
      <c r="J498" s="1">
        <f t="shared" si="30"/>
        <v>71.6659593853947</v>
      </c>
      <c r="K498" s="1">
        <v>338010.67933999997</v>
      </c>
      <c r="L498" s="1">
        <f t="shared" si="31"/>
        <v>102.22817628268611</v>
      </c>
      <c r="M498" s="1">
        <v>33443.826639999985</v>
      </c>
    </row>
    <row r="499" spans="1:13" ht="51" x14ac:dyDescent="0.2">
      <c r="A499" s="2" t="s">
        <v>648</v>
      </c>
      <c r="B499" s="2" t="s">
        <v>452</v>
      </c>
      <c r="C499" s="1">
        <v>2697</v>
      </c>
      <c r="D499" s="1">
        <v>1853.3040000000001</v>
      </c>
      <c r="E499" s="1">
        <f t="shared" si="28"/>
        <v>68.717241379310352</v>
      </c>
      <c r="F499" s="1">
        <v>1585.4639999999999</v>
      </c>
      <c r="G499" s="1">
        <f t="shared" si="29"/>
        <v>116.89347724073207</v>
      </c>
      <c r="H499" s="1">
        <v>2697</v>
      </c>
      <c r="I499" s="1">
        <v>1853.3040000000001</v>
      </c>
      <c r="J499" s="1">
        <f t="shared" si="30"/>
        <v>68.717241379310352</v>
      </c>
      <c r="K499" s="1">
        <v>1585.4639999999999</v>
      </c>
      <c r="L499" s="1">
        <f t="shared" si="31"/>
        <v>116.89347724073207</v>
      </c>
      <c r="M499" s="1">
        <v>308.01600000000008</v>
      </c>
    </row>
    <row r="500" spans="1:13" ht="51" x14ac:dyDescent="0.2">
      <c r="A500" s="2" t="s">
        <v>1649</v>
      </c>
      <c r="B500" s="2" t="s">
        <v>1195</v>
      </c>
      <c r="C500" s="1">
        <v>2697</v>
      </c>
      <c r="D500" s="1">
        <v>1853.3040000000001</v>
      </c>
      <c r="E500" s="1">
        <f t="shared" si="28"/>
        <v>68.717241379310352</v>
      </c>
      <c r="F500" s="1">
        <v>1585.4639999999999</v>
      </c>
      <c r="G500" s="1">
        <f t="shared" si="29"/>
        <v>116.89347724073207</v>
      </c>
      <c r="H500" s="1">
        <v>2697</v>
      </c>
      <c r="I500" s="1">
        <v>1853.3040000000001</v>
      </c>
      <c r="J500" s="1">
        <f t="shared" si="30"/>
        <v>68.717241379310352</v>
      </c>
      <c r="K500" s="1">
        <v>1585.4639999999999</v>
      </c>
      <c r="L500" s="1">
        <f t="shared" si="31"/>
        <v>116.89347724073207</v>
      </c>
      <c r="M500" s="1">
        <v>308.01600000000008</v>
      </c>
    </row>
    <row r="501" spans="1:13" ht="38.25" x14ac:dyDescent="0.2">
      <c r="A501" s="2" t="s">
        <v>990</v>
      </c>
      <c r="B501" s="2" t="s">
        <v>964</v>
      </c>
      <c r="C501" s="1">
        <v>26045.9</v>
      </c>
      <c r="D501" s="1">
        <v>20074.35053</v>
      </c>
      <c r="E501" s="1">
        <f t="shared" si="28"/>
        <v>77.072977052050419</v>
      </c>
      <c r="F501" s="1">
        <v>12190.99163</v>
      </c>
      <c r="G501" s="1">
        <f t="shared" si="29"/>
        <v>164.66544428264856</v>
      </c>
      <c r="H501" s="1">
        <v>26045.9</v>
      </c>
      <c r="I501" s="1">
        <v>20074.35053</v>
      </c>
      <c r="J501" s="1">
        <f t="shared" si="30"/>
        <v>77.072977052050419</v>
      </c>
      <c r="K501" s="1">
        <v>12190.99163</v>
      </c>
      <c r="L501" s="1">
        <f t="shared" si="31"/>
        <v>164.66544428264856</v>
      </c>
      <c r="M501" s="1">
        <v>11046.609619999999</v>
      </c>
    </row>
    <row r="502" spans="1:13" ht="38.25" x14ac:dyDescent="0.2">
      <c r="A502" s="2" t="s">
        <v>303</v>
      </c>
      <c r="B502" s="2" t="s">
        <v>1340</v>
      </c>
      <c r="C502" s="1">
        <v>26045.9</v>
      </c>
      <c r="D502" s="1">
        <v>20074.35053</v>
      </c>
      <c r="E502" s="1">
        <f t="shared" si="28"/>
        <v>77.072977052050419</v>
      </c>
      <c r="F502" s="1">
        <v>12190.99163</v>
      </c>
      <c r="G502" s="1">
        <f t="shared" si="29"/>
        <v>164.66544428264856</v>
      </c>
      <c r="H502" s="1">
        <v>26045.9</v>
      </c>
      <c r="I502" s="1">
        <v>20074.35053</v>
      </c>
      <c r="J502" s="1">
        <f t="shared" si="30"/>
        <v>77.072977052050419</v>
      </c>
      <c r="K502" s="1">
        <v>12190.99163</v>
      </c>
      <c r="L502" s="1">
        <f t="shared" si="31"/>
        <v>164.66544428264856</v>
      </c>
      <c r="M502" s="1">
        <v>11046.609619999999</v>
      </c>
    </row>
    <row r="503" spans="1:13" ht="38.25" x14ac:dyDescent="0.2">
      <c r="A503" s="2" t="s">
        <v>1179</v>
      </c>
      <c r="B503" s="2" t="s">
        <v>509</v>
      </c>
      <c r="C503" s="1">
        <v>82881.899999999994</v>
      </c>
      <c r="D503" s="1"/>
      <c r="E503" s="1" t="str">
        <f t="shared" si="28"/>
        <v/>
      </c>
      <c r="F503" s="1">
        <v>215314.80533</v>
      </c>
      <c r="G503" s="1" t="str">
        <f t="shared" si="29"/>
        <v/>
      </c>
      <c r="H503" s="1">
        <v>82881.899999999994</v>
      </c>
      <c r="I503" s="1"/>
      <c r="J503" s="1" t="str">
        <f t="shared" si="30"/>
        <v/>
      </c>
      <c r="K503" s="1">
        <v>215314.80533</v>
      </c>
      <c r="L503" s="1" t="str">
        <f t="shared" si="31"/>
        <v/>
      </c>
      <c r="M503" s="1"/>
    </row>
    <row r="504" spans="1:13" ht="38.25" x14ac:dyDescent="0.2">
      <c r="A504" s="2" t="s">
        <v>1512</v>
      </c>
      <c r="B504" s="2" t="s">
        <v>63</v>
      </c>
      <c r="C504" s="1">
        <v>82881.899999999994</v>
      </c>
      <c r="D504" s="1"/>
      <c r="E504" s="1" t="str">
        <f t="shared" si="28"/>
        <v/>
      </c>
      <c r="F504" s="1">
        <v>215314.80533</v>
      </c>
      <c r="G504" s="1" t="str">
        <f t="shared" si="29"/>
        <v/>
      </c>
      <c r="H504" s="1">
        <v>82881.899999999994</v>
      </c>
      <c r="I504" s="1"/>
      <c r="J504" s="1" t="str">
        <f t="shared" si="30"/>
        <v/>
      </c>
      <c r="K504" s="1">
        <v>215314.80533</v>
      </c>
      <c r="L504" s="1" t="str">
        <f t="shared" si="31"/>
        <v/>
      </c>
      <c r="M504" s="1"/>
    </row>
    <row r="505" spans="1:13" ht="51" x14ac:dyDescent="0.2">
      <c r="A505" s="2" t="s">
        <v>139</v>
      </c>
      <c r="B505" s="2" t="s">
        <v>449</v>
      </c>
      <c r="C505" s="1"/>
      <c r="D505" s="1"/>
      <c r="E505" s="1" t="str">
        <f t="shared" si="28"/>
        <v xml:space="preserve"> </v>
      </c>
      <c r="F505" s="1"/>
      <c r="G505" s="1" t="str">
        <f t="shared" si="29"/>
        <v xml:space="preserve"> </v>
      </c>
      <c r="H505" s="1"/>
      <c r="I505" s="1"/>
      <c r="J505" s="1" t="str">
        <f t="shared" si="30"/>
        <v xml:space="preserve"> </v>
      </c>
      <c r="K505" s="1"/>
      <c r="L505" s="1" t="str">
        <f t="shared" si="31"/>
        <v xml:space="preserve"> </v>
      </c>
      <c r="M505" s="1"/>
    </row>
    <row r="506" spans="1:13" ht="63.75" x14ac:dyDescent="0.2">
      <c r="A506" s="2" t="s">
        <v>139</v>
      </c>
      <c r="B506" s="2" t="s">
        <v>1075</v>
      </c>
      <c r="C506" s="1">
        <v>47430</v>
      </c>
      <c r="D506" s="1">
        <v>24734.129250000002</v>
      </c>
      <c r="E506" s="1">
        <f t="shared" si="28"/>
        <v>52.148701771030993</v>
      </c>
      <c r="F506" s="1"/>
      <c r="G506" s="1" t="str">
        <f t="shared" si="29"/>
        <v xml:space="preserve"> </v>
      </c>
      <c r="H506" s="1">
        <v>47430</v>
      </c>
      <c r="I506" s="1">
        <v>24734.129250000002</v>
      </c>
      <c r="J506" s="1">
        <f t="shared" si="30"/>
        <v>52.148701771030993</v>
      </c>
      <c r="K506" s="1"/>
      <c r="L506" s="1" t="str">
        <f t="shared" si="31"/>
        <v xml:space="preserve"> </v>
      </c>
      <c r="M506" s="1">
        <v>3576.6292500000018</v>
      </c>
    </row>
    <row r="507" spans="1:13" ht="51" x14ac:dyDescent="0.2">
      <c r="A507" s="2" t="s">
        <v>1188</v>
      </c>
      <c r="B507" s="2" t="s">
        <v>1092</v>
      </c>
      <c r="C507" s="1"/>
      <c r="D507" s="1"/>
      <c r="E507" s="1" t="str">
        <f t="shared" si="28"/>
        <v xml:space="preserve"> </v>
      </c>
      <c r="F507" s="1"/>
      <c r="G507" s="1" t="str">
        <f t="shared" si="29"/>
        <v xml:space="preserve"> </v>
      </c>
      <c r="H507" s="1"/>
      <c r="I507" s="1"/>
      <c r="J507" s="1" t="str">
        <f t="shared" si="30"/>
        <v xml:space="preserve"> </v>
      </c>
      <c r="K507" s="1"/>
      <c r="L507" s="1" t="str">
        <f t="shared" si="31"/>
        <v xml:space="preserve"> </v>
      </c>
      <c r="M507" s="1"/>
    </row>
    <row r="508" spans="1:13" ht="63.75" x14ac:dyDescent="0.2">
      <c r="A508" s="2" t="s">
        <v>1188</v>
      </c>
      <c r="B508" s="2" t="s">
        <v>1614</v>
      </c>
      <c r="C508" s="1">
        <v>47430</v>
      </c>
      <c r="D508" s="1">
        <v>24734.129250000002</v>
      </c>
      <c r="E508" s="1">
        <f t="shared" si="28"/>
        <v>52.148701771030993</v>
      </c>
      <c r="F508" s="1"/>
      <c r="G508" s="1" t="str">
        <f t="shared" si="29"/>
        <v xml:space="preserve"> </v>
      </c>
      <c r="H508" s="1">
        <v>47430</v>
      </c>
      <c r="I508" s="1">
        <v>24734.129250000002</v>
      </c>
      <c r="J508" s="1">
        <f t="shared" si="30"/>
        <v>52.148701771030993</v>
      </c>
      <c r="K508" s="1"/>
      <c r="L508" s="1" t="str">
        <f t="shared" si="31"/>
        <v xml:space="preserve"> </v>
      </c>
      <c r="M508" s="1">
        <v>3576.6292500000018</v>
      </c>
    </row>
    <row r="509" spans="1:13" ht="51" x14ac:dyDescent="0.2">
      <c r="A509" s="2" t="s">
        <v>225</v>
      </c>
      <c r="B509" s="2" t="s">
        <v>1222</v>
      </c>
      <c r="C509" s="1"/>
      <c r="D509" s="1"/>
      <c r="E509" s="1" t="str">
        <f t="shared" si="28"/>
        <v xml:space="preserve"> </v>
      </c>
      <c r="F509" s="1">
        <v>40992.900710000002</v>
      </c>
      <c r="G509" s="1" t="str">
        <f t="shared" si="29"/>
        <v/>
      </c>
      <c r="H509" s="1"/>
      <c r="I509" s="1"/>
      <c r="J509" s="1" t="str">
        <f t="shared" si="30"/>
        <v xml:space="preserve"> </v>
      </c>
      <c r="K509" s="1">
        <v>40992.900710000002</v>
      </c>
      <c r="L509" s="1" t="str">
        <f t="shared" si="31"/>
        <v/>
      </c>
      <c r="M509" s="1"/>
    </row>
    <row r="510" spans="1:13" ht="51" x14ac:dyDescent="0.2">
      <c r="A510" s="2" t="s">
        <v>225</v>
      </c>
      <c r="B510" s="2" t="s">
        <v>517</v>
      </c>
      <c r="C510" s="1">
        <v>38826.199999999997</v>
      </c>
      <c r="D510" s="1">
        <v>25502.908889999999</v>
      </c>
      <c r="E510" s="1">
        <f t="shared" si="28"/>
        <v>65.684792459730801</v>
      </c>
      <c r="F510" s="1"/>
      <c r="G510" s="1" t="str">
        <f t="shared" si="29"/>
        <v xml:space="preserve"> </v>
      </c>
      <c r="H510" s="1">
        <v>38826.199999999997</v>
      </c>
      <c r="I510" s="1">
        <v>25502.908889999999</v>
      </c>
      <c r="J510" s="1">
        <f t="shared" si="30"/>
        <v>65.684792459730801</v>
      </c>
      <c r="K510" s="1"/>
      <c r="L510" s="1" t="str">
        <f t="shared" si="31"/>
        <v xml:space="preserve"> </v>
      </c>
      <c r="M510" s="1">
        <v>4039.1783899999973</v>
      </c>
    </row>
    <row r="511" spans="1:13" ht="63.75" x14ac:dyDescent="0.2">
      <c r="A511" s="2" t="s">
        <v>1286</v>
      </c>
      <c r="B511" s="2" t="s">
        <v>264</v>
      </c>
      <c r="C511" s="1"/>
      <c r="D511" s="1"/>
      <c r="E511" s="1" t="str">
        <f t="shared" si="28"/>
        <v xml:space="preserve"> </v>
      </c>
      <c r="F511" s="1">
        <v>40992.900710000002</v>
      </c>
      <c r="G511" s="1" t="str">
        <f t="shared" si="29"/>
        <v/>
      </c>
      <c r="H511" s="1"/>
      <c r="I511" s="1"/>
      <c r="J511" s="1" t="str">
        <f t="shared" si="30"/>
        <v xml:space="preserve"> </v>
      </c>
      <c r="K511" s="1">
        <v>40992.900710000002</v>
      </c>
      <c r="L511" s="1" t="str">
        <f t="shared" si="31"/>
        <v/>
      </c>
      <c r="M511" s="1"/>
    </row>
    <row r="512" spans="1:13" ht="51" x14ac:dyDescent="0.2">
      <c r="A512" s="2" t="s">
        <v>1286</v>
      </c>
      <c r="B512" s="2" t="s">
        <v>121</v>
      </c>
      <c r="C512" s="1">
        <v>38826.199999999997</v>
      </c>
      <c r="D512" s="1">
        <v>25502.908889999999</v>
      </c>
      <c r="E512" s="1">
        <f t="shared" si="28"/>
        <v>65.684792459730801</v>
      </c>
      <c r="F512" s="1"/>
      <c r="G512" s="1" t="str">
        <f t="shared" si="29"/>
        <v xml:space="preserve"> </v>
      </c>
      <c r="H512" s="1">
        <v>38826.199999999997</v>
      </c>
      <c r="I512" s="1">
        <v>25502.908889999999</v>
      </c>
      <c r="J512" s="1">
        <f t="shared" si="30"/>
        <v>65.684792459730801</v>
      </c>
      <c r="K512" s="1"/>
      <c r="L512" s="1" t="str">
        <f t="shared" si="31"/>
        <v xml:space="preserve"> </v>
      </c>
      <c r="M512" s="1">
        <v>4039.1783899999973</v>
      </c>
    </row>
    <row r="513" spans="1:13" ht="38.25" x14ac:dyDescent="0.2">
      <c r="A513" s="2" t="s">
        <v>1456</v>
      </c>
      <c r="B513" s="2" t="s">
        <v>447</v>
      </c>
      <c r="C513" s="1"/>
      <c r="D513" s="1"/>
      <c r="E513" s="1" t="str">
        <f t="shared" si="28"/>
        <v xml:space="preserve"> </v>
      </c>
      <c r="F513" s="1">
        <v>65111.866199999997</v>
      </c>
      <c r="G513" s="1" t="str">
        <f t="shared" si="29"/>
        <v/>
      </c>
      <c r="H513" s="1"/>
      <c r="I513" s="1"/>
      <c r="J513" s="1" t="str">
        <f t="shared" si="30"/>
        <v xml:space="preserve"> </v>
      </c>
      <c r="K513" s="1">
        <v>65111.866199999997</v>
      </c>
      <c r="L513" s="1" t="str">
        <f t="shared" si="31"/>
        <v/>
      </c>
      <c r="M513" s="1"/>
    </row>
    <row r="514" spans="1:13" ht="38.25" x14ac:dyDescent="0.2">
      <c r="A514" s="2" t="s">
        <v>830</v>
      </c>
      <c r="B514" s="2" t="s">
        <v>678</v>
      </c>
      <c r="C514" s="1"/>
      <c r="D514" s="1"/>
      <c r="E514" s="1" t="str">
        <f t="shared" si="28"/>
        <v xml:space="preserve"> </v>
      </c>
      <c r="F514" s="1">
        <v>65111.866199999997</v>
      </c>
      <c r="G514" s="1" t="str">
        <f t="shared" si="29"/>
        <v/>
      </c>
      <c r="H514" s="1"/>
      <c r="I514" s="1"/>
      <c r="J514" s="1" t="str">
        <f t="shared" si="30"/>
        <v xml:space="preserve"> </v>
      </c>
      <c r="K514" s="1">
        <v>65111.866199999997</v>
      </c>
      <c r="L514" s="1" t="str">
        <f t="shared" si="31"/>
        <v/>
      </c>
      <c r="M514" s="1"/>
    </row>
    <row r="515" spans="1:13" x14ac:dyDescent="0.2">
      <c r="A515" s="2" t="s">
        <v>556</v>
      </c>
      <c r="B515" s="2" t="s">
        <v>1295</v>
      </c>
      <c r="C515" s="1">
        <v>21148.2</v>
      </c>
      <c r="D515" s="1">
        <v>21148.2</v>
      </c>
      <c r="E515" s="1">
        <f t="shared" si="28"/>
        <v>100</v>
      </c>
      <c r="F515" s="1"/>
      <c r="G515" s="1" t="str">
        <f t="shared" si="29"/>
        <v xml:space="preserve"> </v>
      </c>
      <c r="H515" s="1">
        <v>21148.2</v>
      </c>
      <c r="I515" s="1">
        <v>21148.2</v>
      </c>
      <c r="J515" s="1">
        <f t="shared" si="30"/>
        <v>100</v>
      </c>
      <c r="K515" s="1"/>
      <c r="L515" s="1" t="str">
        <f t="shared" si="31"/>
        <v xml:space="preserve"> </v>
      </c>
      <c r="M515" s="1">
        <v>7631.6054100000001</v>
      </c>
    </row>
    <row r="516" spans="1:13" ht="25.5" x14ac:dyDescent="0.2">
      <c r="A516" s="2" t="s">
        <v>921</v>
      </c>
      <c r="B516" s="2" t="s">
        <v>38</v>
      </c>
      <c r="C516" s="1">
        <v>21148.2</v>
      </c>
      <c r="D516" s="1">
        <v>21148.2</v>
      </c>
      <c r="E516" s="1">
        <f t="shared" si="28"/>
        <v>100</v>
      </c>
      <c r="F516" s="1"/>
      <c r="G516" s="1" t="str">
        <f t="shared" si="29"/>
        <v xml:space="preserve"> </v>
      </c>
      <c r="H516" s="1">
        <v>21148.2</v>
      </c>
      <c r="I516" s="1">
        <v>21148.2</v>
      </c>
      <c r="J516" s="1">
        <f t="shared" si="30"/>
        <v>100</v>
      </c>
      <c r="K516" s="1"/>
      <c r="L516" s="1" t="str">
        <f t="shared" si="31"/>
        <v xml:space="preserve"> </v>
      </c>
      <c r="M516" s="1">
        <v>7631.6054100000001</v>
      </c>
    </row>
    <row r="517" spans="1:13" ht="38.25" x14ac:dyDescent="0.2">
      <c r="A517" s="2" t="s">
        <v>1675</v>
      </c>
      <c r="B517" s="2" t="s">
        <v>1383</v>
      </c>
      <c r="C517" s="1">
        <v>14564.5</v>
      </c>
      <c r="D517" s="1">
        <v>13451.95665</v>
      </c>
      <c r="E517" s="1">
        <f t="shared" si="28"/>
        <v>92.361266435510998</v>
      </c>
      <c r="F517" s="1">
        <v>5703.5899499999996</v>
      </c>
      <c r="G517" s="1" t="str">
        <f t="shared" si="29"/>
        <v>свыше 200</v>
      </c>
      <c r="H517" s="1">
        <v>14564.5</v>
      </c>
      <c r="I517" s="1">
        <v>13451.95665</v>
      </c>
      <c r="J517" s="1">
        <f t="shared" si="30"/>
        <v>92.361266435510998</v>
      </c>
      <c r="K517" s="1">
        <v>5703.5899499999996</v>
      </c>
      <c r="L517" s="1" t="str">
        <f t="shared" si="31"/>
        <v>свыше 200</v>
      </c>
      <c r="M517" s="1">
        <v>534.6268999999993</v>
      </c>
    </row>
    <row r="518" spans="1:13" ht="38.25" x14ac:dyDescent="0.2">
      <c r="A518" s="2" t="s">
        <v>329</v>
      </c>
      <c r="B518" s="2" t="s">
        <v>776</v>
      </c>
      <c r="C518" s="1">
        <v>14564.5</v>
      </c>
      <c r="D518" s="1">
        <v>13451.95665</v>
      </c>
      <c r="E518" s="1">
        <f t="shared" ref="E518:E581" si="32">IF(C518=0," ",IF(D518/C518*100&gt;200,"свыше 200",IF(D518/C518&gt;0,D518/C518*100,"")))</f>
        <v>92.361266435510998</v>
      </c>
      <c r="F518" s="1">
        <v>5703.5899499999996</v>
      </c>
      <c r="G518" s="1" t="str">
        <f t="shared" ref="G518:G581" si="33">IF(F518=0," ",IF(D518/F518*100&gt;200,"свыше 200",IF(D518/F518&gt;0,D518/F518*100,"")))</f>
        <v>свыше 200</v>
      </c>
      <c r="H518" s="1">
        <v>14564.5</v>
      </c>
      <c r="I518" s="1">
        <v>13451.95665</v>
      </c>
      <c r="J518" s="1">
        <f t="shared" ref="J518:J581" si="34">IF(H518=0," ",IF(I518/H518*100&gt;200,"свыше 200",IF(I518/H518&gt;0,I518/H518*100,"")))</f>
        <v>92.361266435510998</v>
      </c>
      <c r="K518" s="1">
        <v>5703.5899499999996</v>
      </c>
      <c r="L518" s="1" t="str">
        <f t="shared" ref="L518:L581" si="35">IF(K518=0," ",IF(I518/K518*100&gt;200,"свыше 200",IF(I518/K518&gt;0,I518/K518*100,"")))</f>
        <v>свыше 200</v>
      </c>
      <c r="M518" s="1">
        <v>534.6268999999993</v>
      </c>
    </row>
    <row r="519" spans="1:13" x14ac:dyDescent="0.2">
      <c r="A519" s="2" t="s">
        <v>1629</v>
      </c>
      <c r="B519" s="2" t="s">
        <v>395</v>
      </c>
      <c r="C519" s="1">
        <v>200922.5</v>
      </c>
      <c r="D519" s="1">
        <v>200922.5</v>
      </c>
      <c r="E519" s="1">
        <f t="shared" si="32"/>
        <v>100</v>
      </c>
      <c r="F519" s="1"/>
      <c r="G519" s="1" t="str">
        <f t="shared" si="33"/>
        <v xml:space="preserve"> </v>
      </c>
      <c r="H519" s="1">
        <v>200922.5</v>
      </c>
      <c r="I519" s="1">
        <v>200922.5</v>
      </c>
      <c r="J519" s="1">
        <f t="shared" si="34"/>
        <v>100</v>
      </c>
      <c r="K519" s="1"/>
      <c r="L519" s="1" t="str">
        <f t="shared" si="35"/>
        <v xml:space="preserve"> </v>
      </c>
      <c r="M519" s="1">
        <v>52505.165000000008</v>
      </c>
    </row>
    <row r="520" spans="1:13" ht="25.5" x14ac:dyDescent="0.2">
      <c r="A520" s="2" t="s">
        <v>290</v>
      </c>
      <c r="B520" s="2" t="s">
        <v>1663</v>
      </c>
      <c r="C520" s="1">
        <v>200922.5</v>
      </c>
      <c r="D520" s="1">
        <v>200922.5</v>
      </c>
      <c r="E520" s="1">
        <f t="shared" si="32"/>
        <v>100</v>
      </c>
      <c r="F520" s="1"/>
      <c r="G520" s="1" t="str">
        <f t="shared" si="33"/>
        <v xml:space="preserve"> </v>
      </c>
      <c r="H520" s="1">
        <v>200922.5</v>
      </c>
      <c r="I520" s="1">
        <v>200922.5</v>
      </c>
      <c r="J520" s="1">
        <f t="shared" si="34"/>
        <v>100</v>
      </c>
      <c r="K520" s="1"/>
      <c r="L520" s="1" t="str">
        <f t="shared" si="35"/>
        <v xml:space="preserve"> </v>
      </c>
      <c r="M520" s="1">
        <v>52505.165000000008</v>
      </c>
    </row>
    <row r="521" spans="1:13" x14ac:dyDescent="0.2">
      <c r="A521" s="2" t="s">
        <v>388</v>
      </c>
      <c r="B521" s="2" t="s">
        <v>1029</v>
      </c>
      <c r="C521" s="1">
        <v>41078.6</v>
      </c>
      <c r="D521" s="1">
        <v>39531.349009999998</v>
      </c>
      <c r="E521" s="1">
        <f t="shared" si="32"/>
        <v>96.233437872761002</v>
      </c>
      <c r="F521" s="1">
        <v>30204.310969999999</v>
      </c>
      <c r="G521" s="1">
        <f t="shared" si="33"/>
        <v>130.87982390746785</v>
      </c>
      <c r="H521" s="1">
        <v>41078.6</v>
      </c>
      <c r="I521" s="1">
        <v>39531.349009999998</v>
      </c>
      <c r="J521" s="1">
        <f t="shared" si="34"/>
        <v>96.233437872761002</v>
      </c>
      <c r="K521" s="1">
        <v>30204.310969999999</v>
      </c>
      <c r="L521" s="1">
        <f t="shared" si="35"/>
        <v>130.87982390746785</v>
      </c>
      <c r="M521" s="1">
        <v>72.513959999996587</v>
      </c>
    </row>
    <row r="522" spans="1:13" ht="25.5" x14ac:dyDescent="0.2">
      <c r="A522" s="2" t="s">
        <v>1448</v>
      </c>
      <c r="B522" s="2" t="s">
        <v>438</v>
      </c>
      <c r="C522" s="1">
        <v>41078.6</v>
      </c>
      <c r="D522" s="1">
        <v>39531.349009999998</v>
      </c>
      <c r="E522" s="1">
        <f t="shared" si="32"/>
        <v>96.233437872761002</v>
      </c>
      <c r="F522" s="1">
        <v>30204.310969999999</v>
      </c>
      <c r="G522" s="1">
        <f t="shared" si="33"/>
        <v>130.87982390746785</v>
      </c>
      <c r="H522" s="1">
        <v>41078.6</v>
      </c>
      <c r="I522" s="1">
        <v>39531.349009999998</v>
      </c>
      <c r="J522" s="1">
        <f t="shared" si="34"/>
        <v>96.233437872761002</v>
      </c>
      <c r="K522" s="1">
        <v>30204.310969999999</v>
      </c>
      <c r="L522" s="1">
        <f t="shared" si="35"/>
        <v>130.87982390746785</v>
      </c>
      <c r="M522" s="1">
        <v>72.513959999996587</v>
      </c>
    </row>
    <row r="523" spans="1:13" ht="25.5" x14ac:dyDescent="0.2">
      <c r="A523" s="2" t="s">
        <v>1237</v>
      </c>
      <c r="B523" s="2" t="s">
        <v>1365</v>
      </c>
      <c r="C523" s="1">
        <v>20238.400000000001</v>
      </c>
      <c r="D523" s="1">
        <v>7515.6746700000003</v>
      </c>
      <c r="E523" s="1">
        <f t="shared" si="32"/>
        <v>37.13571561981184</v>
      </c>
      <c r="F523" s="1">
        <v>2873.43183</v>
      </c>
      <c r="G523" s="1" t="str">
        <f t="shared" si="33"/>
        <v>свыше 200</v>
      </c>
      <c r="H523" s="1">
        <v>20238.400000000001</v>
      </c>
      <c r="I523" s="1">
        <v>7515.6746700000003</v>
      </c>
      <c r="J523" s="1">
        <f t="shared" si="34"/>
        <v>37.13571561981184</v>
      </c>
      <c r="K523" s="1">
        <v>2873.43183</v>
      </c>
      <c r="L523" s="1" t="str">
        <f t="shared" si="35"/>
        <v>свыше 200</v>
      </c>
      <c r="M523" s="1">
        <v>57.536990000000515</v>
      </c>
    </row>
    <row r="524" spans="1:13" ht="25.5" x14ac:dyDescent="0.2">
      <c r="A524" s="2" t="s">
        <v>591</v>
      </c>
      <c r="B524" s="2" t="s">
        <v>485</v>
      </c>
      <c r="C524" s="1">
        <v>20238.400000000001</v>
      </c>
      <c r="D524" s="1">
        <v>7515.6746700000003</v>
      </c>
      <c r="E524" s="1">
        <f t="shared" si="32"/>
        <v>37.13571561981184</v>
      </c>
      <c r="F524" s="1">
        <v>2873.43183</v>
      </c>
      <c r="G524" s="1" t="str">
        <f t="shared" si="33"/>
        <v>свыше 200</v>
      </c>
      <c r="H524" s="1">
        <v>20238.400000000001</v>
      </c>
      <c r="I524" s="1">
        <v>7515.6746700000003</v>
      </c>
      <c r="J524" s="1">
        <f t="shared" si="34"/>
        <v>37.13571561981184</v>
      </c>
      <c r="K524" s="1">
        <v>2873.43183</v>
      </c>
      <c r="L524" s="1" t="str">
        <f t="shared" si="35"/>
        <v>свыше 200</v>
      </c>
      <c r="M524" s="1">
        <v>57.536990000000515</v>
      </c>
    </row>
    <row r="525" spans="1:13" ht="25.5" x14ac:dyDescent="0.2">
      <c r="A525" s="2" t="s">
        <v>1480</v>
      </c>
      <c r="B525" s="2" t="s">
        <v>807</v>
      </c>
      <c r="C525" s="1"/>
      <c r="D525" s="1"/>
      <c r="E525" s="1" t="str">
        <f t="shared" si="32"/>
        <v xml:space="preserve"> </v>
      </c>
      <c r="F525" s="1">
        <v>220800.28826</v>
      </c>
      <c r="G525" s="1" t="str">
        <f t="shared" si="33"/>
        <v/>
      </c>
      <c r="H525" s="1"/>
      <c r="I525" s="1"/>
      <c r="J525" s="1" t="str">
        <f t="shared" si="34"/>
        <v xml:space="preserve"> </v>
      </c>
      <c r="K525" s="1">
        <v>220800.28826</v>
      </c>
      <c r="L525" s="1" t="str">
        <f t="shared" si="35"/>
        <v/>
      </c>
      <c r="M525" s="1"/>
    </row>
    <row r="526" spans="1:13" ht="25.5" x14ac:dyDescent="0.2">
      <c r="A526" s="2" t="s">
        <v>1480</v>
      </c>
      <c r="B526" s="2" t="s">
        <v>555</v>
      </c>
      <c r="C526" s="1">
        <v>95908.4</v>
      </c>
      <c r="D526" s="1">
        <v>56455.138019999999</v>
      </c>
      <c r="E526" s="1">
        <f t="shared" si="32"/>
        <v>58.863601123572074</v>
      </c>
      <c r="F526" s="1"/>
      <c r="G526" s="1" t="str">
        <f t="shared" si="33"/>
        <v xml:space="preserve"> </v>
      </c>
      <c r="H526" s="1">
        <v>95908.4</v>
      </c>
      <c r="I526" s="1">
        <v>56455.138019999999</v>
      </c>
      <c r="J526" s="1">
        <f t="shared" si="34"/>
        <v>58.863601123572074</v>
      </c>
      <c r="K526" s="1"/>
      <c r="L526" s="1" t="str">
        <f t="shared" si="35"/>
        <v xml:space="preserve"> </v>
      </c>
      <c r="M526" s="1">
        <v>16907.40653</v>
      </c>
    </row>
    <row r="527" spans="1:13" ht="38.25" x14ac:dyDescent="0.2">
      <c r="A527" s="2" t="s">
        <v>129</v>
      </c>
      <c r="B527" s="2" t="s">
        <v>610</v>
      </c>
      <c r="C527" s="1"/>
      <c r="D527" s="1"/>
      <c r="E527" s="1" t="str">
        <f t="shared" si="32"/>
        <v xml:space="preserve"> </v>
      </c>
      <c r="F527" s="1">
        <v>220800.28826</v>
      </c>
      <c r="G527" s="1" t="str">
        <f t="shared" si="33"/>
        <v/>
      </c>
      <c r="H527" s="1"/>
      <c r="I527" s="1"/>
      <c r="J527" s="1" t="str">
        <f t="shared" si="34"/>
        <v xml:space="preserve"> </v>
      </c>
      <c r="K527" s="1">
        <v>220800.28826</v>
      </c>
      <c r="L527" s="1" t="str">
        <f t="shared" si="35"/>
        <v/>
      </c>
      <c r="M527" s="1"/>
    </row>
    <row r="528" spans="1:13" ht="38.25" x14ac:dyDescent="0.2">
      <c r="A528" s="2" t="s">
        <v>129</v>
      </c>
      <c r="B528" s="2" t="s">
        <v>492</v>
      </c>
      <c r="C528" s="1">
        <v>95908.4</v>
      </c>
      <c r="D528" s="1">
        <v>56455.138019999999</v>
      </c>
      <c r="E528" s="1">
        <f t="shared" si="32"/>
        <v>58.863601123572074</v>
      </c>
      <c r="F528" s="1"/>
      <c r="G528" s="1" t="str">
        <f t="shared" si="33"/>
        <v xml:space="preserve"> </v>
      </c>
      <c r="H528" s="1">
        <v>95908.4</v>
      </c>
      <c r="I528" s="1">
        <v>56455.138019999999</v>
      </c>
      <c r="J528" s="1">
        <f t="shared" si="34"/>
        <v>58.863601123572074</v>
      </c>
      <c r="K528" s="1"/>
      <c r="L528" s="1" t="str">
        <f t="shared" si="35"/>
        <v xml:space="preserve"> </v>
      </c>
      <c r="M528" s="1">
        <v>16907.40653</v>
      </c>
    </row>
    <row r="529" spans="1:13" x14ac:dyDescent="0.2">
      <c r="A529" s="2" t="s">
        <v>1471</v>
      </c>
      <c r="B529" s="2" t="s">
        <v>1135</v>
      </c>
      <c r="C529" s="1"/>
      <c r="D529" s="1"/>
      <c r="E529" s="1" t="str">
        <f t="shared" si="32"/>
        <v xml:space="preserve"> </v>
      </c>
      <c r="F529" s="1">
        <v>13132.2</v>
      </c>
      <c r="G529" s="1" t="str">
        <f t="shared" si="33"/>
        <v/>
      </c>
      <c r="H529" s="1"/>
      <c r="I529" s="1"/>
      <c r="J529" s="1" t="str">
        <f t="shared" si="34"/>
        <v xml:space="preserve"> </v>
      </c>
      <c r="K529" s="1">
        <v>13132.2</v>
      </c>
      <c r="L529" s="1" t="str">
        <f t="shared" si="35"/>
        <v/>
      </c>
      <c r="M529" s="1"/>
    </row>
    <row r="530" spans="1:13" ht="25.5" x14ac:dyDescent="0.2">
      <c r="A530" s="2" t="s">
        <v>847</v>
      </c>
      <c r="B530" s="2" t="s">
        <v>767</v>
      </c>
      <c r="C530" s="1"/>
      <c r="D530" s="1"/>
      <c r="E530" s="1" t="str">
        <f t="shared" si="32"/>
        <v xml:space="preserve"> </v>
      </c>
      <c r="F530" s="1">
        <v>13132.2</v>
      </c>
      <c r="G530" s="1" t="str">
        <f t="shared" si="33"/>
        <v/>
      </c>
      <c r="H530" s="1"/>
      <c r="I530" s="1"/>
      <c r="J530" s="1" t="str">
        <f t="shared" si="34"/>
        <v xml:space="preserve"> </v>
      </c>
      <c r="K530" s="1">
        <v>13132.2</v>
      </c>
      <c r="L530" s="1" t="str">
        <f t="shared" si="35"/>
        <v/>
      </c>
      <c r="M530" s="1"/>
    </row>
    <row r="531" spans="1:13" ht="25.5" x14ac:dyDescent="0.2">
      <c r="A531" s="2" t="s">
        <v>161</v>
      </c>
      <c r="B531" s="2" t="s">
        <v>443</v>
      </c>
      <c r="C531" s="1">
        <v>25606.400000000001</v>
      </c>
      <c r="D531" s="1">
        <v>5382.14401</v>
      </c>
      <c r="E531" s="1">
        <f t="shared" si="32"/>
        <v>21.01874535272432</v>
      </c>
      <c r="F531" s="1">
        <v>38700.424010000002</v>
      </c>
      <c r="G531" s="1">
        <f t="shared" si="33"/>
        <v>13.907196491204541</v>
      </c>
      <c r="H531" s="1">
        <v>25606.400000000001</v>
      </c>
      <c r="I531" s="1">
        <v>5382.14401</v>
      </c>
      <c r="J531" s="1">
        <f t="shared" si="34"/>
        <v>21.01874535272432</v>
      </c>
      <c r="K531" s="1">
        <v>38700.424010000002</v>
      </c>
      <c r="L531" s="1">
        <f t="shared" si="35"/>
        <v>13.907196491204541</v>
      </c>
      <c r="M531" s="1"/>
    </row>
    <row r="532" spans="1:13" ht="25.5" x14ac:dyDescent="0.2">
      <c r="A532" s="2" t="s">
        <v>1202</v>
      </c>
      <c r="B532" s="2" t="s">
        <v>1430</v>
      </c>
      <c r="C532" s="1">
        <v>25606.400000000001</v>
      </c>
      <c r="D532" s="1">
        <v>5382.14401</v>
      </c>
      <c r="E532" s="1">
        <f t="shared" si="32"/>
        <v>21.01874535272432</v>
      </c>
      <c r="F532" s="1">
        <v>38700.424010000002</v>
      </c>
      <c r="G532" s="1">
        <f t="shared" si="33"/>
        <v>13.907196491204541</v>
      </c>
      <c r="H532" s="1">
        <v>25606.400000000001</v>
      </c>
      <c r="I532" s="1">
        <v>5382.14401</v>
      </c>
      <c r="J532" s="1">
        <f t="shared" si="34"/>
        <v>21.01874535272432</v>
      </c>
      <c r="K532" s="1">
        <v>38700.424010000002</v>
      </c>
      <c r="L532" s="1">
        <f t="shared" si="35"/>
        <v>13.907196491204541</v>
      </c>
      <c r="M532" s="1"/>
    </row>
    <row r="533" spans="1:13" ht="38.25" x14ac:dyDescent="0.2">
      <c r="A533" s="2" t="s">
        <v>477</v>
      </c>
      <c r="B533" s="2" t="s">
        <v>1093</v>
      </c>
      <c r="C533" s="1">
        <v>157070.6</v>
      </c>
      <c r="D533" s="1">
        <v>82041.950649999999</v>
      </c>
      <c r="E533" s="1">
        <f t="shared" si="32"/>
        <v>52.232531517674218</v>
      </c>
      <c r="F533" s="1">
        <v>98993.837650000001</v>
      </c>
      <c r="G533" s="1">
        <f t="shared" si="33"/>
        <v>82.875815906910645</v>
      </c>
      <c r="H533" s="1">
        <v>157070.6</v>
      </c>
      <c r="I533" s="1">
        <v>82041.950649999999</v>
      </c>
      <c r="J533" s="1">
        <f t="shared" si="34"/>
        <v>52.232531517674218</v>
      </c>
      <c r="K533" s="1">
        <v>98993.837650000001</v>
      </c>
      <c r="L533" s="1">
        <f t="shared" si="35"/>
        <v>82.875815906910645</v>
      </c>
      <c r="M533" s="1">
        <v>7128.1865899999975</v>
      </c>
    </row>
    <row r="534" spans="1:13" ht="51" x14ac:dyDescent="0.2">
      <c r="A534" s="2" t="s">
        <v>1522</v>
      </c>
      <c r="B534" s="2" t="s">
        <v>901</v>
      </c>
      <c r="C534" s="1">
        <v>157070.6</v>
      </c>
      <c r="D534" s="1">
        <v>82041.950649999999</v>
      </c>
      <c r="E534" s="1">
        <f t="shared" si="32"/>
        <v>52.232531517674218</v>
      </c>
      <c r="F534" s="1">
        <v>98993.837650000001</v>
      </c>
      <c r="G534" s="1">
        <f t="shared" si="33"/>
        <v>82.875815906910645</v>
      </c>
      <c r="H534" s="1">
        <v>157070.6</v>
      </c>
      <c r="I534" s="1">
        <v>82041.950649999999</v>
      </c>
      <c r="J534" s="1">
        <f t="shared" si="34"/>
        <v>52.232531517674218</v>
      </c>
      <c r="K534" s="1">
        <v>98993.837650000001</v>
      </c>
      <c r="L534" s="1">
        <f t="shared" si="35"/>
        <v>82.875815906910645</v>
      </c>
      <c r="M534" s="1">
        <v>7128.1865899999975</v>
      </c>
    </row>
    <row r="535" spans="1:13" ht="25.5" x14ac:dyDescent="0.2">
      <c r="A535" s="2" t="s">
        <v>1209</v>
      </c>
      <c r="B535" s="2" t="s">
        <v>1323</v>
      </c>
      <c r="C535" s="1">
        <v>89872.8</v>
      </c>
      <c r="D535" s="1">
        <v>74344.578529999999</v>
      </c>
      <c r="E535" s="1">
        <f t="shared" si="32"/>
        <v>82.722001016992891</v>
      </c>
      <c r="F535" s="1"/>
      <c r="G535" s="1" t="str">
        <f t="shared" si="33"/>
        <v xml:space="preserve"> </v>
      </c>
      <c r="H535" s="1">
        <v>89872.8</v>
      </c>
      <c r="I535" s="1">
        <v>74344.578529999999</v>
      </c>
      <c r="J535" s="1">
        <f t="shared" si="34"/>
        <v>82.722001016992891</v>
      </c>
      <c r="K535" s="1"/>
      <c r="L535" s="1" t="str">
        <f t="shared" si="35"/>
        <v xml:space="preserve"> </v>
      </c>
      <c r="M535" s="1">
        <v>10636.783900000002</v>
      </c>
    </row>
    <row r="536" spans="1:13" ht="25.5" x14ac:dyDescent="0.2">
      <c r="A536" s="2" t="s">
        <v>1538</v>
      </c>
      <c r="B536" s="2" t="s">
        <v>1528</v>
      </c>
      <c r="C536" s="1">
        <v>89872.8</v>
      </c>
      <c r="D536" s="1">
        <v>74344.578529999999</v>
      </c>
      <c r="E536" s="1">
        <f t="shared" si="32"/>
        <v>82.722001016992891</v>
      </c>
      <c r="F536" s="1"/>
      <c r="G536" s="1" t="str">
        <f t="shared" si="33"/>
        <v xml:space="preserve"> </v>
      </c>
      <c r="H536" s="1">
        <v>89872.8</v>
      </c>
      <c r="I536" s="1">
        <v>74344.578529999999</v>
      </c>
      <c r="J536" s="1">
        <f t="shared" si="34"/>
        <v>82.722001016992891</v>
      </c>
      <c r="K536" s="1"/>
      <c r="L536" s="1" t="str">
        <f t="shared" si="35"/>
        <v xml:space="preserve"> </v>
      </c>
      <c r="M536" s="1">
        <v>10636.783900000002</v>
      </c>
    </row>
    <row r="537" spans="1:13" ht="25.5" x14ac:dyDescent="0.2">
      <c r="A537" s="2" t="s">
        <v>861</v>
      </c>
      <c r="B537" s="2" t="s">
        <v>762</v>
      </c>
      <c r="C537" s="1">
        <v>263566.59999999998</v>
      </c>
      <c r="D537" s="1">
        <v>124057.68721</v>
      </c>
      <c r="E537" s="1">
        <f t="shared" si="32"/>
        <v>47.068819497614648</v>
      </c>
      <c r="F537" s="1"/>
      <c r="G537" s="1" t="str">
        <f t="shared" si="33"/>
        <v xml:space="preserve"> </v>
      </c>
      <c r="H537" s="1">
        <v>263566.59999999998</v>
      </c>
      <c r="I537" s="1">
        <v>124057.68721</v>
      </c>
      <c r="J537" s="1">
        <f t="shared" si="34"/>
        <v>47.068819497614648</v>
      </c>
      <c r="K537" s="1"/>
      <c r="L537" s="1" t="str">
        <f t="shared" si="35"/>
        <v xml:space="preserve"> </v>
      </c>
      <c r="M537" s="1">
        <v>7540.8973600000027</v>
      </c>
    </row>
    <row r="538" spans="1:13" ht="25.5" x14ac:dyDescent="0.2">
      <c r="A538" s="2" t="s">
        <v>184</v>
      </c>
      <c r="B538" s="2" t="s">
        <v>1520</v>
      </c>
      <c r="C538" s="1">
        <v>263566.59999999998</v>
      </c>
      <c r="D538" s="1">
        <v>124057.68721</v>
      </c>
      <c r="E538" s="1">
        <f t="shared" si="32"/>
        <v>47.068819497614648</v>
      </c>
      <c r="F538" s="1"/>
      <c r="G538" s="1" t="str">
        <f t="shared" si="33"/>
        <v xml:space="preserve"> </v>
      </c>
      <c r="H538" s="1">
        <v>263566.59999999998</v>
      </c>
      <c r="I538" s="1">
        <v>124057.68721</v>
      </c>
      <c r="J538" s="1">
        <f t="shared" si="34"/>
        <v>47.068819497614648</v>
      </c>
      <c r="K538" s="1"/>
      <c r="L538" s="1" t="str">
        <f t="shared" si="35"/>
        <v xml:space="preserve"> </v>
      </c>
      <c r="M538" s="1">
        <v>7540.8973600000027</v>
      </c>
    </row>
    <row r="539" spans="1:13" ht="76.5" x14ac:dyDescent="0.2">
      <c r="A539" s="2" t="s">
        <v>1059</v>
      </c>
      <c r="B539" s="2" t="s">
        <v>1203</v>
      </c>
      <c r="C539" s="1">
        <v>6108.3</v>
      </c>
      <c r="D539" s="1">
        <v>3054.15</v>
      </c>
      <c r="E539" s="1">
        <f t="shared" si="32"/>
        <v>50</v>
      </c>
      <c r="F539" s="1"/>
      <c r="G539" s="1" t="str">
        <f t="shared" si="33"/>
        <v xml:space="preserve"> </v>
      </c>
      <c r="H539" s="1">
        <v>6108.3</v>
      </c>
      <c r="I539" s="1">
        <v>3054.15</v>
      </c>
      <c r="J539" s="1">
        <f t="shared" si="34"/>
        <v>50</v>
      </c>
      <c r="K539" s="1"/>
      <c r="L539" s="1" t="str">
        <f t="shared" si="35"/>
        <v xml:space="preserve"> </v>
      </c>
      <c r="M539" s="1"/>
    </row>
    <row r="540" spans="1:13" ht="76.5" x14ac:dyDescent="0.2">
      <c r="A540" s="2" t="s">
        <v>1409</v>
      </c>
      <c r="B540" s="2" t="s">
        <v>1392</v>
      </c>
      <c r="C540" s="1">
        <v>6108.3</v>
      </c>
      <c r="D540" s="1">
        <v>3054.15</v>
      </c>
      <c r="E540" s="1">
        <f t="shared" si="32"/>
        <v>50</v>
      </c>
      <c r="F540" s="1"/>
      <c r="G540" s="1" t="str">
        <f t="shared" si="33"/>
        <v xml:space="preserve"> </v>
      </c>
      <c r="H540" s="1">
        <v>6108.3</v>
      </c>
      <c r="I540" s="1">
        <v>3054.15</v>
      </c>
      <c r="J540" s="1">
        <f t="shared" si="34"/>
        <v>50</v>
      </c>
      <c r="K540" s="1"/>
      <c r="L540" s="1" t="str">
        <f t="shared" si="35"/>
        <v xml:space="preserve"> </v>
      </c>
      <c r="M540" s="1"/>
    </row>
    <row r="541" spans="1:13" ht="38.25" x14ac:dyDescent="0.2">
      <c r="A541" s="2" t="s">
        <v>1025</v>
      </c>
      <c r="B541" s="2" t="s">
        <v>1532</v>
      </c>
      <c r="C541" s="1">
        <v>41135.800000000003</v>
      </c>
      <c r="D541" s="1">
        <v>29780.731909999999</v>
      </c>
      <c r="E541" s="1">
        <f t="shared" si="32"/>
        <v>72.396141341605116</v>
      </c>
      <c r="F541" s="1"/>
      <c r="G541" s="1" t="str">
        <f t="shared" si="33"/>
        <v xml:space="preserve"> </v>
      </c>
      <c r="H541" s="1">
        <v>41135.800000000003</v>
      </c>
      <c r="I541" s="1">
        <v>29780.731909999999</v>
      </c>
      <c r="J541" s="1">
        <f t="shared" si="34"/>
        <v>72.396141341605116</v>
      </c>
      <c r="K541" s="1"/>
      <c r="L541" s="1" t="str">
        <f t="shared" si="35"/>
        <v xml:space="preserve"> </v>
      </c>
      <c r="M541" s="1">
        <v>19337.288799999998</v>
      </c>
    </row>
    <row r="542" spans="1:13" ht="38.25" x14ac:dyDescent="0.2">
      <c r="A542" s="2" t="s">
        <v>1382</v>
      </c>
      <c r="B542" s="2" t="s">
        <v>634</v>
      </c>
      <c r="C542" s="1">
        <v>41135.800000000003</v>
      </c>
      <c r="D542" s="1">
        <v>29780.731909999999</v>
      </c>
      <c r="E542" s="1">
        <f t="shared" si="32"/>
        <v>72.396141341605116</v>
      </c>
      <c r="F542" s="1"/>
      <c r="G542" s="1" t="str">
        <f t="shared" si="33"/>
        <v xml:space="preserve"> </v>
      </c>
      <c r="H542" s="1">
        <v>41135.800000000003</v>
      </c>
      <c r="I542" s="1">
        <v>29780.731909999999</v>
      </c>
      <c r="J542" s="1">
        <f t="shared" si="34"/>
        <v>72.396141341605116</v>
      </c>
      <c r="K542" s="1"/>
      <c r="L542" s="1" t="str">
        <f t="shared" si="35"/>
        <v xml:space="preserve"> </v>
      </c>
      <c r="M542" s="1">
        <v>19337.288799999998</v>
      </c>
    </row>
    <row r="543" spans="1:13" ht="38.25" x14ac:dyDescent="0.2">
      <c r="A543" s="2" t="s">
        <v>151</v>
      </c>
      <c r="B543" s="2" t="s">
        <v>769</v>
      </c>
      <c r="C543" s="1"/>
      <c r="D543" s="1"/>
      <c r="E543" s="1" t="str">
        <f t="shared" si="32"/>
        <v xml:space="preserve"> </v>
      </c>
      <c r="F543" s="1">
        <v>6510</v>
      </c>
      <c r="G543" s="1" t="str">
        <f t="shared" si="33"/>
        <v/>
      </c>
      <c r="H543" s="1"/>
      <c r="I543" s="1"/>
      <c r="J543" s="1" t="str">
        <f t="shared" si="34"/>
        <v xml:space="preserve"> </v>
      </c>
      <c r="K543" s="1">
        <v>6510</v>
      </c>
      <c r="L543" s="1" t="str">
        <f t="shared" si="35"/>
        <v/>
      </c>
      <c r="M543" s="1"/>
    </row>
    <row r="544" spans="1:13" ht="51" x14ac:dyDescent="0.2">
      <c r="A544" s="2" t="s">
        <v>488</v>
      </c>
      <c r="B544" s="2" t="s">
        <v>484</v>
      </c>
      <c r="C544" s="1"/>
      <c r="D544" s="1"/>
      <c r="E544" s="1" t="str">
        <f t="shared" si="32"/>
        <v xml:space="preserve"> </v>
      </c>
      <c r="F544" s="1">
        <v>6510</v>
      </c>
      <c r="G544" s="1" t="str">
        <f t="shared" si="33"/>
        <v/>
      </c>
      <c r="H544" s="1"/>
      <c r="I544" s="1"/>
      <c r="J544" s="1" t="str">
        <f t="shared" si="34"/>
        <v xml:space="preserve"> </v>
      </c>
      <c r="K544" s="1">
        <v>6510</v>
      </c>
      <c r="L544" s="1" t="str">
        <f t="shared" si="35"/>
        <v/>
      </c>
      <c r="M544" s="1"/>
    </row>
    <row r="545" spans="1:13" x14ac:dyDescent="0.2">
      <c r="A545" s="2" t="s">
        <v>1539</v>
      </c>
      <c r="B545" s="2" t="s">
        <v>808</v>
      </c>
      <c r="C545" s="1">
        <v>9900</v>
      </c>
      <c r="D545" s="1">
        <v>4316.6388699999998</v>
      </c>
      <c r="E545" s="1">
        <f t="shared" si="32"/>
        <v>43.60241282828283</v>
      </c>
      <c r="F545" s="1">
        <v>69.991410000000002</v>
      </c>
      <c r="G545" s="1" t="str">
        <f t="shared" si="33"/>
        <v>свыше 200</v>
      </c>
      <c r="H545" s="1">
        <v>9900</v>
      </c>
      <c r="I545" s="1">
        <v>4316.6388699999998</v>
      </c>
      <c r="J545" s="1">
        <f t="shared" si="34"/>
        <v>43.60241282828283</v>
      </c>
      <c r="K545" s="1">
        <v>69.991410000000002</v>
      </c>
      <c r="L545" s="1" t="str">
        <f t="shared" si="35"/>
        <v>свыше 200</v>
      </c>
      <c r="M545" s="1">
        <v>1855.4625999999998</v>
      </c>
    </row>
    <row r="546" spans="1:13" ht="25.5" x14ac:dyDescent="0.2">
      <c r="A546" s="2" t="s">
        <v>933</v>
      </c>
      <c r="B546" s="2" t="s">
        <v>916</v>
      </c>
      <c r="C546" s="1">
        <v>9900</v>
      </c>
      <c r="D546" s="1">
        <v>4316.6388699999998</v>
      </c>
      <c r="E546" s="1">
        <f t="shared" si="32"/>
        <v>43.60241282828283</v>
      </c>
      <c r="F546" s="1">
        <v>69.991410000000002</v>
      </c>
      <c r="G546" s="1" t="str">
        <f t="shared" si="33"/>
        <v>свыше 200</v>
      </c>
      <c r="H546" s="1">
        <v>9900</v>
      </c>
      <c r="I546" s="1">
        <v>4316.6388699999998</v>
      </c>
      <c r="J546" s="1">
        <f t="shared" si="34"/>
        <v>43.60241282828283</v>
      </c>
      <c r="K546" s="1">
        <v>69.991410000000002</v>
      </c>
      <c r="L546" s="1" t="str">
        <f t="shared" si="35"/>
        <v>свыше 200</v>
      </c>
      <c r="M546" s="1">
        <v>1855.4625999999998</v>
      </c>
    </row>
    <row r="547" spans="1:13" ht="38.25" x14ac:dyDescent="0.2">
      <c r="A547" s="2" t="s">
        <v>682</v>
      </c>
      <c r="B547" s="2" t="s">
        <v>897</v>
      </c>
      <c r="C547" s="1"/>
      <c r="D547" s="1"/>
      <c r="E547" s="1" t="str">
        <f t="shared" si="32"/>
        <v xml:space="preserve"> </v>
      </c>
      <c r="F547" s="1">
        <v>19120.623100000001</v>
      </c>
      <c r="G547" s="1" t="str">
        <f t="shared" si="33"/>
        <v/>
      </c>
      <c r="H547" s="1"/>
      <c r="I547" s="1"/>
      <c r="J547" s="1" t="str">
        <f t="shared" si="34"/>
        <v xml:space="preserve"> </v>
      </c>
      <c r="K547" s="1">
        <v>19120.623100000001</v>
      </c>
      <c r="L547" s="1" t="str">
        <f t="shared" si="35"/>
        <v/>
      </c>
      <c r="M547" s="1"/>
    </row>
    <row r="548" spans="1:13" ht="38.25" x14ac:dyDescent="0.2">
      <c r="A548" s="2" t="s">
        <v>1681</v>
      </c>
      <c r="B548" s="2" t="s">
        <v>103</v>
      </c>
      <c r="C548" s="1"/>
      <c r="D548" s="1"/>
      <c r="E548" s="1" t="str">
        <f t="shared" si="32"/>
        <v xml:space="preserve"> </v>
      </c>
      <c r="F548" s="1">
        <v>19120.623100000001</v>
      </c>
      <c r="G548" s="1" t="str">
        <f t="shared" si="33"/>
        <v/>
      </c>
      <c r="H548" s="1"/>
      <c r="I548" s="1"/>
      <c r="J548" s="1" t="str">
        <f t="shared" si="34"/>
        <v xml:space="preserve"> </v>
      </c>
      <c r="K548" s="1">
        <v>19120.623100000001</v>
      </c>
      <c r="L548" s="1" t="str">
        <f t="shared" si="35"/>
        <v/>
      </c>
      <c r="M548" s="1"/>
    </row>
    <row r="549" spans="1:13" ht="38.25" x14ac:dyDescent="0.2">
      <c r="A549" s="2" t="s">
        <v>1423</v>
      </c>
      <c r="B549" s="2" t="s">
        <v>997</v>
      </c>
      <c r="C549" s="1">
        <v>1997</v>
      </c>
      <c r="D549" s="1"/>
      <c r="E549" s="1" t="str">
        <f t="shared" si="32"/>
        <v/>
      </c>
      <c r="F549" s="1"/>
      <c r="G549" s="1" t="str">
        <f t="shared" si="33"/>
        <v xml:space="preserve"> </v>
      </c>
      <c r="H549" s="1">
        <v>1997</v>
      </c>
      <c r="I549" s="1"/>
      <c r="J549" s="1" t="str">
        <f t="shared" si="34"/>
        <v/>
      </c>
      <c r="K549" s="1"/>
      <c r="L549" s="1" t="str">
        <f t="shared" si="35"/>
        <v xml:space="preserve"> </v>
      </c>
      <c r="M549" s="1"/>
    </row>
    <row r="550" spans="1:13" ht="51" x14ac:dyDescent="0.2">
      <c r="A550" s="2" t="s">
        <v>51</v>
      </c>
      <c r="B550" s="2" t="s">
        <v>421</v>
      </c>
      <c r="C550" s="1">
        <v>1997</v>
      </c>
      <c r="D550" s="1"/>
      <c r="E550" s="1" t="str">
        <f t="shared" si="32"/>
        <v/>
      </c>
      <c r="F550" s="1"/>
      <c r="G550" s="1" t="str">
        <f t="shared" si="33"/>
        <v xml:space="preserve"> </v>
      </c>
      <c r="H550" s="1">
        <v>1997</v>
      </c>
      <c r="I550" s="1"/>
      <c r="J550" s="1" t="str">
        <f t="shared" si="34"/>
        <v/>
      </c>
      <c r="K550" s="1"/>
      <c r="L550" s="1" t="str">
        <f t="shared" si="35"/>
        <v xml:space="preserve"> </v>
      </c>
      <c r="M550" s="1"/>
    </row>
    <row r="551" spans="1:13" ht="25.5" x14ac:dyDescent="0.2">
      <c r="A551" s="2" t="s">
        <v>1468</v>
      </c>
      <c r="B551" s="2" t="s">
        <v>469</v>
      </c>
      <c r="C551" s="1">
        <v>1516893.6</v>
      </c>
      <c r="D551" s="1">
        <v>1716060.94946</v>
      </c>
      <c r="E551" s="1">
        <f t="shared" si="32"/>
        <v>113.12994856461916</v>
      </c>
      <c r="F551" s="1">
        <v>1045555.45926</v>
      </c>
      <c r="G551" s="1">
        <f t="shared" si="33"/>
        <v>164.12911761510532</v>
      </c>
      <c r="H551" s="1">
        <v>1516893.6</v>
      </c>
      <c r="I551" s="1">
        <v>1716060.94946</v>
      </c>
      <c r="J551" s="1">
        <f t="shared" si="34"/>
        <v>113.12994856461916</v>
      </c>
      <c r="K551" s="1">
        <v>1045555.45926</v>
      </c>
      <c r="L551" s="1">
        <f t="shared" si="35"/>
        <v>164.12911761510532</v>
      </c>
      <c r="M551" s="1">
        <v>230085.46389000001</v>
      </c>
    </row>
    <row r="552" spans="1:13" ht="25.5" x14ac:dyDescent="0.2">
      <c r="A552" s="2" t="s">
        <v>841</v>
      </c>
      <c r="B552" s="2" t="s">
        <v>1451</v>
      </c>
      <c r="C552" s="1">
        <v>1516893.6</v>
      </c>
      <c r="D552" s="1">
        <v>1716060.94946</v>
      </c>
      <c r="E552" s="1">
        <f t="shared" si="32"/>
        <v>113.12994856461916</v>
      </c>
      <c r="F552" s="1">
        <v>1045555.45926</v>
      </c>
      <c r="G552" s="1">
        <f t="shared" si="33"/>
        <v>164.12911761510532</v>
      </c>
      <c r="H552" s="1">
        <v>1516893.6</v>
      </c>
      <c r="I552" s="1">
        <v>1716060.94946</v>
      </c>
      <c r="J552" s="1">
        <f t="shared" si="34"/>
        <v>113.12994856461916</v>
      </c>
      <c r="K552" s="1">
        <v>1045555.45926</v>
      </c>
      <c r="L552" s="1">
        <f t="shared" si="35"/>
        <v>164.12911761510532</v>
      </c>
      <c r="M552" s="1">
        <v>230085.46389000001</v>
      </c>
    </row>
    <row r="553" spans="1:13" ht="38.25" x14ac:dyDescent="0.2">
      <c r="A553" s="2" t="s">
        <v>1436</v>
      </c>
      <c r="B553" s="2" t="s">
        <v>1284</v>
      </c>
      <c r="C553" s="1">
        <v>432878</v>
      </c>
      <c r="D553" s="1">
        <v>223306.91970999999</v>
      </c>
      <c r="E553" s="1">
        <f t="shared" si="32"/>
        <v>51.586571669153891</v>
      </c>
      <c r="F553" s="1">
        <v>14590.108340000001</v>
      </c>
      <c r="G553" s="1" t="str">
        <f t="shared" si="33"/>
        <v>свыше 200</v>
      </c>
      <c r="H553" s="1">
        <v>432878</v>
      </c>
      <c r="I553" s="1">
        <v>223306.91970999999</v>
      </c>
      <c r="J553" s="1">
        <f t="shared" si="34"/>
        <v>51.586571669153891</v>
      </c>
      <c r="K553" s="1">
        <v>14590.108340000001</v>
      </c>
      <c r="L553" s="1" t="str">
        <f t="shared" si="35"/>
        <v>свыше 200</v>
      </c>
      <c r="M553" s="1">
        <v>26214.417449999979</v>
      </c>
    </row>
    <row r="554" spans="1:13" ht="38.25" x14ac:dyDescent="0.2">
      <c r="A554" s="2" t="s">
        <v>74</v>
      </c>
      <c r="B554" s="2" t="s">
        <v>586</v>
      </c>
      <c r="C554" s="1">
        <v>432878</v>
      </c>
      <c r="D554" s="1">
        <v>223306.91970999999</v>
      </c>
      <c r="E554" s="1">
        <f t="shared" si="32"/>
        <v>51.586571669153891</v>
      </c>
      <c r="F554" s="1">
        <v>14590.108340000001</v>
      </c>
      <c r="G554" s="1" t="str">
        <f t="shared" si="33"/>
        <v>свыше 200</v>
      </c>
      <c r="H554" s="1">
        <v>432878</v>
      </c>
      <c r="I554" s="1">
        <v>223306.91970999999</v>
      </c>
      <c r="J554" s="1">
        <f t="shared" si="34"/>
        <v>51.586571669153891</v>
      </c>
      <c r="K554" s="1">
        <v>14590.108340000001</v>
      </c>
      <c r="L554" s="1" t="str">
        <f t="shared" si="35"/>
        <v>свыше 200</v>
      </c>
      <c r="M554" s="1">
        <v>26214.417449999979</v>
      </c>
    </row>
    <row r="555" spans="1:13" ht="38.25" x14ac:dyDescent="0.2">
      <c r="A555" s="2" t="s">
        <v>1410</v>
      </c>
      <c r="B555" s="2" t="s">
        <v>549</v>
      </c>
      <c r="C555" s="1"/>
      <c r="D555" s="1"/>
      <c r="E555" s="1" t="str">
        <f t="shared" si="32"/>
        <v xml:space="preserve"> </v>
      </c>
      <c r="F555" s="1">
        <v>3911.94947</v>
      </c>
      <c r="G555" s="1" t="str">
        <f t="shared" si="33"/>
        <v/>
      </c>
      <c r="H555" s="1"/>
      <c r="I555" s="1"/>
      <c r="J555" s="1" t="str">
        <f t="shared" si="34"/>
        <v xml:space="preserve"> </v>
      </c>
      <c r="K555" s="1">
        <v>3911.94947</v>
      </c>
      <c r="L555" s="1" t="str">
        <f t="shared" si="35"/>
        <v/>
      </c>
      <c r="M555" s="1"/>
    </row>
    <row r="556" spans="1:13" ht="51" x14ac:dyDescent="0.2">
      <c r="A556" s="2" t="s">
        <v>22</v>
      </c>
      <c r="B556" s="2" t="s">
        <v>295</v>
      </c>
      <c r="C556" s="1"/>
      <c r="D556" s="1"/>
      <c r="E556" s="1" t="str">
        <f t="shared" si="32"/>
        <v xml:space="preserve"> </v>
      </c>
      <c r="F556" s="1">
        <v>3911.94947</v>
      </c>
      <c r="G556" s="1" t="str">
        <f t="shared" si="33"/>
        <v/>
      </c>
      <c r="H556" s="1"/>
      <c r="I556" s="1"/>
      <c r="J556" s="1" t="str">
        <f t="shared" si="34"/>
        <v xml:space="preserve"> </v>
      </c>
      <c r="K556" s="1">
        <v>3911.94947</v>
      </c>
      <c r="L556" s="1" t="str">
        <f t="shared" si="35"/>
        <v/>
      </c>
      <c r="M556" s="1"/>
    </row>
    <row r="557" spans="1:13" ht="38.25" x14ac:dyDescent="0.2">
      <c r="A557" s="2" t="s">
        <v>1087</v>
      </c>
      <c r="B557" s="2" t="s">
        <v>1269</v>
      </c>
      <c r="C557" s="1"/>
      <c r="D557" s="1"/>
      <c r="E557" s="1" t="str">
        <f t="shared" si="32"/>
        <v xml:space="preserve"> </v>
      </c>
      <c r="F557" s="1"/>
      <c r="G557" s="1" t="str">
        <f t="shared" si="33"/>
        <v xml:space="preserve"> </v>
      </c>
      <c r="H557" s="1"/>
      <c r="I557" s="1"/>
      <c r="J557" s="1" t="str">
        <f t="shared" si="34"/>
        <v xml:space="preserve"> </v>
      </c>
      <c r="K557" s="1"/>
      <c r="L557" s="1" t="str">
        <f t="shared" si="35"/>
        <v xml:space="preserve"> </v>
      </c>
      <c r="M557" s="1"/>
    </row>
    <row r="558" spans="1:13" ht="51" x14ac:dyDescent="0.2">
      <c r="A558" s="2" t="s">
        <v>1586</v>
      </c>
      <c r="B558" s="2" t="s">
        <v>533</v>
      </c>
      <c r="C558" s="1"/>
      <c r="D558" s="1"/>
      <c r="E558" s="1" t="str">
        <f t="shared" si="32"/>
        <v xml:space="preserve"> </v>
      </c>
      <c r="F558" s="1"/>
      <c r="G558" s="1" t="str">
        <f t="shared" si="33"/>
        <v xml:space="preserve"> </v>
      </c>
      <c r="H558" s="1"/>
      <c r="I558" s="1"/>
      <c r="J558" s="1" t="str">
        <f t="shared" si="34"/>
        <v xml:space="preserve"> </v>
      </c>
      <c r="K558" s="1"/>
      <c r="L558" s="1" t="str">
        <f t="shared" si="35"/>
        <v xml:space="preserve"> </v>
      </c>
      <c r="M558" s="1"/>
    </row>
    <row r="559" spans="1:13" ht="38.25" x14ac:dyDescent="0.2">
      <c r="A559" s="2" t="s">
        <v>811</v>
      </c>
      <c r="B559" s="2" t="s">
        <v>1017</v>
      </c>
      <c r="C559" s="1">
        <v>871690.5</v>
      </c>
      <c r="D559" s="1">
        <v>168318.97336999999</v>
      </c>
      <c r="E559" s="1">
        <f t="shared" si="32"/>
        <v>19.309488100420964</v>
      </c>
      <c r="F559" s="1"/>
      <c r="G559" s="1" t="str">
        <f t="shared" si="33"/>
        <v xml:space="preserve"> </v>
      </c>
      <c r="H559" s="1">
        <v>871690.5</v>
      </c>
      <c r="I559" s="1">
        <v>168318.97336999999</v>
      </c>
      <c r="J559" s="1">
        <f t="shared" si="34"/>
        <v>19.309488100420964</v>
      </c>
      <c r="K559" s="1"/>
      <c r="L559" s="1" t="str">
        <f t="shared" si="35"/>
        <v xml:space="preserve"> </v>
      </c>
      <c r="M559" s="1">
        <v>99155.230209999994</v>
      </c>
    </row>
    <row r="560" spans="1:13" ht="38.25" x14ac:dyDescent="0.2">
      <c r="A560" s="2" t="s">
        <v>1108</v>
      </c>
      <c r="B560" s="2" t="s">
        <v>197</v>
      </c>
      <c r="C560" s="1">
        <v>871690.5</v>
      </c>
      <c r="D560" s="1">
        <v>168318.97336999999</v>
      </c>
      <c r="E560" s="1">
        <f t="shared" si="32"/>
        <v>19.309488100420964</v>
      </c>
      <c r="F560" s="1"/>
      <c r="G560" s="1" t="str">
        <f t="shared" si="33"/>
        <v xml:space="preserve"> </v>
      </c>
      <c r="H560" s="1">
        <v>871690.5</v>
      </c>
      <c r="I560" s="1">
        <v>168318.97336999999</v>
      </c>
      <c r="J560" s="1">
        <f t="shared" si="34"/>
        <v>19.309488100420964</v>
      </c>
      <c r="K560" s="1"/>
      <c r="L560" s="1" t="str">
        <f t="shared" si="35"/>
        <v xml:space="preserve"> </v>
      </c>
      <c r="M560" s="1">
        <v>99155.230209999994</v>
      </c>
    </row>
    <row r="561" spans="1:13" ht="51" x14ac:dyDescent="0.2">
      <c r="A561" s="2" t="s">
        <v>337</v>
      </c>
      <c r="B561" s="2" t="s">
        <v>211</v>
      </c>
      <c r="C561" s="1">
        <v>17659.400000000001</v>
      </c>
      <c r="D561" s="1">
        <v>13243.365680000001</v>
      </c>
      <c r="E561" s="1">
        <f t="shared" si="32"/>
        <v>74.993293543381995</v>
      </c>
      <c r="F561" s="1">
        <v>13786.35302</v>
      </c>
      <c r="G561" s="1">
        <f t="shared" si="33"/>
        <v>96.061414217289496</v>
      </c>
      <c r="H561" s="1">
        <v>17659.400000000001</v>
      </c>
      <c r="I561" s="1">
        <v>13243.365680000001</v>
      </c>
      <c r="J561" s="1">
        <f t="shared" si="34"/>
        <v>74.993293543381995</v>
      </c>
      <c r="K561" s="1">
        <v>13786.35302</v>
      </c>
      <c r="L561" s="1">
        <f t="shared" si="35"/>
        <v>96.061414217289496</v>
      </c>
      <c r="M561" s="1">
        <v>1276.0610100000013</v>
      </c>
    </row>
    <row r="562" spans="1:13" ht="38.25" x14ac:dyDescent="0.2">
      <c r="A562" s="2" t="s">
        <v>1643</v>
      </c>
      <c r="B562" s="2" t="s">
        <v>785</v>
      </c>
      <c r="C562" s="1">
        <v>220311.7</v>
      </c>
      <c r="D562" s="1">
        <v>118152.92623</v>
      </c>
      <c r="E562" s="1">
        <f t="shared" si="32"/>
        <v>53.629891753365797</v>
      </c>
      <c r="F562" s="1">
        <v>88482.819730000003</v>
      </c>
      <c r="G562" s="1">
        <f t="shared" si="33"/>
        <v>133.53205355631357</v>
      </c>
      <c r="H562" s="1">
        <v>220311.7</v>
      </c>
      <c r="I562" s="1">
        <v>118152.92623</v>
      </c>
      <c r="J562" s="1">
        <f t="shared" si="34"/>
        <v>53.629891753365797</v>
      </c>
      <c r="K562" s="1">
        <v>88482.819730000003</v>
      </c>
      <c r="L562" s="1">
        <f t="shared" si="35"/>
        <v>133.53205355631357</v>
      </c>
      <c r="M562" s="1">
        <v>13941.493770000001</v>
      </c>
    </row>
    <row r="563" spans="1:13" ht="38.25" x14ac:dyDescent="0.2">
      <c r="A563" s="2" t="s">
        <v>298</v>
      </c>
      <c r="B563" s="2" t="s">
        <v>1407</v>
      </c>
      <c r="C563" s="1">
        <v>220311.7</v>
      </c>
      <c r="D563" s="1">
        <v>118152.92623</v>
      </c>
      <c r="E563" s="1">
        <f t="shared" si="32"/>
        <v>53.629891753365797</v>
      </c>
      <c r="F563" s="1">
        <v>88482.819730000003</v>
      </c>
      <c r="G563" s="1">
        <f t="shared" si="33"/>
        <v>133.53205355631357</v>
      </c>
      <c r="H563" s="1">
        <v>220311.7</v>
      </c>
      <c r="I563" s="1">
        <v>118152.92623</v>
      </c>
      <c r="J563" s="1">
        <f t="shared" si="34"/>
        <v>53.629891753365797</v>
      </c>
      <c r="K563" s="1">
        <v>88482.819730000003</v>
      </c>
      <c r="L563" s="1">
        <f t="shared" si="35"/>
        <v>133.53205355631357</v>
      </c>
      <c r="M563" s="1">
        <v>13941.493770000001</v>
      </c>
    </row>
    <row r="564" spans="1:13" ht="38.25" x14ac:dyDescent="0.2">
      <c r="A564" s="2" t="s">
        <v>1228</v>
      </c>
      <c r="B564" s="2" t="s">
        <v>937</v>
      </c>
      <c r="C564" s="1"/>
      <c r="D564" s="1"/>
      <c r="E564" s="1" t="str">
        <f t="shared" si="32"/>
        <v xml:space="preserve"> </v>
      </c>
      <c r="F564" s="1">
        <v>9002</v>
      </c>
      <c r="G564" s="1" t="str">
        <f t="shared" si="33"/>
        <v/>
      </c>
      <c r="H564" s="1"/>
      <c r="I564" s="1"/>
      <c r="J564" s="1" t="str">
        <f t="shared" si="34"/>
        <v xml:space="preserve"> </v>
      </c>
      <c r="K564" s="1">
        <v>9002</v>
      </c>
      <c r="L564" s="1" t="str">
        <f t="shared" si="35"/>
        <v/>
      </c>
      <c r="M564" s="1"/>
    </row>
    <row r="565" spans="1:13" ht="51" x14ac:dyDescent="0.2">
      <c r="A565" s="2" t="s">
        <v>575</v>
      </c>
      <c r="B565" s="2" t="s">
        <v>205</v>
      </c>
      <c r="C565" s="1"/>
      <c r="D565" s="1"/>
      <c r="E565" s="1" t="str">
        <f t="shared" si="32"/>
        <v xml:space="preserve"> </v>
      </c>
      <c r="F565" s="1">
        <v>9002</v>
      </c>
      <c r="G565" s="1" t="str">
        <f t="shared" si="33"/>
        <v/>
      </c>
      <c r="H565" s="1"/>
      <c r="I565" s="1"/>
      <c r="J565" s="1" t="str">
        <f t="shared" si="34"/>
        <v xml:space="preserve"> </v>
      </c>
      <c r="K565" s="1">
        <v>9002</v>
      </c>
      <c r="L565" s="1" t="str">
        <f t="shared" si="35"/>
        <v/>
      </c>
      <c r="M565" s="1"/>
    </row>
    <row r="566" spans="1:13" ht="51" x14ac:dyDescent="0.2">
      <c r="A566" s="2" t="s">
        <v>1079</v>
      </c>
      <c r="B566" s="2" t="s">
        <v>715</v>
      </c>
      <c r="C566" s="1"/>
      <c r="D566" s="1"/>
      <c r="E566" s="1" t="str">
        <f t="shared" si="32"/>
        <v xml:space="preserve"> </v>
      </c>
      <c r="F566" s="1">
        <v>4806.1041800000003</v>
      </c>
      <c r="G566" s="1" t="str">
        <f t="shared" si="33"/>
        <v/>
      </c>
      <c r="H566" s="1"/>
      <c r="I566" s="1"/>
      <c r="J566" s="1" t="str">
        <f t="shared" si="34"/>
        <v xml:space="preserve"> </v>
      </c>
      <c r="K566" s="1">
        <v>4806.1041800000003</v>
      </c>
      <c r="L566" s="1" t="str">
        <f t="shared" si="35"/>
        <v/>
      </c>
      <c r="M566" s="1"/>
    </row>
    <row r="567" spans="1:13" ht="51" x14ac:dyDescent="0.2">
      <c r="A567" s="2" t="s">
        <v>422</v>
      </c>
      <c r="B567" s="2" t="s">
        <v>1464</v>
      </c>
      <c r="C567" s="1"/>
      <c r="D567" s="1"/>
      <c r="E567" s="1" t="str">
        <f t="shared" si="32"/>
        <v xml:space="preserve"> </v>
      </c>
      <c r="F567" s="1">
        <v>4806.1041800000003</v>
      </c>
      <c r="G567" s="1" t="str">
        <f t="shared" si="33"/>
        <v/>
      </c>
      <c r="H567" s="1"/>
      <c r="I567" s="1"/>
      <c r="J567" s="1" t="str">
        <f t="shared" si="34"/>
        <v xml:space="preserve"> </v>
      </c>
      <c r="K567" s="1">
        <v>4806.1041800000003</v>
      </c>
      <c r="L567" s="1" t="str">
        <f t="shared" si="35"/>
        <v/>
      </c>
      <c r="M567" s="1"/>
    </row>
    <row r="568" spans="1:13" ht="38.25" x14ac:dyDescent="0.2">
      <c r="A568" s="2" t="s">
        <v>561</v>
      </c>
      <c r="B568" s="2" t="s">
        <v>1078</v>
      </c>
      <c r="C568" s="1">
        <v>4186</v>
      </c>
      <c r="D568" s="1">
        <v>2948.5945299999998</v>
      </c>
      <c r="E568" s="1">
        <f t="shared" si="32"/>
        <v>70.439429765886288</v>
      </c>
      <c r="F568" s="1">
        <v>4311.55494</v>
      </c>
      <c r="G568" s="1">
        <f t="shared" si="33"/>
        <v>68.388193378790618</v>
      </c>
      <c r="H568" s="1">
        <v>4186</v>
      </c>
      <c r="I568" s="1">
        <v>2948.5945299999998</v>
      </c>
      <c r="J568" s="1">
        <f t="shared" si="34"/>
        <v>70.439429765886288</v>
      </c>
      <c r="K568" s="1">
        <v>4311.55494</v>
      </c>
      <c r="L568" s="1">
        <f t="shared" si="35"/>
        <v>68.388193378790618</v>
      </c>
      <c r="M568" s="1">
        <v>330.20318999999972</v>
      </c>
    </row>
    <row r="569" spans="1:13" ht="38.25" x14ac:dyDescent="0.2">
      <c r="A569" s="2" t="s">
        <v>142</v>
      </c>
      <c r="B569" s="2" t="s">
        <v>1136</v>
      </c>
      <c r="C569" s="1">
        <v>4480.1000000000004</v>
      </c>
      <c r="D569" s="1">
        <v>4480.1000000000004</v>
      </c>
      <c r="E569" s="1">
        <f t="shared" si="32"/>
        <v>100</v>
      </c>
      <c r="F569" s="1">
        <v>5268</v>
      </c>
      <c r="G569" s="1">
        <f t="shared" si="33"/>
        <v>85.043659832953693</v>
      </c>
      <c r="H569" s="1">
        <v>4480.1000000000004</v>
      </c>
      <c r="I569" s="1">
        <v>4480.1000000000004</v>
      </c>
      <c r="J569" s="1">
        <f t="shared" si="34"/>
        <v>100</v>
      </c>
      <c r="K569" s="1">
        <v>5268</v>
      </c>
      <c r="L569" s="1">
        <f t="shared" si="35"/>
        <v>85.043659832953693</v>
      </c>
      <c r="M569" s="1"/>
    </row>
    <row r="570" spans="1:13" ht="38.25" x14ac:dyDescent="0.2">
      <c r="A570" s="2" t="s">
        <v>480</v>
      </c>
      <c r="B570" s="2" t="s">
        <v>1310</v>
      </c>
      <c r="C570" s="1">
        <v>4480.1000000000004</v>
      </c>
      <c r="D570" s="1">
        <v>4480.1000000000004</v>
      </c>
      <c r="E570" s="1">
        <f t="shared" si="32"/>
        <v>100</v>
      </c>
      <c r="F570" s="1">
        <v>5268</v>
      </c>
      <c r="G570" s="1">
        <f t="shared" si="33"/>
        <v>85.043659832953693</v>
      </c>
      <c r="H570" s="1">
        <v>4480.1000000000004</v>
      </c>
      <c r="I570" s="1">
        <v>4480.1000000000004</v>
      </c>
      <c r="J570" s="1">
        <f t="shared" si="34"/>
        <v>100</v>
      </c>
      <c r="K570" s="1">
        <v>5268</v>
      </c>
      <c r="L570" s="1">
        <f t="shared" si="35"/>
        <v>85.043659832953693</v>
      </c>
      <c r="M570" s="1"/>
    </row>
    <row r="571" spans="1:13" ht="25.5" x14ac:dyDescent="0.2">
      <c r="A571" s="2" t="s">
        <v>262</v>
      </c>
      <c r="B571" s="2" t="s">
        <v>1060</v>
      </c>
      <c r="C571" s="1">
        <v>14044</v>
      </c>
      <c r="D571" s="1">
        <v>13571.334279999999</v>
      </c>
      <c r="E571" s="1">
        <f t="shared" si="32"/>
        <v>96.634393904870393</v>
      </c>
      <c r="F571" s="1">
        <v>4125.7491900000005</v>
      </c>
      <c r="G571" s="1" t="str">
        <f t="shared" si="33"/>
        <v>свыше 200</v>
      </c>
      <c r="H571" s="1">
        <v>14044</v>
      </c>
      <c r="I571" s="1">
        <v>13571.334279999999</v>
      </c>
      <c r="J571" s="1">
        <f t="shared" si="34"/>
        <v>96.634393904870393</v>
      </c>
      <c r="K571" s="1">
        <v>4125.7491900000005</v>
      </c>
      <c r="L571" s="1" t="str">
        <f t="shared" si="35"/>
        <v>свыше 200</v>
      </c>
      <c r="M571" s="1">
        <v>643.18433999999979</v>
      </c>
    </row>
    <row r="572" spans="1:13" ht="38.25" x14ac:dyDescent="0.2">
      <c r="A572" s="2" t="s">
        <v>1337</v>
      </c>
      <c r="B572" s="2" t="s">
        <v>283</v>
      </c>
      <c r="C572" s="1">
        <v>14044</v>
      </c>
      <c r="D572" s="1">
        <v>13571.334279999999</v>
      </c>
      <c r="E572" s="1">
        <f t="shared" si="32"/>
        <v>96.634393904870393</v>
      </c>
      <c r="F572" s="1">
        <v>4125.7491900000005</v>
      </c>
      <c r="G572" s="1" t="str">
        <f t="shared" si="33"/>
        <v>свыше 200</v>
      </c>
      <c r="H572" s="1">
        <v>14044</v>
      </c>
      <c r="I572" s="1">
        <v>13571.334279999999</v>
      </c>
      <c r="J572" s="1">
        <f t="shared" si="34"/>
        <v>96.634393904870393</v>
      </c>
      <c r="K572" s="1">
        <v>4125.7491900000005</v>
      </c>
      <c r="L572" s="1" t="str">
        <f t="shared" si="35"/>
        <v>свыше 200</v>
      </c>
      <c r="M572" s="1">
        <v>643.18433999999979</v>
      </c>
    </row>
    <row r="573" spans="1:13" ht="25.5" x14ac:dyDescent="0.2">
      <c r="A573" s="2" t="s">
        <v>1661</v>
      </c>
      <c r="B573" s="2" t="s">
        <v>1137</v>
      </c>
      <c r="C573" s="1">
        <v>56270.6</v>
      </c>
      <c r="D573" s="1">
        <v>51129.254639999999</v>
      </c>
      <c r="E573" s="1">
        <f t="shared" si="32"/>
        <v>90.863176578888442</v>
      </c>
      <c r="F573" s="1">
        <v>32833.410230000001</v>
      </c>
      <c r="G573" s="1">
        <f t="shared" si="33"/>
        <v>155.72325348429089</v>
      </c>
      <c r="H573" s="1">
        <v>56270.6</v>
      </c>
      <c r="I573" s="1">
        <v>51129.254639999999</v>
      </c>
      <c r="J573" s="1">
        <f t="shared" si="34"/>
        <v>90.863176578888442</v>
      </c>
      <c r="K573" s="1">
        <v>32833.410230000001</v>
      </c>
      <c r="L573" s="1">
        <f t="shared" si="35"/>
        <v>155.72325348429089</v>
      </c>
      <c r="M573" s="1">
        <v>5505.7364999999991</v>
      </c>
    </row>
    <row r="574" spans="1:13" ht="25.5" x14ac:dyDescent="0.2">
      <c r="A574" s="2" t="s">
        <v>314</v>
      </c>
      <c r="B574" s="2" t="s">
        <v>157</v>
      </c>
      <c r="C574" s="1">
        <v>56270.6</v>
      </c>
      <c r="D574" s="1">
        <v>51129.254639999999</v>
      </c>
      <c r="E574" s="1">
        <f t="shared" si="32"/>
        <v>90.863176578888442</v>
      </c>
      <c r="F574" s="1">
        <v>32833.410230000001</v>
      </c>
      <c r="G574" s="1">
        <f t="shared" si="33"/>
        <v>155.72325348429089</v>
      </c>
      <c r="H574" s="1">
        <v>56270.6</v>
      </c>
      <c r="I574" s="1">
        <v>51129.254639999999</v>
      </c>
      <c r="J574" s="1">
        <f t="shared" si="34"/>
        <v>90.863176578888442</v>
      </c>
      <c r="K574" s="1">
        <v>32833.410230000001</v>
      </c>
      <c r="L574" s="1">
        <f t="shared" si="35"/>
        <v>155.72325348429089</v>
      </c>
      <c r="M574" s="1">
        <v>5505.7364999999991</v>
      </c>
    </row>
    <row r="575" spans="1:13" ht="38.25" x14ac:dyDescent="0.2">
      <c r="A575" s="2" t="s">
        <v>842</v>
      </c>
      <c r="B575" s="2" t="s">
        <v>720</v>
      </c>
      <c r="C575" s="1">
        <v>10914.7</v>
      </c>
      <c r="D575" s="1">
        <v>10914.7</v>
      </c>
      <c r="E575" s="1">
        <f t="shared" si="32"/>
        <v>100</v>
      </c>
      <c r="F575" s="1"/>
      <c r="G575" s="1" t="str">
        <f t="shared" si="33"/>
        <v xml:space="preserve"> </v>
      </c>
      <c r="H575" s="1">
        <v>10914.7</v>
      </c>
      <c r="I575" s="1">
        <v>10914.7</v>
      </c>
      <c r="J575" s="1">
        <f t="shared" si="34"/>
        <v>100</v>
      </c>
      <c r="K575" s="1"/>
      <c r="L575" s="1" t="str">
        <f t="shared" si="35"/>
        <v xml:space="preserve"> </v>
      </c>
      <c r="M575" s="1"/>
    </row>
    <row r="576" spans="1:13" ht="51" x14ac:dyDescent="0.2">
      <c r="A576" s="2" t="s">
        <v>1167</v>
      </c>
      <c r="B576" s="2" t="s">
        <v>902</v>
      </c>
      <c r="C576" s="1">
        <v>10914.7</v>
      </c>
      <c r="D576" s="1">
        <v>10914.7</v>
      </c>
      <c r="E576" s="1">
        <f t="shared" si="32"/>
        <v>100</v>
      </c>
      <c r="F576" s="1"/>
      <c r="G576" s="1" t="str">
        <f t="shared" si="33"/>
        <v xml:space="preserve"> </v>
      </c>
      <c r="H576" s="1">
        <v>10914.7</v>
      </c>
      <c r="I576" s="1">
        <v>10914.7</v>
      </c>
      <c r="J576" s="1">
        <f t="shared" si="34"/>
        <v>100</v>
      </c>
      <c r="K576" s="1"/>
      <c r="L576" s="1" t="str">
        <f t="shared" si="35"/>
        <v xml:space="preserve"> </v>
      </c>
      <c r="M576" s="1"/>
    </row>
    <row r="577" spans="1:13" ht="25.5" x14ac:dyDescent="0.2">
      <c r="A577" s="2" t="s">
        <v>250</v>
      </c>
      <c r="B577" s="2" t="s">
        <v>132</v>
      </c>
      <c r="C577" s="1"/>
      <c r="D577" s="1">
        <v>5407.8786200000004</v>
      </c>
      <c r="E577" s="1" t="str">
        <f t="shared" si="32"/>
        <v xml:space="preserve"> </v>
      </c>
      <c r="F577" s="1">
        <v>4476.8824000000004</v>
      </c>
      <c r="G577" s="1">
        <f t="shared" si="33"/>
        <v>120.79563716035963</v>
      </c>
      <c r="H577" s="1"/>
      <c r="I577" s="1">
        <v>5407.8786200000004</v>
      </c>
      <c r="J577" s="1" t="str">
        <f t="shared" si="34"/>
        <v xml:space="preserve"> </v>
      </c>
      <c r="K577" s="1">
        <v>4476.8824000000004</v>
      </c>
      <c r="L577" s="1">
        <f t="shared" si="35"/>
        <v>120.79563716035963</v>
      </c>
      <c r="M577" s="1">
        <v>5407.8786200000004</v>
      </c>
    </row>
    <row r="578" spans="1:13" ht="38.25" x14ac:dyDescent="0.2">
      <c r="A578" s="2" t="s">
        <v>630</v>
      </c>
      <c r="B578" s="2" t="s">
        <v>423</v>
      </c>
      <c r="C578" s="1"/>
      <c r="D578" s="1">
        <v>5407.8786200000004</v>
      </c>
      <c r="E578" s="1" t="str">
        <f t="shared" si="32"/>
        <v xml:space="preserve"> </v>
      </c>
      <c r="F578" s="1">
        <v>4476.8824000000004</v>
      </c>
      <c r="G578" s="1">
        <f t="shared" si="33"/>
        <v>120.79563716035963</v>
      </c>
      <c r="H578" s="1"/>
      <c r="I578" s="1">
        <v>5407.8786200000004</v>
      </c>
      <c r="J578" s="1" t="str">
        <f t="shared" si="34"/>
        <v xml:space="preserve"> </v>
      </c>
      <c r="K578" s="1">
        <v>4476.8824000000004</v>
      </c>
      <c r="L578" s="1">
        <f t="shared" si="35"/>
        <v>120.79563716035963</v>
      </c>
      <c r="M578" s="1">
        <v>5407.8786200000004</v>
      </c>
    </row>
    <row r="579" spans="1:13" ht="25.5" x14ac:dyDescent="0.2">
      <c r="A579" s="2" t="s">
        <v>227</v>
      </c>
      <c r="B579" s="2" t="s">
        <v>643</v>
      </c>
      <c r="C579" s="1">
        <v>14357.5</v>
      </c>
      <c r="D579" s="1">
        <v>13930.5345</v>
      </c>
      <c r="E579" s="1">
        <f t="shared" si="32"/>
        <v>97.026184920773119</v>
      </c>
      <c r="F579" s="1">
        <v>80424.370609999998</v>
      </c>
      <c r="G579" s="1">
        <f t="shared" si="33"/>
        <v>17.321285071104892</v>
      </c>
      <c r="H579" s="1">
        <v>14357.5</v>
      </c>
      <c r="I579" s="1">
        <v>13930.5345</v>
      </c>
      <c r="J579" s="1">
        <f t="shared" si="34"/>
        <v>97.026184920773119</v>
      </c>
      <c r="K579" s="1">
        <v>80424.370609999998</v>
      </c>
      <c r="L579" s="1">
        <f t="shared" si="35"/>
        <v>17.321285071104892</v>
      </c>
      <c r="M579" s="1"/>
    </row>
    <row r="580" spans="1:13" ht="25.5" x14ac:dyDescent="0.2">
      <c r="A580" s="2" t="s">
        <v>578</v>
      </c>
      <c r="B580" s="2" t="s">
        <v>740</v>
      </c>
      <c r="C580" s="1">
        <v>14357.5</v>
      </c>
      <c r="D580" s="1">
        <v>13930.5345</v>
      </c>
      <c r="E580" s="1">
        <f t="shared" si="32"/>
        <v>97.026184920773119</v>
      </c>
      <c r="F580" s="1">
        <v>80424.370609999998</v>
      </c>
      <c r="G580" s="1">
        <f t="shared" si="33"/>
        <v>17.321285071104892</v>
      </c>
      <c r="H580" s="1">
        <v>14357.5</v>
      </c>
      <c r="I580" s="1">
        <v>13930.5345</v>
      </c>
      <c r="J580" s="1">
        <f t="shared" si="34"/>
        <v>97.026184920773119</v>
      </c>
      <c r="K580" s="1">
        <v>80424.370609999998</v>
      </c>
      <c r="L580" s="1">
        <f t="shared" si="35"/>
        <v>17.321285071104892</v>
      </c>
      <c r="M580" s="1"/>
    </row>
    <row r="581" spans="1:13" ht="25.5" x14ac:dyDescent="0.2">
      <c r="A581" s="2" t="s">
        <v>272</v>
      </c>
      <c r="B581" s="2" t="s">
        <v>1442</v>
      </c>
      <c r="C581" s="1">
        <v>166530</v>
      </c>
      <c r="D581" s="1">
        <v>197.15603999999999</v>
      </c>
      <c r="E581" s="1">
        <f t="shared" si="32"/>
        <v>0.11839070437758963</v>
      </c>
      <c r="F581" s="1"/>
      <c r="G581" s="1" t="str">
        <f t="shared" si="33"/>
        <v xml:space="preserve"> </v>
      </c>
      <c r="H581" s="1">
        <v>166530</v>
      </c>
      <c r="I581" s="1">
        <v>197.15603999999999</v>
      </c>
      <c r="J581" s="1">
        <f t="shared" si="34"/>
        <v>0.11839070437758963</v>
      </c>
      <c r="K581" s="1"/>
      <c r="L581" s="1" t="str">
        <f t="shared" si="35"/>
        <v xml:space="preserve"> </v>
      </c>
      <c r="M581" s="1">
        <v>197.15603999999999</v>
      </c>
    </row>
    <row r="582" spans="1:13" ht="25.5" x14ac:dyDescent="0.2">
      <c r="A582" s="2" t="s">
        <v>646</v>
      </c>
      <c r="B582" s="2" t="s">
        <v>168</v>
      </c>
      <c r="C582" s="1">
        <v>166530</v>
      </c>
      <c r="D582" s="1">
        <v>197.15603999999999</v>
      </c>
      <c r="E582" s="1">
        <f t="shared" ref="E582:E645" si="36">IF(C582=0," ",IF(D582/C582*100&gt;200,"свыше 200",IF(D582/C582&gt;0,D582/C582*100,"")))</f>
        <v>0.11839070437758963</v>
      </c>
      <c r="F582" s="1"/>
      <c r="G582" s="1" t="str">
        <f t="shared" ref="G582:G645" si="37">IF(F582=0," ",IF(D582/F582*100&gt;200,"свыше 200",IF(D582/F582&gt;0,D582/F582*100,"")))</f>
        <v xml:space="preserve"> </v>
      </c>
      <c r="H582" s="1">
        <v>166530</v>
      </c>
      <c r="I582" s="1">
        <v>197.15603999999999</v>
      </c>
      <c r="J582" s="1">
        <f t="shared" ref="J582:J645" si="38">IF(H582=0," ",IF(I582/H582*100&gt;200,"свыше 200",IF(I582/H582&gt;0,I582/H582*100,"")))</f>
        <v>0.11839070437758963</v>
      </c>
      <c r="K582" s="1"/>
      <c r="L582" s="1" t="str">
        <f t="shared" ref="L582:L645" si="39">IF(K582=0," ",IF(I582/K582*100&gt;200,"свыше 200",IF(I582/K582&gt;0,I582/K582*100,"")))</f>
        <v xml:space="preserve"> </v>
      </c>
      <c r="M582" s="1">
        <v>197.15603999999999</v>
      </c>
    </row>
    <row r="583" spans="1:13" ht="25.5" x14ac:dyDescent="0.2">
      <c r="A583" s="2" t="s">
        <v>1249</v>
      </c>
      <c r="B583" s="2" t="s">
        <v>1083</v>
      </c>
      <c r="C583" s="1">
        <v>143537.29999999999</v>
      </c>
      <c r="D583" s="1">
        <v>58959.45</v>
      </c>
      <c r="E583" s="1">
        <f t="shared" si="36"/>
        <v>41.07604782868286</v>
      </c>
      <c r="F583" s="1">
        <v>108069.21037</v>
      </c>
      <c r="G583" s="1">
        <f t="shared" si="37"/>
        <v>54.557121124637298</v>
      </c>
      <c r="H583" s="1">
        <v>143537.29999999999</v>
      </c>
      <c r="I583" s="1">
        <v>58959.45</v>
      </c>
      <c r="J583" s="1">
        <f t="shared" si="38"/>
        <v>41.07604782868286</v>
      </c>
      <c r="K583" s="1">
        <v>108069.21037</v>
      </c>
      <c r="L583" s="1">
        <f t="shared" si="39"/>
        <v>54.557121124637298</v>
      </c>
      <c r="M583" s="1"/>
    </row>
    <row r="584" spans="1:13" ht="38.25" x14ac:dyDescent="0.2">
      <c r="A584" s="2" t="s">
        <v>605</v>
      </c>
      <c r="B584" s="2" t="s">
        <v>1427</v>
      </c>
      <c r="C584" s="1">
        <v>143537.29999999999</v>
      </c>
      <c r="D584" s="1">
        <v>58959.45</v>
      </c>
      <c r="E584" s="1">
        <f t="shared" si="36"/>
        <v>41.07604782868286</v>
      </c>
      <c r="F584" s="1">
        <v>108069.21037</v>
      </c>
      <c r="G584" s="1">
        <f t="shared" si="37"/>
        <v>54.557121124637298</v>
      </c>
      <c r="H584" s="1">
        <v>143537.29999999999</v>
      </c>
      <c r="I584" s="1">
        <v>58959.45</v>
      </c>
      <c r="J584" s="1">
        <f t="shared" si="38"/>
        <v>41.07604782868286</v>
      </c>
      <c r="K584" s="1">
        <v>108069.21037</v>
      </c>
      <c r="L584" s="1">
        <f t="shared" si="39"/>
        <v>54.557121124637298</v>
      </c>
      <c r="M584" s="1"/>
    </row>
    <row r="585" spans="1:13" ht="25.5" x14ac:dyDescent="0.2">
      <c r="A585" s="2" t="s">
        <v>1130</v>
      </c>
      <c r="B585" s="2" t="s">
        <v>362</v>
      </c>
      <c r="C585" s="1">
        <v>130383.6</v>
      </c>
      <c r="D585" s="1">
        <v>120806.38662</v>
      </c>
      <c r="E585" s="1">
        <f t="shared" si="36"/>
        <v>92.654587402096581</v>
      </c>
      <c r="F585" s="1">
        <v>141655.27431000001</v>
      </c>
      <c r="G585" s="1">
        <f t="shared" si="37"/>
        <v>85.281954525481311</v>
      </c>
      <c r="H585" s="1">
        <v>130383.6</v>
      </c>
      <c r="I585" s="1">
        <v>120806.38662</v>
      </c>
      <c r="J585" s="1">
        <f t="shared" si="38"/>
        <v>92.654587402096581</v>
      </c>
      <c r="K585" s="1">
        <v>141655.27431000001</v>
      </c>
      <c r="L585" s="1">
        <f t="shared" si="39"/>
        <v>85.281954525481311</v>
      </c>
      <c r="M585" s="1">
        <v>10804.441530000011</v>
      </c>
    </row>
    <row r="586" spans="1:13" ht="38.25" x14ac:dyDescent="0.2">
      <c r="A586" s="2" t="s">
        <v>474</v>
      </c>
      <c r="B586" s="2" t="s">
        <v>1349</v>
      </c>
      <c r="C586" s="1">
        <v>130383.6</v>
      </c>
      <c r="D586" s="1">
        <v>120806.38662</v>
      </c>
      <c r="E586" s="1">
        <f t="shared" si="36"/>
        <v>92.654587402096581</v>
      </c>
      <c r="F586" s="1">
        <v>141655.27431000001</v>
      </c>
      <c r="G586" s="1">
        <f t="shared" si="37"/>
        <v>85.281954525481311</v>
      </c>
      <c r="H586" s="1">
        <v>130383.6</v>
      </c>
      <c r="I586" s="1">
        <v>120806.38662</v>
      </c>
      <c r="J586" s="1">
        <f t="shared" si="38"/>
        <v>92.654587402096581</v>
      </c>
      <c r="K586" s="1">
        <v>141655.27431000001</v>
      </c>
      <c r="L586" s="1">
        <f t="shared" si="39"/>
        <v>85.281954525481311</v>
      </c>
      <c r="M586" s="1">
        <v>10804.441530000011</v>
      </c>
    </row>
    <row r="587" spans="1:13" x14ac:dyDescent="0.2">
      <c r="A587" s="2" t="s">
        <v>651</v>
      </c>
      <c r="B587" s="2" t="s">
        <v>957</v>
      </c>
      <c r="C587" s="1"/>
      <c r="D587" s="1">
        <v>79.8</v>
      </c>
      <c r="E587" s="1" t="str">
        <f t="shared" si="36"/>
        <v xml:space="preserve"> </v>
      </c>
      <c r="F587" s="1"/>
      <c r="G587" s="1" t="str">
        <f t="shared" si="37"/>
        <v xml:space="preserve"> </v>
      </c>
      <c r="H587" s="1"/>
      <c r="I587" s="1">
        <v>79.8</v>
      </c>
      <c r="J587" s="1" t="str">
        <f t="shared" si="38"/>
        <v xml:space="preserve"> </v>
      </c>
      <c r="K587" s="1"/>
      <c r="L587" s="1" t="str">
        <f t="shared" si="39"/>
        <v xml:space="preserve"> </v>
      </c>
      <c r="M587" s="1">
        <v>79.8</v>
      </c>
    </row>
    <row r="588" spans="1:13" ht="25.5" x14ac:dyDescent="0.2">
      <c r="A588" s="2" t="s">
        <v>1651</v>
      </c>
      <c r="B588" s="2" t="s">
        <v>340</v>
      </c>
      <c r="C588" s="1"/>
      <c r="D588" s="1">
        <v>79.8</v>
      </c>
      <c r="E588" s="1" t="str">
        <f t="shared" si="36"/>
        <v xml:space="preserve"> </v>
      </c>
      <c r="F588" s="1"/>
      <c r="G588" s="1" t="str">
        <f t="shared" si="37"/>
        <v xml:space="preserve"> </v>
      </c>
      <c r="H588" s="1"/>
      <c r="I588" s="1">
        <v>79.8</v>
      </c>
      <c r="J588" s="1" t="str">
        <f t="shared" si="38"/>
        <v xml:space="preserve"> </v>
      </c>
      <c r="K588" s="1"/>
      <c r="L588" s="1" t="str">
        <f t="shared" si="39"/>
        <v xml:space="preserve"> </v>
      </c>
      <c r="M588" s="1">
        <v>79.8</v>
      </c>
    </row>
    <row r="589" spans="1:13" ht="25.5" x14ac:dyDescent="0.2">
      <c r="A589" s="2" t="s">
        <v>879</v>
      </c>
      <c r="B589" s="2" t="s">
        <v>1118</v>
      </c>
      <c r="C589" s="1"/>
      <c r="D589" s="1"/>
      <c r="E589" s="1" t="str">
        <f t="shared" si="36"/>
        <v xml:space="preserve"> </v>
      </c>
      <c r="F589" s="1"/>
      <c r="G589" s="1" t="str">
        <f t="shared" si="37"/>
        <v xml:space="preserve"> </v>
      </c>
      <c r="H589" s="1"/>
      <c r="I589" s="1"/>
      <c r="J589" s="1" t="str">
        <f t="shared" si="38"/>
        <v xml:space="preserve"> </v>
      </c>
      <c r="K589" s="1"/>
      <c r="L589" s="1" t="str">
        <f t="shared" si="39"/>
        <v xml:space="preserve"> </v>
      </c>
      <c r="M589" s="1"/>
    </row>
    <row r="590" spans="1:13" ht="25.5" x14ac:dyDescent="0.2">
      <c r="A590" s="2" t="s">
        <v>1428</v>
      </c>
      <c r="B590" s="2" t="s">
        <v>1615</v>
      </c>
      <c r="C590" s="1"/>
      <c r="D590" s="1"/>
      <c r="E590" s="1" t="str">
        <f t="shared" si="36"/>
        <v xml:space="preserve"> </v>
      </c>
      <c r="F590" s="1">
        <v>5995.7520000000004</v>
      </c>
      <c r="G590" s="1" t="str">
        <f t="shared" si="37"/>
        <v/>
      </c>
      <c r="H590" s="1"/>
      <c r="I590" s="1"/>
      <c r="J590" s="1" t="str">
        <f t="shared" si="38"/>
        <v xml:space="preserve"> </v>
      </c>
      <c r="K590" s="1">
        <v>5995.7520000000004</v>
      </c>
      <c r="L590" s="1" t="str">
        <f t="shared" si="39"/>
        <v/>
      </c>
      <c r="M590" s="1"/>
    </row>
    <row r="591" spans="1:13" ht="25.5" x14ac:dyDescent="0.2">
      <c r="A591" s="2" t="s">
        <v>1428</v>
      </c>
      <c r="B591" s="2" t="s">
        <v>1444</v>
      </c>
      <c r="C591" s="1">
        <v>9854.5</v>
      </c>
      <c r="D591" s="1">
        <v>7504.8003799999997</v>
      </c>
      <c r="E591" s="1">
        <f t="shared" si="36"/>
        <v>76.156074686691355</v>
      </c>
      <c r="F591" s="1"/>
      <c r="G591" s="1" t="str">
        <f t="shared" si="37"/>
        <v xml:space="preserve"> </v>
      </c>
      <c r="H591" s="1">
        <v>9854.5</v>
      </c>
      <c r="I591" s="1">
        <v>7504.8003799999997</v>
      </c>
      <c r="J591" s="1">
        <f t="shared" si="38"/>
        <v>76.156074686691355</v>
      </c>
      <c r="K591" s="1"/>
      <c r="L591" s="1" t="str">
        <f t="shared" si="39"/>
        <v xml:space="preserve"> </v>
      </c>
      <c r="M591" s="1">
        <v>3475.4917399999995</v>
      </c>
    </row>
    <row r="592" spans="1:13" ht="25.5" x14ac:dyDescent="0.2">
      <c r="A592" s="2" t="s">
        <v>67</v>
      </c>
      <c r="B592" s="2" t="s">
        <v>692</v>
      </c>
      <c r="C592" s="1"/>
      <c r="D592" s="1"/>
      <c r="E592" s="1" t="str">
        <f t="shared" si="36"/>
        <v xml:space="preserve"> </v>
      </c>
      <c r="F592" s="1">
        <v>5995.7520000000004</v>
      </c>
      <c r="G592" s="1" t="str">
        <f t="shared" si="37"/>
        <v/>
      </c>
      <c r="H592" s="1"/>
      <c r="I592" s="1"/>
      <c r="J592" s="1" t="str">
        <f t="shared" si="38"/>
        <v xml:space="preserve"> </v>
      </c>
      <c r="K592" s="1">
        <v>5995.7520000000004</v>
      </c>
      <c r="L592" s="1" t="str">
        <f t="shared" si="39"/>
        <v/>
      </c>
      <c r="M592" s="1"/>
    </row>
    <row r="593" spans="1:13" ht="25.5" x14ac:dyDescent="0.2">
      <c r="A593" s="2" t="s">
        <v>67</v>
      </c>
      <c r="B593" s="2" t="s">
        <v>1090</v>
      </c>
      <c r="C593" s="1">
        <v>9854.5</v>
      </c>
      <c r="D593" s="1">
        <v>7504.8003799999997</v>
      </c>
      <c r="E593" s="1">
        <f t="shared" si="36"/>
        <v>76.156074686691355</v>
      </c>
      <c r="F593" s="1"/>
      <c r="G593" s="1" t="str">
        <f t="shared" si="37"/>
        <v xml:space="preserve"> </v>
      </c>
      <c r="H593" s="1">
        <v>9854.5</v>
      </c>
      <c r="I593" s="1">
        <v>7504.8003799999997</v>
      </c>
      <c r="J593" s="1">
        <f t="shared" si="38"/>
        <v>76.156074686691355</v>
      </c>
      <c r="K593" s="1"/>
      <c r="L593" s="1" t="str">
        <f t="shared" si="39"/>
        <v xml:space="preserve"> </v>
      </c>
      <c r="M593" s="1">
        <v>3475.4917399999995</v>
      </c>
    </row>
    <row r="594" spans="1:13" ht="25.5" x14ac:dyDescent="0.2">
      <c r="A594" s="2" t="s">
        <v>1402</v>
      </c>
      <c r="B594" s="2" t="s">
        <v>1024</v>
      </c>
      <c r="C594" s="1">
        <v>1532.9</v>
      </c>
      <c r="D594" s="1">
        <v>1532.9</v>
      </c>
      <c r="E594" s="1">
        <f t="shared" si="36"/>
        <v>100</v>
      </c>
      <c r="F594" s="1"/>
      <c r="G594" s="1" t="str">
        <f t="shared" si="37"/>
        <v xml:space="preserve"> </v>
      </c>
      <c r="H594" s="1">
        <v>1532.9</v>
      </c>
      <c r="I594" s="1">
        <v>1532.9</v>
      </c>
      <c r="J594" s="1">
        <f t="shared" si="38"/>
        <v>100</v>
      </c>
      <c r="K594" s="1"/>
      <c r="L594" s="1" t="str">
        <f t="shared" si="39"/>
        <v xml:space="preserve"> </v>
      </c>
      <c r="M594" s="1"/>
    </row>
    <row r="595" spans="1:13" ht="25.5" x14ac:dyDescent="0.2">
      <c r="A595" s="2" t="s">
        <v>18</v>
      </c>
      <c r="B595" s="2" t="s">
        <v>834</v>
      </c>
      <c r="C595" s="1">
        <v>1532.9</v>
      </c>
      <c r="D595" s="1">
        <v>1532.9</v>
      </c>
      <c r="E595" s="1">
        <f t="shared" si="36"/>
        <v>100</v>
      </c>
      <c r="F595" s="1"/>
      <c r="G595" s="1" t="str">
        <f t="shared" si="37"/>
        <v xml:space="preserve"> </v>
      </c>
      <c r="H595" s="1">
        <v>1532.9</v>
      </c>
      <c r="I595" s="1">
        <v>1532.9</v>
      </c>
      <c r="J595" s="1">
        <f t="shared" si="38"/>
        <v>100</v>
      </c>
      <c r="K595" s="1"/>
      <c r="L595" s="1" t="str">
        <f t="shared" si="39"/>
        <v xml:space="preserve"> </v>
      </c>
      <c r="M595" s="1"/>
    </row>
    <row r="596" spans="1:13" ht="25.5" x14ac:dyDescent="0.2">
      <c r="A596" s="2" t="s">
        <v>521</v>
      </c>
      <c r="B596" s="2" t="s">
        <v>56</v>
      </c>
      <c r="C596" s="1">
        <v>9099</v>
      </c>
      <c r="D596" s="1">
        <v>6489.5399699999998</v>
      </c>
      <c r="E596" s="1">
        <f t="shared" si="36"/>
        <v>71.321463567424985</v>
      </c>
      <c r="F596" s="1">
        <v>8492.9202800000003</v>
      </c>
      <c r="G596" s="1">
        <f t="shared" si="37"/>
        <v>76.411172553711992</v>
      </c>
      <c r="H596" s="1">
        <v>9099</v>
      </c>
      <c r="I596" s="1">
        <v>6489.5399699999998</v>
      </c>
      <c r="J596" s="1">
        <f t="shared" si="38"/>
        <v>71.321463567424985</v>
      </c>
      <c r="K596" s="1">
        <v>8492.9202800000003</v>
      </c>
      <c r="L596" s="1">
        <f t="shared" si="39"/>
        <v>76.411172553711992</v>
      </c>
      <c r="M596" s="1"/>
    </row>
    <row r="597" spans="1:13" ht="25.5" x14ac:dyDescent="0.2">
      <c r="A597" s="2" t="s">
        <v>900</v>
      </c>
      <c r="B597" s="2" t="s">
        <v>1046</v>
      </c>
      <c r="C597" s="1">
        <v>9099</v>
      </c>
      <c r="D597" s="1">
        <v>6489.5399699999998</v>
      </c>
      <c r="E597" s="1">
        <f t="shared" si="36"/>
        <v>71.321463567424985</v>
      </c>
      <c r="F597" s="1">
        <v>8492.9202800000003</v>
      </c>
      <c r="G597" s="1">
        <f t="shared" si="37"/>
        <v>76.411172553711992</v>
      </c>
      <c r="H597" s="1">
        <v>9099</v>
      </c>
      <c r="I597" s="1">
        <v>6489.5399699999998</v>
      </c>
      <c r="J597" s="1">
        <f t="shared" si="38"/>
        <v>71.321463567424985</v>
      </c>
      <c r="K597" s="1">
        <v>8492.9202800000003</v>
      </c>
      <c r="L597" s="1">
        <f t="shared" si="39"/>
        <v>76.411172553711992</v>
      </c>
      <c r="M597" s="1"/>
    </row>
    <row r="598" spans="1:13" x14ac:dyDescent="0.2">
      <c r="A598" s="2" t="s">
        <v>1478</v>
      </c>
      <c r="B598" s="2" t="s">
        <v>315</v>
      </c>
      <c r="C598" s="1">
        <v>57207.9</v>
      </c>
      <c r="D598" s="1">
        <v>42697.601999999999</v>
      </c>
      <c r="E598" s="1">
        <f t="shared" si="36"/>
        <v>74.635849244597324</v>
      </c>
      <c r="F598" s="1">
        <v>28644.878349999999</v>
      </c>
      <c r="G598" s="1">
        <f t="shared" si="37"/>
        <v>149.05841623167515</v>
      </c>
      <c r="H598" s="1">
        <v>57207.9</v>
      </c>
      <c r="I598" s="1">
        <v>42697.601999999999</v>
      </c>
      <c r="J598" s="1">
        <f t="shared" si="38"/>
        <v>74.635849244597324</v>
      </c>
      <c r="K598" s="1">
        <v>28644.878349999999</v>
      </c>
      <c r="L598" s="1">
        <f t="shared" si="39"/>
        <v>149.05841623167515</v>
      </c>
      <c r="M598" s="1">
        <v>19244.542279999998</v>
      </c>
    </row>
    <row r="599" spans="1:13" x14ac:dyDescent="0.2">
      <c r="A599" s="2" t="s">
        <v>859</v>
      </c>
      <c r="B599" s="2" t="s">
        <v>729</v>
      </c>
      <c r="C599" s="1">
        <v>57207.9</v>
      </c>
      <c r="D599" s="1">
        <v>42697.601999999999</v>
      </c>
      <c r="E599" s="1">
        <f t="shared" si="36"/>
        <v>74.635849244597324</v>
      </c>
      <c r="F599" s="1">
        <v>28644.878349999999</v>
      </c>
      <c r="G599" s="1">
        <f t="shared" si="37"/>
        <v>149.05841623167515</v>
      </c>
      <c r="H599" s="1">
        <v>57207.9</v>
      </c>
      <c r="I599" s="1">
        <v>42697.601999999999</v>
      </c>
      <c r="J599" s="1">
        <f t="shared" si="38"/>
        <v>74.635849244597324</v>
      </c>
      <c r="K599" s="1">
        <v>28644.878349999999</v>
      </c>
      <c r="L599" s="1">
        <f t="shared" si="39"/>
        <v>149.05841623167515</v>
      </c>
      <c r="M599" s="1">
        <v>19244.542279999998</v>
      </c>
    </row>
    <row r="600" spans="1:13" ht="25.5" x14ac:dyDescent="0.2">
      <c r="A600" s="2" t="s">
        <v>1020</v>
      </c>
      <c r="B600" s="2" t="s">
        <v>73</v>
      </c>
      <c r="C600" s="1">
        <v>183847.1</v>
      </c>
      <c r="D600" s="1">
        <v>30398.869050000001</v>
      </c>
      <c r="E600" s="1">
        <f t="shared" si="36"/>
        <v>16.534864596721949</v>
      </c>
      <c r="F600" s="1">
        <v>48043.219019999997</v>
      </c>
      <c r="G600" s="1">
        <f t="shared" si="37"/>
        <v>63.274005510216128</v>
      </c>
      <c r="H600" s="1">
        <v>183847.1</v>
      </c>
      <c r="I600" s="1">
        <v>30398.869050000001</v>
      </c>
      <c r="J600" s="1">
        <f t="shared" si="38"/>
        <v>16.534864596721949</v>
      </c>
      <c r="K600" s="1">
        <v>48043.219019999997</v>
      </c>
      <c r="L600" s="1">
        <f t="shared" si="39"/>
        <v>63.274005510216128</v>
      </c>
      <c r="M600" s="1">
        <v>4203.1647599999997</v>
      </c>
    </row>
    <row r="601" spans="1:13" ht="38.25" x14ac:dyDescent="0.2">
      <c r="A601" s="2" t="s">
        <v>345</v>
      </c>
      <c r="B601" s="2" t="s">
        <v>1421</v>
      </c>
      <c r="C601" s="1">
        <v>183847.1</v>
      </c>
      <c r="D601" s="1">
        <v>30398.869050000001</v>
      </c>
      <c r="E601" s="1">
        <f t="shared" si="36"/>
        <v>16.534864596721949</v>
      </c>
      <c r="F601" s="1">
        <v>48043.219019999997</v>
      </c>
      <c r="G601" s="1">
        <f t="shared" si="37"/>
        <v>63.274005510216128</v>
      </c>
      <c r="H601" s="1">
        <v>183847.1</v>
      </c>
      <c r="I601" s="1">
        <v>30398.869050000001</v>
      </c>
      <c r="J601" s="1">
        <f t="shared" si="38"/>
        <v>16.534864596721949</v>
      </c>
      <c r="K601" s="1">
        <v>48043.219019999997</v>
      </c>
      <c r="L601" s="1">
        <f t="shared" si="39"/>
        <v>63.274005510216128</v>
      </c>
      <c r="M601" s="1">
        <v>4203.1647599999997</v>
      </c>
    </row>
    <row r="602" spans="1:13" ht="25.5" x14ac:dyDescent="0.2">
      <c r="A602" s="2" t="s">
        <v>20</v>
      </c>
      <c r="B602" s="2" t="s">
        <v>323</v>
      </c>
      <c r="C602" s="1"/>
      <c r="D602" s="1"/>
      <c r="E602" s="1" t="str">
        <f t="shared" si="36"/>
        <v xml:space="preserve"> </v>
      </c>
      <c r="F602" s="1">
        <v>401977.59999999998</v>
      </c>
      <c r="G602" s="1" t="str">
        <f t="shared" si="37"/>
        <v/>
      </c>
      <c r="H602" s="1"/>
      <c r="I602" s="1"/>
      <c r="J602" s="1" t="str">
        <f t="shared" si="38"/>
        <v xml:space="preserve"> </v>
      </c>
      <c r="K602" s="1">
        <v>401977.59999999998</v>
      </c>
      <c r="L602" s="1" t="str">
        <f t="shared" si="39"/>
        <v/>
      </c>
      <c r="M602" s="1"/>
    </row>
    <row r="603" spans="1:13" ht="38.25" x14ac:dyDescent="0.2">
      <c r="A603" s="2" t="s">
        <v>20</v>
      </c>
      <c r="B603" s="2" t="s">
        <v>1171</v>
      </c>
      <c r="C603" s="1">
        <v>135515.20000000001</v>
      </c>
      <c r="D603" s="1">
        <v>135515.19998999999</v>
      </c>
      <c r="E603" s="1">
        <f t="shared" si="36"/>
        <v>99.999999992620729</v>
      </c>
      <c r="F603" s="1"/>
      <c r="G603" s="1" t="str">
        <f t="shared" si="37"/>
        <v xml:space="preserve"> </v>
      </c>
      <c r="H603" s="1">
        <v>135515.20000000001</v>
      </c>
      <c r="I603" s="1">
        <v>135515.19998999999</v>
      </c>
      <c r="J603" s="1">
        <f t="shared" si="38"/>
        <v>99.999999992620729</v>
      </c>
      <c r="K603" s="1"/>
      <c r="L603" s="1" t="str">
        <f t="shared" si="39"/>
        <v xml:space="preserve"> </v>
      </c>
      <c r="M603" s="1">
        <v>10091.599989999988</v>
      </c>
    </row>
    <row r="604" spans="1:13" ht="25.5" x14ac:dyDescent="0.2">
      <c r="A604" s="2" t="s">
        <v>376</v>
      </c>
      <c r="B604" s="2" t="s">
        <v>965</v>
      </c>
      <c r="C604" s="1"/>
      <c r="D604" s="1"/>
      <c r="E604" s="1" t="str">
        <f t="shared" si="36"/>
        <v xml:space="preserve"> </v>
      </c>
      <c r="F604" s="1">
        <v>401977.59999999998</v>
      </c>
      <c r="G604" s="1" t="str">
        <f t="shared" si="37"/>
        <v/>
      </c>
      <c r="H604" s="1"/>
      <c r="I604" s="1"/>
      <c r="J604" s="1" t="str">
        <f t="shared" si="38"/>
        <v xml:space="preserve"> </v>
      </c>
      <c r="K604" s="1">
        <v>401977.59999999998</v>
      </c>
      <c r="L604" s="1" t="str">
        <f t="shared" si="39"/>
        <v/>
      </c>
      <c r="M604" s="1"/>
    </row>
    <row r="605" spans="1:13" ht="51" x14ac:dyDescent="0.2">
      <c r="A605" s="2" t="s">
        <v>376</v>
      </c>
      <c r="B605" s="2" t="s">
        <v>674</v>
      </c>
      <c r="C605" s="1">
        <v>135515.20000000001</v>
      </c>
      <c r="D605" s="1">
        <v>135515.19998999999</v>
      </c>
      <c r="E605" s="1">
        <f t="shared" si="36"/>
        <v>99.999999992620729</v>
      </c>
      <c r="F605" s="1"/>
      <c r="G605" s="1" t="str">
        <f t="shared" si="37"/>
        <v xml:space="preserve"> </v>
      </c>
      <c r="H605" s="1">
        <v>135515.20000000001</v>
      </c>
      <c r="I605" s="1">
        <v>135515.19998999999</v>
      </c>
      <c r="J605" s="1">
        <f t="shared" si="38"/>
        <v>99.999999992620729</v>
      </c>
      <c r="K605" s="1"/>
      <c r="L605" s="1" t="str">
        <f t="shared" si="39"/>
        <v xml:space="preserve"> </v>
      </c>
      <c r="M605" s="1">
        <v>10091.599989999988</v>
      </c>
    </row>
    <row r="606" spans="1:13" ht="25.5" x14ac:dyDescent="0.2">
      <c r="A606" s="2" t="s">
        <v>1527</v>
      </c>
      <c r="B606" s="2" t="s">
        <v>1557</v>
      </c>
      <c r="C606" s="1"/>
      <c r="D606" s="1"/>
      <c r="E606" s="1" t="str">
        <f t="shared" si="36"/>
        <v xml:space="preserve"> </v>
      </c>
      <c r="F606" s="1">
        <v>2971.8</v>
      </c>
      <c r="G606" s="1" t="str">
        <f t="shared" si="37"/>
        <v/>
      </c>
      <c r="H606" s="1"/>
      <c r="I606" s="1"/>
      <c r="J606" s="1" t="str">
        <f t="shared" si="38"/>
        <v xml:space="preserve"> </v>
      </c>
      <c r="K606" s="1">
        <v>2971.8</v>
      </c>
      <c r="L606" s="1" t="str">
        <f t="shared" si="39"/>
        <v/>
      </c>
      <c r="M606" s="1"/>
    </row>
    <row r="607" spans="1:13" ht="63.75" x14ac:dyDescent="0.2">
      <c r="A607" s="2" t="s">
        <v>571</v>
      </c>
      <c r="B607" s="2" t="s">
        <v>699</v>
      </c>
      <c r="C607" s="1"/>
      <c r="D607" s="1"/>
      <c r="E607" s="1" t="str">
        <f t="shared" si="36"/>
        <v xml:space="preserve"> </v>
      </c>
      <c r="F607" s="1">
        <v>4420.0000099999997</v>
      </c>
      <c r="G607" s="1" t="str">
        <f t="shared" si="37"/>
        <v/>
      </c>
      <c r="H607" s="1"/>
      <c r="I607" s="1"/>
      <c r="J607" s="1" t="str">
        <f t="shared" si="38"/>
        <v xml:space="preserve"> </v>
      </c>
      <c r="K607" s="1">
        <v>4420.0000099999997</v>
      </c>
      <c r="L607" s="1" t="str">
        <f t="shared" si="39"/>
        <v/>
      </c>
      <c r="M607" s="1"/>
    </row>
    <row r="608" spans="1:13" ht="25.5" x14ac:dyDescent="0.2">
      <c r="A608" s="2" t="s">
        <v>1253</v>
      </c>
      <c r="B608" s="2" t="s">
        <v>1380</v>
      </c>
      <c r="C608" s="1">
        <v>21815.7</v>
      </c>
      <c r="D608" s="1">
        <v>2726.9625000000001</v>
      </c>
      <c r="E608" s="1">
        <f t="shared" si="36"/>
        <v>12.5</v>
      </c>
      <c r="F608" s="1"/>
      <c r="G608" s="1" t="str">
        <f t="shared" si="37"/>
        <v xml:space="preserve"> </v>
      </c>
      <c r="H608" s="1">
        <v>21815.7</v>
      </c>
      <c r="I608" s="1">
        <v>2726.9625000000001</v>
      </c>
      <c r="J608" s="1">
        <f t="shared" si="38"/>
        <v>12.5</v>
      </c>
      <c r="K608" s="1"/>
      <c r="L608" s="1" t="str">
        <f t="shared" si="39"/>
        <v xml:space="preserve"> </v>
      </c>
      <c r="M608" s="1"/>
    </row>
    <row r="609" spans="1:13" ht="25.5" x14ac:dyDescent="0.2">
      <c r="A609" s="2" t="s">
        <v>1038</v>
      </c>
      <c r="B609" s="2" t="s">
        <v>1682</v>
      </c>
      <c r="C609" s="1">
        <v>318920.77877999999</v>
      </c>
      <c r="D609" s="1">
        <v>244889.31187000001</v>
      </c>
      <c r="E609" s="1">
        <f t="shared" si="36"/>
        <v>76.786878800058105</v>
      </c>
      <c r="F609" s="1">
        <v>234446.51949999999</v>
      </c>
      <c r="G609" s="1">
        <f t="shared" si="37"/>
        <v>104.4542322028372</v>
      </c>
      <c r="H609" s="1">
        <v>305467.09999999998</v>
      </c>
      <c r="I609" s="1">
        <v>244889.31187000001</v>
      </c>
      <c r="J609" s="1">
        <f t="shared" si="38"/>
        <v>80.168801114751815</v>
      </c>
      <c r="K609" s="1">
        <v>234446.51949999999</v>
      </c>
      <c r="L609" s="1">
        <f t="shared" si="39"/>
        <v>104.4542322028372</v>
      </c>
      <c r="M609" s="1">
        <v>54889.311870000005</v>
      </c>
    </row>
    <row r="610" spans="1:13" ht="25.5" x14ac:dyDescent="0.2">
      <c r="A610" s="2" t="s">
        <v>369</v>
      </c>
      <c r="B610" s="2" t="s">
        <v>403</v>
      </c>
      <c r="C610" s="1">
        <v>305467.09999999998</v>
      </c>
      <c r="D610" s="1">
        <v>244889.31187000001</v>
      </c>
      <c r="E610" s="1">
        <f t="shared" si="36"/>
        <v>80.168801114751815</v>
      </c>
      <c r="F610" s="1">
        <v>234446.51949999999</v>
      </c>
      <c r="G610" s="1">
        <f t="shared" si="37"/>
        <v>104.4542322028372</v>
      </c>
      <c r="H610" s="1">
        <v>305467.09999999998</v>
      </c>
      <c r="I610" s="1">
        <v>244889.31187000001</v>
      </c>
      <c r="J610" s="1">
        <f t="shared" si="38"/>
        <v>80.168801114751815</v>
      </c>
      <c r="K610" s="1">
        <v>234446.51949999999</v>
      </c>
      <c r="L610" s="1">
        <f t="shared" si="39"/>
        <v>104.4542322028372</v>
      </c>
      <c r="M610" s="1">
        <v>54889.311870000005</v>
      </c>
    </row>
    <row r="611" spans="1:13" ht="25.5" x14ac:dyDescent="0.2">
      <c r="A611" s="2" t="s">
        <v>1256</v>
      </c>
      <c r="B611" s="2" t="s">
        <v>1225</v>
      </c>
      <c r="C611" s="1">
        <v>13453.67878</v>
      </c>
      <c r="D611" s="1"/>
      <c r="E611" s="1" t="str">
        <f t="shared" si="36"/>
        <v/>
      </c>
      <c r="F611" s="1"/>
      <c r="G611" s="1" t="str">
        <f t="shared" si="37"/>
        <v xml:space="preserve"> </v>
      </c>
      <c r="H611" s="1"/>
      <c r="I611" s="1"/>
      <c r="J611" s="1" t="str">
        <f t="shared" si="38"/>
        <v xml:space="preserve"> </v>
      </c>
      <c r="K611" s="1"/>
      <c r="L611" s="1" t="str">
        <f t="shared" si="39"/>
        <v xml:space="preserve"> </v>
      </c>
      <c r="M611" s="1"/>
    </row>
    <row r="612" spans="1:13" ht="25.5" x14ac:dyDescent="0.2">
      <c r="A612" s="2" t="s">
        <v>724</v>
      </c>
      <c r="B612" s="2" t="s">
        <v>108</v>
      </c>
      <c r="C612" s="1">
        <v>45332</v>
      </c>
      <c r="D612" s="1">
        <v>45332</v>
      </c>
      <c r="E612" s="1">
        <f t="shared" si="36"/>
        <v>100</v>
      </c>
      <c r="F612" s="1">
        <v>36753.499980000001</v>
      </c>
      <c r="G612" s="1">
        <f t="shared" si="37"/>
        <v>123.34063429242963</v>
      </c>
      <c r="H612" s="1">
        <v>45332</v>
      </c>
      <c r="I612" s="1">
        <v>45332</v>
      </c>
      <c r="J612" s="1">
        <f t="shared" si="38"/>
        <v>100</v>
      </c>
      <c r="K612" s="1">
        <v>36753.499980000001</v>
      </c>
      <c r="L612" s="1">
        <f t="shared" si="39"/>
        <v>123.34063429242963</v>
      </c>
      <c r="M612" s="1"/>
    </row>
    <row r="613" spans="1:13" ht="25.5" x14ac:dyDescent="0.2">
      <c r="A613" s="2" t="s">
        <v>468</v>
      </c>
      <c r="B613" s="2" t="s">
        <v>1324</v>
      </c>
      <c r="C613" s="1"/>
      <c r="D613" s="1"/>
      <c r="E613" s="1" t="str">
        <f t="shared" si="36"/>
        <v xml:space="preserve"> </v>
      </c>
      <c r="F613" s="1">
        <v>810.81025</v>
      </c>
      <c r="G613" s="1" t="str">
        <f t="shared" si="37"/>
        <v/>
      </c>
      <c r="H613" s="1"/>
      <c r="I613" s="1"/>
      <c r="J613" s="1" t="str">
        <f t="shared" si="38"/>
        <v xml:space="preserve"> </v>
      </c>
      <c r="K613" s="1">
        <v>810.81025</v>
      </c>
      <c r="L613" s="1" t="str">
        <f t="shared" si="39"/>
        <v/>
      </c>
      <c r="M613" s="1"/>
    </row>
    <row r="614" spans="1:13" ht="38.25" x14ac:dyDescent="0.2">
      <c r="A614" s="2" t="s">
        <v>1511</v>
      </c>
      <c r="B614" s="2" t="s">
        <v>783</v>
      </c>
      <c r="C614" s="1"/>
      <c r="D614" s="1"/>
      <c r="E614" s="1" t="str">
        <f t="shared" si="36"/>
        <v xml:space="preserve"> </v>
      </c>
      <c r="F614" s="1">
        <v>810.81025</v>
      </c>
      <c r="G614" s="1" t="str">
        <f t="shared" si="37"/>
        <v/>
      </c>
      <c r="H614" s="1"/>
      <c r="I614" s="1"/>
      <c r="J614" s="1" t="str">
        <f t="shared" si="38"/>
        <v xml:space="preserve"> </v>
      </c>
      <c r="K614" s="1">
        <v>810.81025</v>
      </c>
      <c r="L614" s="1" t="str">
        <f t="shared" si="39"/>
        <v/>
      </c>
      <c r="M614" s="1"/>
    </row>
    <row r="615" spans="1:13" x14ac:dyDescent="0.2">
      <c r="A615" s="2" t="s">
        <v>1572</v>
      </c>
      <c r="B615" s="2" t="s">
        <v>703</v>
      </c>
      <c r="C615" s="1">
        <v>14355.1</v>
      </c>
      <c r="D615" s="1">
        <v>5651.9474399999999</v>
      </c>
      <c r="E615" s="1">
        <f t="shared" si="36"/>
        <v>39.372400331589468</v>
      </c>
      <c r="F615" s="1">
        <v>5944.2710399999996</v>
      </c>
      <c r="G615" s="1">
        <f t="shared" si="37"/>
        <v>95.082263274455272</v>
      </c>
      <c r="H615" s="1">
        <v>14355.1</v>
      </c>
      <c r="I615" s="1">
        <v>5651.9474399999999</v>
      </c>
      <c r="J615" s="1">
        <f t="shared" si="38"/>
        <v>39.372400331589468</v>
      </c>
      <c r="K615" s="1">
        <v>5944.2710399999996</v>
      </c>
      <c r="L615" s="1">
        <f t="shared" si="39"/>
        <v>95.082263274455272</v>
      </c>
      <c r="M615" s="1">
        <v>2112.8786700000001</v>
      </c>
    </row>
    <row r="616" spans="1:13" ht="25.5" x14ac:dyDescent="0.2">
      <c r="A616" s="2" t="s">
        <v>233</v>
      </c>
      <c r="B616" s="2" t="s">
        <v>1325</v>
      </c>
      <c r="C616" s="1">
        <v>14355.1</v>
      </c>
      <c r="D616" s="1">
        <v>5651.9474399999999</v>
      </c>
      <c r="E616" s="1">
        <f t="shared" si="36"/>
        <v>39.372400331589468</v>
      </c>
      <c r="F616" s="1">
        <v>5944.2710399999996</v>
      </c>
      <c r="G616" s="1">
        <f t="shared" si="37"/>
        <v>95.082263274455272</v>
      </c>
      <c r="H616" s="1">
        <v>14355.1</v>
      </c>
      <c r="I616" s="1">
        <v>5651.9474399999999</v>
      </c>
      <c r="J616" s="1">
        <f t="shared" si="38"/>
        <v>39.372400331589468</v>
      </c>
      <c r="K616" s="1">
        <v>5944.2710399999996</v>
      </c>
      <c r="L616" s="1">
        <f t="shared" si="39"/>
        <v>95.082263274455272</v>
      </c>
      <c r="M616" s="1">
        <v>2112.8786700000001</v>
      </c>
    </row>
    <row r="617" spans="1:13" ht="38.25" x14ac:dyDescent="0.2">
      <c r="A617" s="2" t="s">
        <v>459</v>
      </c>
      <c r="B617" s="2" t="s">
        <v>334</v>
      </c>
      <c r="C617" s="1">
        <v>78447</v>
      </c>
      <c r="D617" s="1">
        <v>72662.14791</v>
      </c>
      <c r="E617" s="1">
        <f t="shared" si="36"/>
        <v>92.625782898007571</v>
      </c>
      <c r="F617" s="1">
        <v>100361.76781</v>
      </c>
      <c r="G617" s="1">
        <f t="shared" si="37"/>
        <v>72.400227193646515</v>
      </c>
      <c r="H617" s="1">
        <v>78447</v>
      </c>
      <c r="I617" s="1">
        <v>72662.14791</v>
      </c>
      <c r="J617" s="1">
        <f t="shared" si="38"/>
        <v>92.625782898007571</v>
      </c>
      <c r="K617" s="1">
        <v>100361.76781</v>
      </c>
      <c r="L617" s="1">
        <f t="shared" si="39"/>
        <v>72.400227193646515</v>
      </c>
      <c r="M617" s="1">
        <v>3053.0334799999982</v>
      </c>
    </row>
    <row r="618" spans="1:13" ht="76.5" x14ac:dyDescent="0.2">
      <c r="A618" s="2" t="s">
        <v>212</v>
      </c>
      <c r="B618" s="2" t="s">
        <v>1283</v>
      </c>
      <c r="C618" s="1">
        <v>14308.7</v>
      </c>
      <c r="D618" s="1">
        <v>14308.66799</v>
      </c>
      <c r="E618" s="1">
        <f t="shared" si="36"/>
        <v>99.999776289949466</v>
      </c>
      <c r="F618" s="1"/>
      <c r="G618" s="1" t="str">
        <f t="shared" si="37"/>
        <v xml:space="preserve"> </v>
      </c>
      <c r="H618" s="1">
        <v>14308.7</v>
      </c>
      <c r="I618" s="1">
        <v>14308.66799</v>
      </c>
      <c r="J618" s="1">
        <f t="shared" si="38"/>
        <v>99.999776289949466</v>
      </c>
      <c r="K618" s="1"/>
      <c r="L618" s="1" t="str">
        <f t="shared" si="39"/>
        <v xml:space="preserve"> </v>
      </c>
      <c r="M618" s="1"/>
    </row>
    <row r="619" spans="1:13" ht="76.5" x14ac:dyDescent="0.2">
      <c r="A619" s="2" t="s">
        <v>559</v>
      </c>
      <c r="B619" s="2" t="s">
        <v>857</v>
      </c>
      <c r="C619" s="1">
        <v>14308.7</v>
      </c>
      <c r="D619" s="1">
        <v>14308.66799</v>
      </c>
      <c r="E619" s="1">
        <f t="shared" si="36"/>
        <v>99.999776289949466</v>
      </c>
      <c r="F619" s="1"/>
      <c r="G619" s="1" t="str">
        <f t="shared" si="37"/>
        <v xml:space="preserve"> </v>
      </c>
      <c r="H619" s="1">
        <v>14308.7</v>
      </c>
      <c r="I619" s="1">
        <v>14308.66799</v>
      </c>
      <c r="J619" s="1">
        <f t="shared" si="38"/>
        <v>99.999776289949466</v>
      </c>
      <c r="K619" s="1"/>
      <c r="L619" s="1" t="str">
        <f t="shared" si="39"/>
        <v xml:space="preserve"> </v>
      </c>
      <c r="M619" s="1"/>
    </row>
    <row r="620" spans="1:13" ht="51" x14ac:dyDescent="0.2">
      <c r="A620" s="2" t="s">
        <v>876</v>
      </c>
      <c r="B620" s="2" t="s">
        <v>258</v>
      </c>
      <c r="C620" s="1"/>
      <c r="D620" s="1"/>
      <c r="E620" s="1" t="str">
        <f t="shared" si="36"/>
        <v xml:space="preserve"> </v>
      </c>
      <c r="F620" s="1">
        <v>323701.13936999999</v>
      </c>
      <c r="G620" s="1" t="str">
        <f t="shared" si="37"/>
        <v/>
      </c>
      <c r="H620" s="1"/>
      <c r="I620" s="1"/>
      <c r="J620" s="1" t="str">
        <f t="shared" si="38"/>
        <v xml:space="preserve"> </v>
      </c>
      <c r="K620" s="1">
        <v>323701.13936999999</v>
      </c>
      <c r="L620" s="1" t="str">
        <f t="shared" si="39"/>
        <v/>
      </c>
      <c r="M620" s="1"/>
    </row>
    <row r="621" spans="1:13" ht="63.75" x14ac:dyDescent="0.2">
      <c r="A621" s="2" t="s">
        <v>194</v>
      </c>
      <c r="B621" s="2" t="s">
        <v>617</v>
      </c>
      <c r="C621" s="1"/>
      <c r="D621" s="1"/>
      <c r="E621" s="1" t="str">
        <f t="shared" si="36"/>
        <v xml:space="preserve"> </v>
      </c>
      <c r="F621" s="1">
        <v>323701.13936999999</v>
      </c>
      <c r="G621" s="1" t="str">
        <f t="shared" si="37"/>
        <v/>
      </c>
      <c r="H621" s="1"/>
      <c r="I621" s="1"/>
      <c r="J621" s="1" t="str">
        <f t="shared" si="38"/>
        <v xml:space="preserve"> </v>
      </c>
      <c r="K621" s="1">
        <v>323701.13936999999</v>
      </c>
      <c r="L621" s="1" t="str">
        <f t="shared" si="39"/>
        <v/>
      </c>
      <c r="M621" s="1"/>
    </row>
    <row r="622" spans="1:13" ht="38.25" x14ac:dyDescent="0.2">
      <c r="A622" s="2" t="s">
        <v>62</v>
      </c>
      <c r="B622" s="2" t="s">
        <v>636</v>
      </c>
      <c r="C622" s="1">
        <v>178200</v>
      </c>
      <c r="D622" s="1">
        <v>96959.078179999997</v>
      </c>
      <c r="E622" s="1">
        <f t="shared" si="36"/>
        <v>54.410257115600444</v>
      </c>
      <c r="F622" s="1">
        <v>7115.7652799999996</v>
      </c>
      <c r="G622" s="1" t="str">
        <f t="shared" si="37"/>
        <v>свыше 200</v>
      </c>
      <c r="H622" s="1">
        <v>178200</v>
      </c>
      <c r="I622" s="1">
        <v>96959.078179999997</v>
      </c>
      <c r="J622" s="1">
        <f t="shared" si="38"/>
        <v>54.410257115600444</v>
      </c>
      <c r="K622" s="1">
        <v>7115.7652799999996</v>
      </c>
      <c r="L622" s="1" t="str">
        <f t="shared" si="39"/>
        <v>свыше 200</v>
      </c>
      <c r="M622" s="1">
        <v>28776.89568999999</v>
      </c>
    </row>
    <row r="623" spans="1:13" ht="38.25" x14ac:dyDescent="0.2">
      <c r="A623" s="2" t="s">
        <v>400</v>
      </c>
      <c r="B623" s="2" t="s">
        <v>1542</v>
      </c>
      <c r="C623" s="1">
        <v>178200</v>
      </c>
      <c r="D623" s="1">
        <v>96959.078179999997</v>
      </c>
      <c r="E623" s="1">
        <f t="shared" si="36"/>
        <v>54.410257115600444</v>
      </c>
      <c r="F623" s="1">
        <v>7115.7652799999996</v>
      </c>
      <c r="G623" s="1" t="str">
        <f t="shared" si="37"/>
        <v>свыше 200</v>
      </c>
      <c r="H623" s="1">
        <v>178200</v>
      </c>
      <c r="I623" s="1">
        <v>96959.078179999997</v>
      </c>
      <c r="J623" s="1">
        <f t="shared" si="38"/>
        <v>54.410257115600444</v>
      </c>
      <c r="K623" s="1">
        <v>7115.7652799999996</v>
      </c>
      <c r="L623" s="1" t="str">
        <f t="shared" si="39"/>
        <v>свыше 200</v>
      </c>
      <c r="M623" s="1">
        <v>28776.89568999999</v>
      </c>
    </row>
    <row r="624" spans="1:13" ht="63.75" x14ac:dyDescent="0.2">
      <c r="A624" s="2" t="s">
        <v>1260</v>
      </c>
      <c r="B624" s="2" t="s">
        <v>195</v>
      </c>
      <c r="C624" s="1">
        <v>78142.399999999994</v>
      </c>
      <c r="D624" s="1"/>
      <c r="E624" s="1" t="str">
        <f t="shared" si="36"/>
        <v/>
      </c>
      <c r="F624" s="1">
        <v>64217.821680000001</v>
      </c>
      <c r="G624" s="1" t="str">
        <f t="shared" si="37"/>
        <v/>
      </c>
      <c r="H624" s="1">
        <v>78142.399999999994</v>
      </c>
      <c r="I624" s="1"/>
      <c r="J624" s="1" t="str">
        <f t="shared" si="38"/>
        <v/>
      </c>
      <c r="K624" s="1">
        <v>64217.821680000001</v>
      </c>
      <c r="L624" s="1" t="str">
        <f t="shared" si="39"/>
        <v/>
      </c>
      <c r="M624" s="1"/>
    </row>
    <row r="625" spans="1:13" ht="63.75" x14ac:dyDescent="0.2">
      <c r="A625" s="2" t="s">
        <v>1567</v>
      </c>
      <c r="B625" s="2" t="s">
        <v>848</v>
      </c>
      <c r="C625" s="1">
        <v>78142.399999999994</v>
      </c>
      <c r="D625" s="1"/>
      <c r="E625" s="1" t="str">
        <f t="shared" si="36"/>
        <v/>
      </c>
      <c r="F625" s="1">
        <v>64217.821680000001</v>
      </c>
      <c r="G625" s="1" t="str">
        <f t="shared" si="37"/>
        <v/>
      </c>
      <c r="H625" s="1">
        <v>78142.399999999994</v>
      </c>
      <c r="I625" s="1"/>
      <c r="J625" s="1" t="str">
        <f t="shared" si="38"/>
        <v/>
      </c>
      <c r="K625" s="1">
        <v>64217.821680000001</v>
      </c>
      <c r="L625" s="1" t="str">
        <f t="shared" si="39"/>
        <v/>
      </c>
      <c r="M625" s="1"/>
    </row>
    <row r="626" spans="1:13" ht="38.25" x14ac:dyDescent="0.2">
      <c r="A626" s="2" t="s">
        <v>1465</v>
      </c>
      <c r="B626" s="2" t="s">
        <v>155</v>
      </c>
      <c r="C626" s="1">
        <v>9305.4</v>
      </c>
      <c r="D626" s="1">
        <v>5504.6621100000002</v>
      </c>
      <c r="E626" s="1">
        <f t="shared" si="36"/>
        <v>59.15556676768329</v>
      </c>
      <c r="F626" s="1">
        <v>10520.554050000001</v>
      </c>
      <c r="G626" s="1">
        <f t="shared" si="37"/>
        <v>52.322929798549907</v>
      </c>
      <c r="H626" s="1">
        <v>9305.4</v>
      </c>
      <c r="I626" s="1">
        <v>5504.6621100000002</v>
      </c>
      <c r="J626" s="1">
        <f t="shared" si="38"/>
        <v>59.15556676768329</v>
      </c>
      <c r="K626" s="1">
        <v>10520.554050000001</v>
      </c>
      <c r="L626" s="1">
        <f t="shared" si="39"/>
        <v>52.322929798549907</v>
      </c>
      <c r="M626" s="1"/>
    </row>
    <row r="627" spans="1:13" ht="38.25" x14ac:dyDescent="0.2">
      <c r="A627" s="2" t="s">
        <v>109</v>
      </c>
      <c r="B627" s="2" t="s">
        <v>1588</v>
      </c>
      <c r="C627" s="1">
        <v>9305.4</v>
      </c>
      <c r="D627" s="1">
        <v>5504.6621100000002</v>
      </c>
      <c r="E627" s="1">
        <f t="shared" si="36"/>
        <v>59.15556676768329</v>
      </c>
      <c r="F627" s="1">
        <v>10520.554050000001</v>
      </c>
      <c r="G627" s="1">
        <f t="shared" si="37"/>
        <v>52.322929798549907</v>
      </c>
      <c r="H627" s="1">
        <v>9305.4</v>
      </c>
      <c r="I627" s="1">
        <v>5504.6621100000002</v>
      </c>
      <c r="J627" s="1">
        <f t="shared" si="38"/>
        <v>59.15556676768329</v>
      </c>
      <c r="K627" s="1">
        <v>10520.554050000001</v>
      </c>
      <c r="L627" s="1">
        <f t="shared" si="39"/>
        <v>52.322929798549907</v>
      </c>
      <c r="M627" s="1"/>
    </row>
    <row r="628" spans="1:13" ht="25.5" x14ac:dyDescent="0.2">
      <c r="A628" s="2" t="s">
        <v>354</v>
      </c>
      <c r="B628" s="2" t="s">
        <v>493</v>
      </c>
      <c r="C628" s="1"/>
      <c r="D628" s="1"/>
      <c r="E628" s="1" t="str">
        <f t="shared" si="36"/>
        <v xml:space="preserve"> </v>
      </c>
      <c r="F628" s="1">
        <v>28797</v>
      </c>
      <c r="G628" s="1" t="str">
        <f t="shared" si="37"/>
        <v/>
      </c>
      <c r="H628" s="1"/>
      <c r="I628" s="1"/>
      <c r="J628" s="1" t="str">
        <f t="shared" si="38"/>
        <v xml:space="preserve"> </v>
      </c>
      <c r="K628" s="1">
        <v>28797</v>
      </c>
      <c r="L628" s="1" t="str">
        <f t="shared" si="39"/>
        <v/>
      </c>
      <c r="M628" s="1"/>
    </row>
    <row r="629" spans="1:13" ht="25.5" x14ac:dyDescent="0.2">
      <c r="A629" s="2" t="s">
        <v>742</v>
      </c>
      <c r="B629" s="2" t="s">
        <v>721</v>
      </c>
      <c r="C629" s="1"/>
      <c r="D629" s="1"/>
      <c r="E629" s="1" t="str">
        <f t="shared" si="36"/>
        <v xml:space="preserve"> </v>
      </c>
      <c r="F629" s="1">
        <v>28797</v>
      </c>
      <c r="G629" s="1" t="str">
        <f t="shared" si="37"/>
        <v/>
      </c>
      <c r="H629" s="1"/>
      <c r="I629" s="1"/>
      <c r="J629" s="1" t="str">
        <f t="shared" si="38"/>
        <v xml:space="preserve"> </v>
      </c>
      <c r="K629" s="1">
        <v>28797</v>
      </c>
      <c r="L629" s="1" t="str">
        <f t="shared" si="39"/>
        <v/>
      </c>
      <c r="M629" s="1"/>
    </row>
    <row r="630" spans="1:13" ht="25.5" x14ac:dyDescent="0.2">
      <c r="A630" s="2" t="s">
        <v>260</v>
      </c>
      <c r="B630" s="2" t="s">
        <v>613</v>
      </c>
      <c r="C630" s="1">
        <v>550</v>
      </c>
      <c r="D630" s="1"/>
      <c r="E630" s="1" t="str">
        <f t="shared" si="36"/>
        <v/>
      </c>
      <c r="F630" s="1"/>
      <c r="G630" s="1" t="str">
        <f t="shared" si="37"/>
        <v xml:space="preserve"> </v>
      </c>
      <c r="H630" s="1"/>
      <c r="I630" s="1"/>
      <c r="J630" s="1" t="str">
        <f t="shared" si="38"/>
        <v xml:space="preserve"> </v>
      </c>
      <c r="K630" s="1"/>
      <c r="L630" s="1" t="str">
        <f t="shared" si="39"/>
        <v xml:space="preserve"> </v>
      </c>
      <c r="M630" s="1"/>
    </row>
    <row r="631" spans="1:13" x14ac:dyDescent="0.2">
      <c r="A631" s="2" t="s">
        <v>479</v>
      </c>
      <c r="B631" s="2" t="s">
        <v>928</v>
      </c>
      <c r="C631" s="1">
        <v>550</v>
      </c>
      <c r="D631" s="1"/>
      <c r="E631" s="1" t="str">
        <f t="shared" si="36"/>
        <v/>
      </c>
      <c r="F631" s="1"/>
      <c r="G631" s="1" t="str">
        <f t="shared" si="37"/>
        <v xml:space="preserve"> </v>
      </c>
      <c r="H631" s="1"/>
      <c r="I631" s="1"/>
      <c r="J631" s="1" t="str">
        <f t="shared" si="38"/>
        <v xml:space="preserve"> </v>
      </c>
      <c r="K631" s="1"/>
      <c r="L631" s="1" t="str">
        <f t="shared" si="39"/>
        <v xml:space="preserve"> </v>
      </c>
      <c r="M631" s="1"/>
    </row>
    <row r="632" spans="1:13" x14ac:dyDescent="0.2">
      <c r="A632" s="2" t="s">
        <v>414</v>
      </c>
      <c r="B632" s="2" t="s">
        <v>1490</v>
      </c>
      <c r="C632" s="1"/>
      <c r="D632" s="1"/>
      <c r="E632" s="1" t="str">
        <f t="shared" si="36"/>
        <v xml:space="preserve"> </v>
      </c>
      <c r="F632" s="1">
        <v>35.82</v>
      </c>
      <c r="G632" s="1" t="str">
        <f t="shared" si="37"/>
        <v/>
      </c>
      <c r="H632" s="1"/>
      <c r="I632" s="1"/>
      <c r="J632" s="1" t="str">
        <f t="shared" si="38"/>
        <v xml:space="preserve"> </v>
      </c>
      <c r="K632" s="1"/>
      <c r="L632" s="1" t="str">
        <f t="shared" si="39"/>
        <v xml:space="preserve"> </v>
      </c>
      <c r="M632" s="1"/>
    </row>
    <row r="633" spans="1:13" x14ac:dyDescent="0.2">
      <c r="A633" s="2" t="s">
        <v>110</v>
      </c>
      <c r="B633" s="2" t="s">
        <v>1082</v>
      </c>
      <c r="C633" s="1"/>
      <c r="D633" s="1"/>
      <c r="E633" s="1" t="str">
        <f t="shared" si="36"/>
        <v xml:space="preserve"> </v>
      </c>
      <c r="F633" s="1"/>
      <c r="G633" s="1" t="str">
        <f t="shared" si="37"/>
        <v xml:space="preserve"> </v>
      </c>
      <c r="H633" s="1"/>
      <c r="I633" s="1"/>
      <c r="J633" s="1" t="str">
        <f t="shared" si="38"/>
        <v xml:space="preserve"> </v>
      </c>
      <c r="K633" s="1"/>
      <c r="L633" s="1" t="str">
        <f t="shared" si="39"/>
        <v xml:space="preserve"> </v>
      </c>
      <c r="M633" s="1"/>
    </row>
    <row r="634" spans="1:13" x14ac:dyDescent="0.2">
      <c r="A634" s="2" t="s">
        <v>664</v>
      </c>
      <c r="B634" s="2" t="s">
        <v>709</v>
      </c>
      <c r="C634" s="1"/>
      <c r="D634" s="1"/>
      <c r="E634" s="1" t="str">
        <f t="shared" si="36"/>
        <v xml:space="preserve"> </v>
      </c>
      <c r="F634" s="1"/>
      <c r="G634" s="1" t="str">
        <f t="shared" si="37"/>
        <v xml:space="preserve"> </v>
      </c>
      <c r="H634" s="1"/>
      <c r="I634" s="1"/>
      <c r="J634" s="1" t="str">
        <f t="shared" si="38"/>
        <v xml:space="preserve"> </v>
      </c>
      <c r="K634" s="1"/>
      <c r="L634" s="1" t="str">
        <f t="shared" si="39"/>
        <v xml:space="preserve"> </v>
      </c>
      <c r="M634" s="1"/>
    </row>
    <row r="635" spans="1:13" x14ac:dyDescent="0.2">
      <c r="A635" s="2" t="s">
        <v>206</v>
      </c>
      <c r="B635" s="2" t="s">
        <v>75</v>
      </c>
      <c r="C635" s="1"/>
      <c r="D635" s="1"/>
      <c r="E635" s="1" t="str">
        <f t="shared" si="36"/>
        <v xml:space="preserve"> </v>
      </c>
      <c r="F635" s="1">
        <v>35.82</v>
      </c>
      <c r="G635" s="1" t="str">
        <f t="shared" si="37"/>
        <v/>
      </c>
      <c r="H635" s="1"/>
      <c r="I635" s="1"/>
      <c r="J635" s="1" t="str">
        <f t="shared" si="38"/>
        <v xml:space="preserve"> </v>
      </c>
      <c r="K635" s="1"/>
      <c r="L635" s="1" t="str">
        <f t="shared" si="39"/>
        <v xml:space="preserve"> </v>
      </c>
      <c r="M635" s="1"/>
    </row>
    <row r="636" spans="1:13" x14ac:dyDescent="0.2">
      <c r="A636" s="2" t="s">
        <v>371</v>
      </c>
      <c r="B636" s="2" t="s">
        <v>931</v>
      </c>
      <c r="C636" s="1">
        <v>3422926.19142</v>
      </c>
      <c r="D636" s="1">
        <v>2316545.6811199998</v>
      </c>
      <c r="E636" s="1">
        <f t="shared" si="36"/>
        <v>67.67734831462964</v>
      </c>
      <c r="F636" s="1">
        <v>2820921.2692900002</v>
      </c>
      <c r="G636" s="1">
        <f t="shared" si="37"/>
        <v>82.120182024897588</v>
      </c>
      <c r="H636" s="1">
        <v>3422851.4</v>
      </c>
      <c r="I636" s="1">
        <v>2316545.6811199998</v>
      </c>
      <c r="J636" s="1">
        <f t="shared" si="38"/>
        <v>67.678827106546308</v>
      </c>
      <c r="K636" s="1">
        <v>2820921.2692900002</v>
      </c>
      <c r="L636" s="1">
        <f t="shared" si="39"/>
        <v>82.120182024897588</v>
      </c>
      <c r="M636" s="1">
        <v>210238.73661999963</v>
      </c>
    </row>
    <row r="637" spans="1:13" ht="25.5" x14ac:dyDescent="0.2">
      <c r="A637" s="2" t="s">
        <v>24</v>
      </c>
      <c r="B637" s="2" t="s">
        <v>1159</v>
      </c>
      <c r="C637" s="1"/>
      <c r="D637" s="1"/>
      <c r="E637" s="1" t="str">
        <f t="shared" si="36"/>
        <v xml:space="preserve"> </v>
      </c>
      <c r="F637" s="1"/>
      <c r="G637" s="1" t="str">
        <f t="shared" si="37"/>
        <v xml:space="preserve"> </v>
      </c>
      <c r="H637" s="1"/>
      <c r="I637" s="1"/>
      <c r="J637" s="1" t="str">
        <f t="shared" si="38"/>
        <v xml:space="preserve"> </v>
      </c>
      <c r="K637" s="1"/>
      <c r="L637" s="1" t="str">
        <f t="shared" si="39"/>
        <v xml:space="preserve"> </v>
      </c>
      <c r="M637" s="1"/>
    </row>
    <row r="638" spans="1:13" ht="25.5" x14ac:dyDescent="0.2">
      <c r="A638" s="2" t="s">
        <v>246</v>
      </c>
      <c r="B638" s="2" t="s">
        <v>1573</v>
      </c>
      <c r="C638" s="1"/>
      <c r="D638" s="1"/>
      <c r="E638" s="1" t="str">
        <f t="shared" si="36"/>
        <v xml:space="preserve"> </v>
      </c>
      <c r="F638" s="1"/>
      <c r="G638" s="1" t="str">
        <f t="shared" si="37"/>
        <v xml:space="preserve"> </v>
      </c>
      <c r="H638" s="1"/>
      <c r="I638" s="1"/>
      <c r="J638" s="1" t="str">
        <f t="shared" si="38"/>
        <v xml:space="preserve"> </v>
      </c>
      <c r="K638" s="1"/>
      <c r="L638" s="1" t="str">
        <f t="shared" si="39"/>
        <v xml:space="preserve"> </v>
      </c>
      <c r="M638" s="1"/>
    </row>
    <row r="639" spans="1:13" x14ac:dyDescent="0.2">
      <c r="A639" s="2" t="s">
        <v>749</v>
      </c>
      <c r="B639" s="2" t="s">
        <v>1604</v>
      </c>
      <c r="C639" s="1"/>
      <c r="D639" s="1"/>
      <c r="E639" s="1" t="str">
        <f t="shared" si="36"/>
        <v xml:space="preserve"> </v>
      </c>
      <c r="F639" s="1">
        <v>6231.4440299999997</v>
      </c>
      <c r="G639" s="1" t="str">
        <f t="shared" si="37"/>
        <v/>
      </c>
      <c r="H639" s="1"/>
      <c r="I639" s="1"/>
      <c r="J639" s="1" t="str">
        <f t="shared" si="38"/>
        <v xml:space="preserve"> </v>
      </c>
      <c r="K639" s="1">
        <v>6231.4440299999997</v>
      </c>
      <c r="L639" s="1" t="str">
        <f t="shared" si="39"/>
        <v/>
      </c>
      <c r="M639" s="1"/>
    </row>
    <row r="640" spans="1:13" ht="25.5" x14ac:dyDescent="0.2">
      <c r="A640" s="2" t="s">
        <v>57</v>
      </c>
      <c r="B640" s="2" t="s">
        <v>234</v>
      </c>
      <c r="C640" s="1"/>
      <c r="D640" s="1"/>
      <c r="E640" s="1" t="str">
        <f t="shared" si="36"/>
        <v xml:space="preserve"> </v>
      </c>
      <c r="F640" s="1">
        <v>6231.4440299999997</v>
      </c>
      <c r="G640" s="1" t="str">
        <f t="shared" si="37"/>
        <v/>
      </c>
      <c r="H640" s="1"/>
      <c r="I640" s="1"/>
      <c r="J640" s="1" t="str">
        <f t="shared" si="38"/>
        <v xml:space="preserve"> </v>
      </c>
      <c r="K640" s="1">
        <v>6231.4440299999997</v>
      </c>
      <c r="L640" s="1" t="str">
        <f t="shared" si="39"/>
        <v/>
      </c>
      <c r="M640" s="1"/>
    </row>
    <row r="641" spans="1:13" ht="25.5" x14ac:dyDescent="0.2">
      <c r="A641" s="2" t="s">
        <v>903</v>
      </c>
      <c r="B641" s="2" t="s">
        <v>457</v>
      </c>
      <c r="C641" s="1">
        <v>17432.099999999999</v>
      </c>
      <c r="D641" s="1">
        <v>11362.89507</v>
      </c>
      <c r="E641" s="1">
        <f t="shared" si="36"/>
        <v>65.183741889961638</v>
      </c>
      <c r="F641" s="1">
        <v>10226.642519999999</v>
      </c>
      <c r="G641" s="1">
        <f t="shared" si="37"/>
        <v>111.11070957822039</v>
      </c>
      <c r="H641" s="1">
        <v>17432.099999999999</v>
      </c>
      <c r="I641" s="1">
        <v>11362.89507</v>
      </c>
      <c r="J641" s="1">
        <f t="shared" si="38"/>
        <v>65.183741889961638</v>
      </c>
      <c r="K641" s="1">
        <v>10226.642519999999</v>
      </c>
      <c r="L641" s="1">
        <f t="shared" si="39"/>
        <v>111.11070957822039</v>
      </c>
      <c r="M641" s="1">
        <v>1206.0562600000012</v>
      </c>
    </row>
    <row r="642" spans="1:13" ht="25.5" x14ac:dyDescent="0.2">
      <c r="A642" s="2" t="s">
        <v>1213</v>
      </c>
      <c r="B642" s="2" t="s">
        <v>43</v>
      </c>
      <c r="C642" s="1">
        <v>17432.099999999999</v>
      </c>
      <c r="D642" s="1">
        <v>11362.89507</v>
      </c>
      <c r="E642" s="1">
        <f t="shared" si="36"/>
        <v>65.183741889961638</v>
      </c>
      <c r="F642" s="1">
        <v>10226.642519999999</v>
      </c>
      <c r="G642" s="1">
        <f t="shared" si="37"/>
        <v>111.11070957822039</v>
      </c>
      <c r="H642" s="1">
        <v>17432.099999999999</v>
      </c>
      <c r="I642" s="1">
        <v>11362.89507</v>
      </c>
      <c r="J642" s="1">
        <f t="shared" si="38"/>
        <v>65.183741889961638</v>
      </c>
      <c r="K642" s="1">
        <v>10226.642519999999</v>
      </c>
      <c r="L642" s="1">
        <f t="shared" si="39"/>
        <v>111.11070957822039</v>
      </c>
      <c r="M642" s="1">
        <v>1206.0562600000012</v>
      </c>
    </row>
    <row r="643" spans="1:13" ht="38.25" x14ac:dyDescent="0.2">
      <c r="A643" s="2" t="s">
        <v>1236</v>
      </c>
      <c r="B643" s="2" t="s">
        <v>752</v>
      </c>
      <c r="C643" s="1">
        <v>280.69141999999999</v>
      </c>
      <c r="D643" s="1">
        <v>124.6576</v>
      </c>
      <c r="E643" s="1">
        <f t="shared" si="36"/>
        <v>44.41090504298279</v>
      </c>
      <c r="F643" s="1">
        <v>61.413620000000002</v>
      </c>
      <c r="G643" s="1" t="str">
        <f t="shared" si="37"/>
        <v>свыше 200</v>
      </c>
      <c r="H643" s="1">
        <v>205.9</v>
      </c>
      <c r="I643" s="1">
        <v>124.6576</v>
      </c>
      <c r="J643" s="1">
        <f t="shared" si="38"/>
        <v>60.542787761049055</v>
      </c>
      <c r="K643" s="1">
        <v>61.413620000000002</v>
      </c>
      <c r="L643" s="1" t="str">
        <f t="shared" si="39"/>
        <v>свыше 200</v>
      </c>
      <c r="M643" s="1">
        <v>24.799999999999997</v>
      </c>
    </row>
    <row r="644" spans="1:13" ht="38.25" x14ac:dyDescent="0.2">
      <c r="A644" s="2" t="s">
        <v>1556</v>
      </c>
      <c r="B644" s="2" t="s">
        <v>1449</v>
      </c>
      <c r="C644" s="1">
        <v>205.9</v>
      </c>
      <c r="D644" s="1">
        <v>124.6576</v>
      </c>
      <c r="E644" s="1">
        <f t="shared" si="36"/>
        <v>60.542787761049055</v>
      </c>
      <c r="F644" s="1">
        <v>61.413620000000002</v>
      </c>
      <c r="G644" s="1" t="str">
        <f t="shared" si="37"/>
        <v>свыше 200</v>
      </c>
      <c r="H644" s="1">
        <v>205.9</v>
      </c>
      <c r="I644" s="1">
        <v>124.6576</v>
      </c>
      <c r="J644" s="1">
        <f t="shared" si="38"/>
        <v>60.542787761049055</v>
      </c>
      <c r="K644" s="1">
        <v>61.413620000000002</v>
      </c>
      <c r="L644" s="1" t="str">
        <f t="shared" si="39"/>
        <v>свыше 200</v>
      </c>
      <c r="M644" s="1">
        <v>24.799999999999997</v>
      </c>
    </row>
    <row r="645" spans="1:13" ht="38.25" x14ac:dyDescent="0.2">
      <c r="A645" s="2" t="s">
        <v>948</v>
      </c>
      <c r="B645" s="2" t="s">
        <v>766</v>
      </c>
      <c r="C645" s="1">
        <v>74.791420000000002</v>
      </c>
      <c r="D645" s="1"/>
      <c r="E645" s="1" t="str">
        <f t="shared" si="36"/>
        <v/>
      </c>
      <c r="F645" s="1"/>
      <c r="G645" s="1" t="str">
        <f t="shared" si="37"/>
        <v xml:space="preserve"> </v>
      </c>
      <c r="H645" s="1"/>
      <c r="I645" s="1"/>
      <c r="J645" s="1" t="str">
        <f t="shared" si="38"/>
        <v xml:space="preserve"> </v>
      </c>
      <c r="K645" s="1"/>
      <c r="L645" s="1" t="str">
        <f t="shared" si="39"/>
        <v xml:space="preserve"> </v>
      </c>
      <c r="M645" s="1"/>
    </row>
    <row r="646" spans="1:13" ht="25.5" x14ac:dyDescent="0.2">
      <c r="A646" s="2" t="s">
        <v>1433</v>
      </c>
      <c r="B646" s="2" t="s">
        <v>998</v>
      </c>
      <c r="C646" s="1">
        <v>6560.1</v>
      </c>
      <c r="D646" s="1"/>
      <c r="E646" s="1" t="str">
        <f t="shared" ref="E646:E709" si="40">IF(C646=0," ",IF(D646/C646*100&gt;200,"свыше 200",IF(D646/C646&gt;0,D646/C646*100,"")))</f>
        <v/>
      </c>
      <c r="F646" s="1">
        <v>56.994160000000001</v>
      </c>
      <c r="G646" s="1" t="str">
        <f t="shared" ref="G646:G709" si="41">IF(F646=0," ",IF(D646/F646*100&gt;200,"свыше 200",IF(D646/F646&gt;0,D646/F646*100,"")))</f>
        <v/>
      </c>
      <c r="H646" s="1">
        <v>6560.1</v>
      </c>
      <c r="I646" s="1"/>
      <c r="J646" s="1" t="str">
        <f t="shared" ref="J646:J709" si="42">IF(H646=0," ",IF(I646/H646*100&gt;200,"свыше 200",IF(I646/H646&gt;0,I646/H646*100,"")))</f>
        <v/>
      </c>
      <c r="K646" s="1">
        <v>56.994160000000001</v>
      </c>
      <c r="L646" s="1" t="str">
        <f t="shared" ref="L646:L709" si="43">IF(K646=0," ",IF(I646/K646*100&gt;200,"свыше 200",IF(I646/K646&gt;0,I646/K646*100,"")))</f>
        <v/>
      </c>
      <c r="M646" s="1"/>
    </row>
    <row r="647" spans="1:13" ht="25.5" x14ac:dyDescent="0.2">
      <c r="A647" s="2" t="s">
        <v>569</v>
      </c>
      <c r="B647" s="2" t="s">
        <v>529</v>
      </c>
      <c r="C647" s="1">
        <v>164448.4</v>
      </c>
      <c r="D647" s="1">
        <v>110369.58358000001</v>
      </c>
      <c r="E647" s="1">
        <f t="shared" si="40"/>
        <v>67.11502427509177</v>
      </c>
      <c r="F647" s="1">
        <v>119457.04659</v>
      </c>
      <c r="G647" s="1">
        <f t="shared" si="41"/>
        <v>92.392694052457244</v>
      </c>
      <c r="H647" s="1">
        <v>164448.4</v>
      </c>
      <c r="I647" s="1">
        <v>110369.58358000001</v>
      </c>
      <c r="J647" s="1">
        <f t="shared" si="42"/>
        <v>67.11502427509177</v>
      </c>
      <c r="K647" s="1">
        <v>119457.04659</v>
      </c>
      <c r="L647" s="1">
        <f t="shared" si="43"/>
        <v>92.392694052457244</v>
      </c>
      <c r="M647" s="1">
        <v>12322.789300000004</v>
      </c>
    </row>
    <row r="648" spans="1:13" ht="63.75" x14ac:dyDescent="0.2">
      <c r="A648" s="2" t="s">
        <v>707</v>
      </c>
      <c r="B648" s="2" t="s">
        <v>507</v>
      </c>
      <c r="C648" s="1">
        <v>24157.8</v>
      </c>
      <c r="D648" s="1">
        <v>7593.6959999999999</v>
      </c>
      <c r="E648" s="1">
        <f t="shared" si="40"/>
        <v>31.433723269503016</v>
      </c>
      <c r="F648" s="1"/>
      <c r="G648" s="1" t="str">
        <f t="shared" si="41"/>
        <v xml:space="preserve"> </v>
      </c>
      <c r="H648" s="1">
        <v>24157.8</v>
      </c>
      <c r="I648" s="1">
        <v>7593.6959999999999</v>
      </c>
      <c r="J648" s="1">
        <f t="shared" si="42"/>
        <v>31.433723269503016</v>
      </c>
      <c r="K648" s="1"/>
      <c r="L648" s="1" t="str">
        <f t="shared" si="43"/>
        <v xml:space="preserve"> </v>
      </c>
      <c r="M648" s="1"/>
    </row>
    <row r="649" spans="1:13" ht="63.75" x14ac:dyDescent="0.2">
      <c r="A649" s="2" t="s">
        <v>707</v>
      </c>
      <c r="B649" s="2" t="s">
        <v>558</v>
      </c>
      <c r="C649" s="1"/>
      <c r="D649" s="1"/>
      <c r="E649" s="1" t="str">
        <f t="shared" si="40"/>
        <v xml:space="preserve"> </v>
      </c>
      <c r="F649" s="1">
        <v>10037.088</v>
      </c>
      <c r="G649" s="1" t="str">
        <f t="shared" si="41"/>
        <v/>
      </c>
      <c r="H649" s="1"/>
      <c r="I649" s="1"/>
      <c r="J649" s="1" t="str">
        <f t="shared" si="42"/>
        <v xml:space="preserve"> </v>
      </c>
      <c r="K649" s="1">
        <v>10037.088</v>
      </c>
      <c r="L649" s="1" t="str">
        <f t="shared" si="43"/>
        <v/>
      </c>
      <c r="M649" s="1"/>
    </row>
    <row r="650" spans="1:13" ht="63.75" x14ac:dyDescent="0.2">
      <c r="A650" s="2" t="s">
        <v>1028</v>
      </c>
      <c r="B650" s="2" t="s">
        <v>86</v>
      </c>
      <c r="C650" s="1">
        <v>24157.8</v>
      </c>
      <c r="D650" s="1">
        <v>7593.6959999999999</v>
      </c>
      <c r="E650" s="1">
        <f t="shared" si="40"/>
        <v>31.433723269503016</v>
      </c>
      <c r="F650" s="1"/>
      <c r="G650" s="1" t="str">
        <f t="shared" si="41"/>
        <v xml:space="preserve"> </v>
      </c>
      <c r="H650" s="1">
        <v>24157.8</v>
      </c>
      <c r="I650" s="1">
        <v>7593.6959999999999</v>
      </c>
      <c r="J650" s="1">
        <f t="shared" si="42"/>
        <v>31.433723269503016</v>
      </c>
      <c r="K650" s="1"/>
      <c r="L650" s="1" t="str">
        <f t="shared" si="43"/>
        <v xml:space="preserve"> </v>
      </c>
      <c r="M650" s="1"/>
    </row>
    <row r="651" spans="1:13" ht="63.75" x14ac:dyDescent="0.2">
      <c r="A651" s="2" t="s">
        <v>1028</v>
      </c>
      <c r="B651" s="2" t="s">
        <v>135</v>
      </c>
      <c r="C651" s="1"/>
      <c r="D651" s="1"/>
      <c r="E651" s="1" t="str">
        <f t="shared" si="40"/>
        <v xml:space="preserve"> </v>
      </c>
      <c r="F651" s="1">
        <v>10037.088</v>
      </c>
      <c r="G651" s="1" t="str">
        <f t="shared" si="41"/>
        <v/>
      </c>
      <c r="H651" s="1"/>
      <c r="I651" s="1"/>
      <c r="J651" s="1" t="str">
        <f t="shared" si="42"/>
        <v xml:space="preserve"> </v>
      </c>
      <c r="K651" s="1">
        <v>10037.088</v>
      </c>
      <c r="L651" s="1" t="str">
        <f t="shared" si="43"/>
        <v/>
      </c>
      <c r="M651" s="1"/>
    </row>
    <row r="652" spans="1:13" ht="38.25" x14ac:dyDescent="0.2">
      <c r="A652" s="2" t="s">
        <v>1498</v>
      </c>
      <c r="B652" s="2" t="s">
        <v>660</v>
      </c>
      <c r="C652" s="1">
        <v>3273</v>
      </c>
      <c r="D652" s="1">
        <v>2525.7420000000002</v>
      </c>
      <c r="E652" s="1">
        <f t="shared" si="40"/>
        <v>77.169019248395969</v>
      </c>
      <c r="F652" s="1"/>
      <c r="G652" s="1" t="str">
        <f t="shared" si="41"/>
        <v xml:space="preserve"> </v>
      </c>
      <c r="H652" s="1">
        <v>3273</v>
      </c>
      <c r="I652" s="1">
        <v>2525.7420000000002</v>
      </c>
      <c r="J652" s="1">
        <f t="shared" si="42"/>
        <v>77.169019248395969</v>
      </c>
      <c r="K652" s="1"/>
      <c r="L652" s="1" t="str">
        <f t="shared" si="43"/>
        <v xml:space="preserve"> </v>
      </c>
      <c r="M652" s="1"/>
    </row>
    <row r="653" spans="1:13" ht="38.25" x14ac:dyDescent="0.2">
      <c r="A653" s="2" t="s">
        <v>1498</v>
      </c>
      <c r="B653" s="2" t="s">
        <v>959</v>
      </c>
      <c r="C653" s="1"/>
      <c r="D653" s="1"/>
      <c r="E653" s="1" t="str">
        <f t="shared" si="40"/>
        <v xml:space="preserve"> </v>
      </c>
      <c r="F653" s="1">
        <v>1865.07</v>
      </c>
      <c r="G653" s="1" t="str">
        <f t="shared" si="41"/>
        <v/>
      </c>
      <c r="H653" s="1"/>
      <c r="I653" s="1"/>
      <c r="J653" s="1" t="str">
        <f t="shared" si="42"/>
        <v xml:space="preserve"> </v>
      </c>
      <c r="K653" s="1">
        <v>1865.07</v>
      </c>
      <c r="L653" s="1" t="str">
        <f t="shared" si="43"/>
        <v/>
      </c>
      <c r="M653" s="1"/>
    </row>
    <row r="654" spans="1:13" ht="38.25" x14ac:dyDescent="0.2">
      <c r="A654" s="2" t="s">
        <v>156</v>
      </c>
      <c r="B654" s="2" t="s">
        <v>101</v>
      </c>
      <c r="C654" s="1">
        <v>3273</v>
      </c>
      <c r="D654" s="1">
        <v>2525.7420000000002</v>
      </c>
      <c r="E654" s="1">
        <f t="shared" si="40"/>
        <v>77.169019248395969</v>
      </c>
      <c r="F654" s="1"/>
      <c r="G654" s="1" t="str">
        <f t="shared" si="41"/>
        <v xml:space="preserve"> </v>
      </c>
      <c r="H654" s="1">
        <v>3273</v>
      </c>
      <c r="I654" s="1">
        <v>2525.7420000000002</v>
      </c>
      <c r="J654" s="1">
        <f t="shared" si="42"/>
        <v>77.169019248395969</v>
      </c>
      <c r="K654" s="1"/>
      <c r="L654" s="1" t="str">
        <f t="shared" si="43"/>
        <v xml:space="preserve"> </v>
      </c>
      <c r="M654" s="1"/>
    </row>
    <row r="655" spans="1:13" ht="38.25" x14ac:dyDescent="0.2">
      <c r="A655" s="2" t="s">
        <v>156</v>
      </c>
      <c r="B655" s="2" t="s">
        <v>393</v>
      </c>
      <c r="C655" s="1"/>
      <c r="D655" s="1"/>
      <c r="E655" s="1" t="str">
        <f t="shared" si="40"/>
        <v xml:space="preserve"> </v>
      </c>
      <c r="F655" s="1">
        <v>1865.07</v>
      </c>
      <c r="G655" s="1" t="str">
        <f t="shared" si="41"/>
        <v/>
      </c>
      <c r="H655" s="1"/>
      <c r="I655" s="1"/>
      <c r="J655" s="1" t="str">
        <f t="shared" si="42"/>
        <v xml:space="preserve"> </v>
      </c>
      <c r="K655" s="1">
        <v>1865.07</v>
      </c>
      <c r="L655" s="1" t="str">
        <f t="shared" si="43"/>
        <v/>
      </c>
      <c r="M655" s="1"/>
    </row>
    <row r="656" spans="1:13" ht="38.25" x14ac:dyDescent="0.2">
      <c r="A656" s="2" t="s">
        <v>1470</v>
      </c>
      <c r="B656" s="2" t="s">
        <v>906</v>
      </c>
      <c r="C656" s="1">
        <v>22478.2</v>
      </c>
      <c r="D656" s="1">
        <v>15630.95305</v>
      </c>
      <c r="E656" s="1">
        <f t="shared" si="40"/>
        <v>69.538277308681302</v>
      </c>
      <c r="F656" s="1">
        <v>15335.895479999999</v>
      </c>
      <c r="G656" s="1">
        <f t="shared" si="41"/>
        <v>101.92396701180439</v>
      </c>
      <c r="H656" s="1">
        <v>22478.2</v>
      </c>
      <c r="I656" s="1">
        <v>15630.95305</v>
      </c>
      <c r="J656" s="1">
        <f t="shared" si="42"/>
        <v>69.538277308681302</v>
      </c>
      <c r="K656" s="1">
        <v>15335.895479999999</v>
      </c>
      <c r="L656" s="1">
        <f t="shared" si="43"/>
        <v>101.92396701180439</v>
      </c>
      <c r="M656" s="1">
        <v>1670.8032600000006</v>
      </c>
    </row>
    <row r="657" spans="1:13" ht="38.25" x14ac:dyDescent="0.2">
      <c r="A657" s="2" t="s">
        <v>115</v>
      </c>
      <c r="B657" s="2" t="s">
        <v>1320</v>
      </c>
      <c r="C657" s="1">
        <v>22478.2</v>
      </c>
      <c r="D657" s="1">
        <v>15630.95305</v>
      </c>
      <c r="E657" s="1">
        <f t="shared" si="40"/>
        <v>69.538277308681302</v>
      </c>
      <c r="F657" s="1">
        <v>15335.895479999999</v>
      </c>
      <c r="G657" s="1">
        <f t="shared" si="41"/>
        <v>101.92396701180439</v>
      </c>
      <c r="H657" s="1">
        <v>22478.2</v>
      </c>
      <c r="I657" s="1">
        <v>15630.95305</v>
      </c>
      <c r="J657" s="1">
        <f t="shared" si="42"/>
        <v>69.538277308681302</v>
      </c>
      <c r="K657" s="1">
        <v>15335.895479999999</v>
      </c>
      <c r="L657" s="1">
        <f t="shared" si="43"/>
        <v>101.92396701180439</v>
      </c>
      <c r="M657" s="1">
        <v>1670.8032600000006</v>
      </c>
    </row>
    <row r="658" spans="1:13" ht="38.25" x14ac:dyDescent="0.2">
      <c r="A658" s="2" t="s">
        <v>1102</v>
      </c>
      <c r="B658" s="2" t="s">
        <v>1306</v>
      </c>
      <c r="C658" s="1">
        <v>4990.3</v>
      </c>
      <c r="D658" s="1">
        <v>4440.6360000000004</v>
      </c>
      <c r="E658" s="1">
        <f t="shared" si="40"/>
        <v>88.985351582069214</v>
      </c>
      <c r="F658" s="1"/>
      <c r="G658" s="1" t="str">
        <f t="shared" si="41"/>
        <v xml:space="preserve"> </v>
      </c>
      <c r="H658" s="1">
        <v>4990.3</v>
      </c>
      <c r="I658" s="1">
        <v>4440.6360000000004</v>
      </c>
      <c r="J658" s="1">
        <f t="shared" si="42"/>
        <v>88.985351582069214</v>
      </c>
      <c r="K658" s="1"/>
      <c r="L658" s="1" t="str">
        <f t="shared" si="43"/>
        <v xml:space="preserve"> </v>
      </c>
      <c r="M658" s="1">
        <v>1931.3640000000005</v>
      </c>
    </row>
    <row r="659" spans="1:13" ht="38.25" x14ac:dyDescent="0.2">
      <c r="A659" s="2" t="s">
        <v>1102</v>
      </c>
      <c r="B659" s="2" t="s">
        <v>1289</v>
      </c>
      <c r="C659" s="1"/>
      <c r="D659" s="1"/>
      <c r="E659" s="1" t="str">
        <f t="shared" si="40"/>
        <v xml:space="preserve"> </v>
      </c>
      <c r="F659" s="1">
        <v>627.31799999999998</v>
      </c>
      <c r="G659" s="1" t="str">
        <f t="shared" si="41"/>
        <v/>
      </c>
      <c r="H659" s="1"/>
      <c r="I659" s="1"/>
      <c r="J659" s="1" t="str">
        <f t="shared" si="42"/>
        <v xml:space="preserve"> </v>
      </c>
      <c r="K659" s="1">
        <v>627.31799999999998</v>
      </c>
      <c r="L659" s="1" t="str">
        <f t="shared" si="43"/>
        <v/>
      </c>
      <c r="M659" s="1"/>
    </row>
    <row r="660" spans="1:13" ht="51" x14ac:dyDescent="0.2">
      <c r="A660" s="2" t="s">
        <v>456</v>
      </c>
      <c r="B660" s="2" t="s">
        <v>1424</v>
      </c>
      <c r="C660" s="1">
        <v>4990.3</v>
      </c>
      <c r="D660" s="1">
        <v>4440.6360000000004</v>
      </c>
      <c r="E660" s="1">
        <f t="shared" si="40"/>
        <v>88.985351582069214</v>
      </c>
      <c r="F660" s="1"/>
      <c r="G660" s="1" t="str">
        <f t="shared" si="41"/>
        <v xml:space="preserve"> </v>
      </c>
      <c r="H660" s="1">
        <v>4990.3</v>
      </c>
      <c r="I660" s="1">
        <v>4440.6360000000004</v>
      </c>
      <c r="J660" s="1">
        <f t="shared" si="42"/>
        <v>88.985351582069214</v>
      </c>
      <c r="K660" s="1"/>
      <c r="L660" s="1" t="str">
        <f t="shared" si="43"/>
        <v xml:space="preserve"> </v>
      </c>
      <c r="M660" s="1">
        <v>1931.3640000000005</v>
      </c>
    </row>
    <row r="661" spans="1:13" ht="51" x14ac:dyDescent="0.2">
      <c r="A661" s="2" t="s">
        <v>456</v>
      </c>
      <c r="B661" s="2" t="s">
        <v>1416</v>
      </c>
      <c r="C661" s="1"/>
      <c r="D661" s="1"/>
      <c r="E661" s="1" t="str">
        <f t="shared" si="40"/>
        <v xml:space="preserve"> </v>
      </c>
      <c r="F661" s="1">
        <v>627.31799999999998</v>
      </c>
      <c r="G661" s="1" t="str">
        <f t="shared" si="41"/>
        <v/>
      </c>
      <c r="H661" s="1"/>
      <c r="I661" s="1"/>
      <c r="J661" s="1" t="str">
        <f t="shared" si="42"/>
        <v xml:space="preserve"> </v>
      </c>
      <c r="K661" s="1">
        <v>627.31799999999998</v>
      </c>
      <c r="L661" s="1" t="str">
        <f t="shared" si="43"/>
        <v/>
      </c>
      <c r="M661" s="1"/>
    </row>
    <row r="662" spans="1:13" ht="38.25" x14ac:dyDescent="0.2">
      <c r="A662" s="2" t="s">
        <v>1466</v>
      </c>
      <c r="B662" s="2" t="s">
        <v>1595</v>
      </c>
      <c r="C662" s="1">
        <v>169161.2</v>
      </c>
      <c r="D662" s="1">
        <v>165374.97044</v>
      </c>
      <c r="E662" s="1">
        <f t="shared" si="40"/>
        <v>97.761762413603108</v>
      </c>
      <c r="F662" s="1">
        <v>159582.85162999999</v>
      </c>
      <c r="G662" s="1">
        <f t="shared" si="41"/>
        <v>103.62953710303992</v>
      </c>
      <c r="H662" s="1">
        <v>169161.2</v>
      </c>
      <c r="I662" s="1">
        <v>165374.97044</v>
      </c>
      <c r="J662" s="1">
        <f t="shared" si="42"/>
        <v>97.761762413603108</v>
      </c>
      <c r="K662" s="1">
        <v>159582.85162999999</v>
      </c>
      <c r="L662" s="1">
        <f t="shared" si="43"/>
        <v>103.62953710303992</v>
      </c>
      <c r="M662" s="1">
        <v>351.06828999999561</v>
      </c>
    </row>
    <row r="663" spans="1:13" ht="38.25" x14ac:dyDescent="0.2">
      <c r="A663" s="2" t="s">
        <v>111</v>
      </c>
      <c r="B663" s="2" t="s">
        <v>1326</v>
      </c>
      <c r="C663" s="1">
        <v>169161.2</v>
      </c>
      <c r="D663" s="1">
        <v>165374.97044</v>
      </c>
      <c r="E663" s="1">
        <f t="shared" si="40"/>
        <v>97.761762413603108</v>
      </c>
      <c r="F663" s="1">
        <v>159582.85162999999</v>
      </c>
      <c r="G663" s="1">
        <f t="shared" si="41"/>
        <v>103.62953710303992</v>
      </c>
      <c r="H663" s="1">
        <v>169161.2</v>
      </c>
      <c r="I663" s="1">
        <v>165374.97044</v>
      </c>
      <c r="J663" s="1">
        <f t="shared" si="42"/>
        <v>97.761762413603108</v>
      </c>
      <c r="K663" s="1">
        <v>159582.85162999999</v>
      </c>
      <c r="L663" s="1">
        <f t="shared" si="43"/>
        <v>103.62953710303992</v>
      </c>
      <c r="M663" s="1">
        <v>351.06828999999561</v>
      </c>
    </row>
    <row r="664" spans="1:13" ht="38.25" x14ac:dyDescent="0.2">
      <c r="A664" s="2" t="s">
        <v>498</v>
      </c>
      <c r="B664" s="2" t="s">
        <v>1313</v>
      </c>
      <c r="C664" s="1"/>
      <c r="D664" s="1"/>
      <c r="E664" s="1" t="str">
        <f t="shared" si="40"/>
        <v xml:space="preserve"> </v>
      </c>
      <c r="F664" s="1">
        <v>24.77214</v>
      </c>
      <c r="G664" s="1" t="str">
        <f t="shared" si="41"/>
        <v/>
      </c>
      <c r="H664" s="1"/>
      <c r="I664" s="1"/>
      <c r="J664" s="1" t="str">
        <f t="shared" si="42"/>
        <v xml:space="preserve"> </v>
      </c>
      <c r="K664" s="1">
        <v>24.77214</v>
      </c>
      <c r="L664" s="1" t="str">
        <f t="shared" si="43"/>
        <v/>
      </c>
      <c r="M664" s="1"/>
    </row>
    <row r="665" spans="1:13" ht="51" x14ac:dyDescent="0.2">
      <c r="A665" s="2" t="s">
        <v>498</v>
      </c>
      <c r="B665" s="2" t="s">
        <v>433</v>
      </c>
      <c r="C665" s="1">
        <v>79.599999999999994</v>
      </c>
      <c r="D665" s="1">
        <v>44.896120000000003</v>
      </c>
      <c r="E665" s="1">
        <f t="shared" si="40"/>
        <v>56.402160804020106</v>
      </c>
      <c r="F665" s="1"/>
      <c r="G665" s="1" t="str">
        <f t="shared" si="41"/>
        <v xml:space="preserve"> </v>
      </c>
      <c r="H665" s="1">
        <v>79.599999999999994</v>
      </c>
      <c r="I665" s="1">
        <v>44.896120000000003</v>
      </c>
      <c r="J665" s="1">
        <f t="shared" si="42"/>
        <v>56.402160804020106</v>
      </c>
      <c r="K665" s="1"/>
      <c r="L665" s="1" t="str">
        <f t="shared" si="43"/>
        <v xml:space="preserve"> </v>
      </c>
      <c r="M665" s="1">
        <v>4.2814500000000066</v>
      </c>
    </row>
    <row r="666" spans="1:13" ht="38.25" x14ac:dyDescent="0.2">
      <c r="A666" s="2" t="s">
        <v>1531</v>
      </c>
      <c r="B666" s="2" t="s">
        <v>307</v>
      </c>
      <c r="C666" s="1"/>
      <c r="D666" s="1"/>
      <c r="E666" s="1" t="str">
        <f t="shared" si="40"/>
        <v xml:space="preserve"> </v>
      </c>
      <c r="F666" s="1">
        <v>24.77214</v>
      </c>
      <c r="G666" s="1" t="str">
        <f t="shared" si="41"/>
        <v/>
      </c>
      <c r="H666" s="1"/>
      <c r="I666" s="1"/>
      <c r="J666" s="1" t="str">
        <f t="shared" si="42"/>
        <v xml:space="preserve"> </v>
      </c>
      <c r="K666" s="1">
        <v>24.77214</v>
      </c>
      <c r="L666" s="1" t="str">
        <f t="shared" si="43"/>
        <v/>
      </c>
      <c r="M666" s="1"/>
    </row>
    <row r="667" spans="1:13" ht="51" x14ac:dyDescent="0.2">
      <c r="A667" s="2" t="s">
        <v>1531</v>
      </c>
      <c r="B667" s="2" t="s">
        <v>784</v>
      </c>
      <c r="C667" s="1">
        <v>79.599999999999994</v>
      </c>
      <c r="D667" s="1">
        <v>44.896120000000003</v>
      </c>
      <c r="E667" s="1">
        <f t="shared" si="40"/>
        <v>56.402160804020106</v>
      </c>
      <c r="F667" s="1"/>
      <c r="G667" s="1" t="str">
        <f t="shared" si="41"/>
        <v xml:space="preserve"> </v>
      </c>
      <c r="H667" s="1">
        <v>79.599999999999994</v>
      </c>
      <c r="I667" s="1">
        <v>44.896120000000003</v>
      </c>
      <c r="J667" s="1">
        <f t="shared" si="42"/>
        <v>56.402160804020106</v>
      </c>
      <c r="K667" s="1"/>
      <c r="L667" s="1" t="str">
        <f t="shared" si="43"/>
        <v xml:space="preserve"> </v>
      </c>
      <c r="M667" s="1">
        <v>4.2814500000000066</v>
      </c>
    </row>
    <row r="668" spans="1:13" ht="25.5" x14ac:dyDescent="0.2">
      <c r="A668" s="2" t="s">
        <v>755</v>
      </c>
      <c r="B668" s="2" t="s">
        <v>589</v>
      </c>
      <c r="C668" s="1"/>
      <c r="D668" s="1"/>
      <c r="E668" s="1" t="str">
        <f t="shared" si="40"/>
        <v xml:space="preserve"> </v>
      </c>
      <c r="F668" s="1">
        <v>479656.60674999998</v>
      </c>
      <c r="G668" s="1" t="str">
        <f t="shared" si="41"/>
        <v/>
      </c>
      <c r="H668" s="1"/>
      <c r="I668" s="1"/>
      <c r="J668" s="1" t="str">
        <f t="shared" si="42"/>
        <v xml:space="preserve"> </v>
      </c>
      <c r="K668" s="1">
        <v>479656.60674999998</v>
      </c>
      <c r="L668" s="1" t="str">
        <f t="shared" si="43"/>
        <v/>
      </c>
      <c r="M668" s="1"/>
    </row>
    <row r="669" spans="1:13" ht="25.5" x14ac:dyDescent="0.2">
      <c r="A669" s="2" t="s">
        <v>755</v>
      </c>
      <c r="B669" s="2" t="s">
        <v>1214</v>
      </c>
      <c r="C669" s="1">
        <v>692093.4</v>
      </c>
      <c r="D669" s="1">
        <v>489931.26147999999</v>
      </c>
      <c r="E669" s="1">
        <f t="shared" si="40"/>
        <v>70.789760671030805</v>
      </c>
      <c r="F669" s="1"/>
      <c r="G669" s="1" t="str">
        <f t="shared" si="41"/>
        <v xml:space="preserve"> </v>
      </c>
      <c r="H669" s="1">
        <v>692093.4</v>
      </c>
      <c r="I669" s="1">
        <v>489931.26147999999</v>
      </c>
      <c r="J669" s="1">
        <f t="shared" si="42"/>
        <v>70.789760671030805</v>
      </c>
      <c r="K669" s="1"/>
      <c r="L669" s="1" t="str">
        <f t="shared" si="43"/>
        <v xml:space="preserve"> </v>
      </c>
      <c r="M669" s="1">
        <v>53687.494620000012</v>
      </c>
    </row>
    <row r="670" spans="1:13" ht="25.5" x14ac:dyDescent="0.2">
      <c r="A670" s="2" t="s">
        <v>1065</v>
      </c>
      <c r="B670" s="2" t="s">
        <v>145</v>
      </c>
      <c r="C670" s="1">
        <v>692093.4</v>
      </c>
      <c r="D670" s="1">
        <v>489931.26147999999</v>
      </c>
      <c r="E670" s="1">
        <f t="shared" si="40"/>
        <v>70.789760671030805</v>
      </c>
      <c r="F670" s="1">
        <v>479656.60674999998</v>
      </c>
      <c r="G670" s="1">
        <f t="shared" si="41"/>
        <v>102.14208552231101</v>
      </c>
      <c r="H670" s="1">
        <v>692093.4</v>
      </c>
      <c r="I670" s="1">
        <v>489931.26147999999</v>
      </c>
      <c r="J670" s="1">
        <f t="shared" si="42"/>
        <v>70.789760671030805</v>
      </c>
      <c r="K670" s="1">
        <v>479656.60674999998</v>
      </c>
      <c r="L670" s="1">
        <f t="shared" si="43"/>
        <v>102.14208552231101</v>
      </c>
      <c r="M670" s="1">
        <v>53687.494620000012</v>
      </c>
    </row>
    <row r="671" spans="1:13" ht="25.5" x14ac:dyDescent="0.2">
      <c r="A671" s="2" t="s">
        <v>231</v>
      </c>
      <c r="B671" s="2" t="s">
        <v>973</v>
      </c>
      <c r="C671" s="1">
        <v>4840.7</v>
      </c>
      <c r="D671" s="1">
        <v>4149.50144</v>
      </c>
      <c r="E671" s="1">
        <f t="shared" si="40"/>
        <v>85.721103146239187</v>
      </c>
      <c r="F671" s="1">
        <v>3888.76001</v>
      </c>
      <c r="G671" s="1">
        <f t="shared" si="41"/>
        <v>106.70500183424794</v>
      </c>
      <c r="H671" s="1">
        <v>4840.7</v>
      </c>
      <c r="I671" s="1">
        <v>4149.50144</v>
      </c>
      <c r="J671" s="1">
        <f t="shared" si="42"/>
        <v>85.721103146239187</v>
      </c>
      <c r="K671" s="1">
        <v>3888.76001</v>
      </c>
      <c r="L671" s="1">
        <f t="shared" si="43"/>
        <v>106.70500183424794</v>
      </c>
      <c r="M671" s="1">
        <v>333.17007999999987</v>
      </c>
    </row>
    <row r="672" spans="1:13" ht="25.5" x14ac:dyDescent="0.2">
      <c r="A672" s="2" t="s">
        <v>1298</v>
      </c>
      <c r="B672" s="2" t="s">
        <v>528</v>
      </c>
      <c r="C672" s="1">
        <v>4840.7</v>
      </c>
      <c r="D672" s="1">
        <v>4149.50144</v>
      </c>
      <c r="E672" s="1">
        <f t="shared" si="40"/>
        <v>85.721103146239187</v>
      </c>
      <c r="F672" s="1">
        <v>3888.76001</v>
      </c>
      <c r="G672" s="1">
        <f t="shared" si="41"/>
        <v>106.70500183424794</v>
      </c>
      <c r="H672" s="1">
        <v>4840.7</v>
      </c>
      <c r="I672" s="1">
        <v>4149.50144</v>
      </c>
      <c r="J672" s="1">
        <f t="shared" si="42"/>
        <v>85.721103146239187</v>
      </c>
      <c r="K672" s="1">
        <v>3888.76001</v>
      </c>
      <c r="L672" s="1">
        <f t="shared" si="43"/>
        <v>106.70500183424794</v>
      </c>
      <c r="M672" s="1">
        <v>333.17007999999987</v>
      </c>
    </row>
    <row r="673" spans="1:13" ht="38.25" x14ac:dyDescent="0.2">
      <c r="A673" s="2" t="s">
        <v>1455</v>
      </c>
      <c r="B673" s="2" t="s">
        <v>972</v>
      </c>
      <c r="C673" s="1"/>
      <c r="D673" s="1"/>
      <c r="E673" s="1" t="str">
        <f t="shared" si="40"/>
        <v xml:space="preserve"> </v>
      </c>
      <c r="F673" s="1">
        <v>1839.5178000000001</v>
      </c>
      <c r="G673" s="1" t="str">
        <f t="shared" si="41"/>
        <v/>
      </c>
      <c r="H673" s="1"/>
      <c r="I673" s="1"/>
      <c r="J673" s="1" t="str">
        <f t="shared" si="42"/>
        <v xml:space="preserve"> </v>
      </c>
      <c r="K673" s="1">
        <v>1839.5178000000001</v>
      </c>
      <c r="L673" s="1" t="str">
        <f t="shared" si="43"/>
        <v/>
      </c>
      <c r="M673" s="1"/>
    </row>
    <row r="674" spans="1:13" ht="63.75" x14ac:dyDescent="0.2">
      <c r="A674" s="2" t="s">
        <v>1455</v>
      </c>
      <c r="B674" s="2" t="s">
        <v>671</v>
      </c>
      <c r="C674" s="1">
        <v>3334</v>
      </c>
      <c r="D674" s="1">
        <v>1726.00388</v>
      </c>
      <c r="E674" s="1">
        <f t="shared" si="40"/>
        <v>51.769762447510494</v>
      </c>
      <c r="F674" s="1"/>
      <c r="G674" s="1" t="str">
        <f t="shared" si="41"/>
        <v xml:space="preserve"> </v>
      </c>
      <c r="H674" s="1">
        <v>3334</v>
      </c>
      <c r="I674" s="1">
        <v>1726.00388</v>
      </c>
      <c r="J674" s="1">
        <f t="shared" si="42"/>
        <v>51.769762447510494</v>
      </c>
      <c r="K674" s="1"/>
      <c r="L674" s="1" t="str">
        <f t="shared" si="43"/>
        <v xml:space="preserve"> </v>
      </c>
      <c r="M674" s="1">
        <v>235.87711999999988</v>
      </c>
    </row>
    <row r="675" spans="1:13" ht="51" x14ac:dyDescent="0.2">
      <c r="A675" s="2" t="s">
        <v>828</v>
      </c>
      <c r="B675" s="2" t="s">
        <v>1515</v>
      </c>
      <c r="C675" s="1"/>
      <c r="D675" s="1"/>
      <c r="E675" s="1" t="str">
        <f t="shared" si="40"/>
        <v xml:space="preserve"> </v>
      </c>
      <c r="F675" s="1">
        <v>1839.5178000000001</v>
      </c>
      <c r="G675" s="1" t="str">
        <f t="shared" si="41"/>
        <v/>
      </c>
      <c r="H675" s="1"/>
      <c r="I675" s="1"/>
      <c r="J675" s="1" t="str">
        <f t="shared" si="42"/>
        <v xml:space="preserve"> </v>
      </c>
      <c r="K675" s="1">
        <v>1839.5178000000001</v>
      </c>
      <c r="L675" s="1" t="str">
        <f t="shared" si="43"/>
        <v/>
      </c>
      <c r="M675" s="1"/>
    </row>
    <row r="676" spans="1:13" ht="63.75" x14ac:dyDescent="0.2">
      <c r="A676" s="2" t="s">
        <v>828</v>
      </c>
      <c r="B676" s="2" t="s">
        <v>79</v>
      </c>
      <c r="C676" s="1">
        <v>3334</v>
      </c>
      <c r="D676" s="1">
        <v>1726.00388</v>
      </c>
      <c r="E676" s="1">
        <f t="shared" si="40"/>
        <v>51.769762447510494</v>
      </c>
      <c r="F676" s="1"/>
      <c r="G676" s="1" t="str">
        <f t="shared" si="41"/>
        <v xml:space="preserve"> </v>
      </c>
      <c r="H676" s="1">
        <v>3334</v>
      </c>
      <c r="I676" s="1">
        <v>1726.00388</v>
      </c>
      <c r="J676" s="1">
        <f t="shared" si="42"/>
        <v>51.769762447510494</v>
      </c>
      <c r="K676" s="1"/>
      <c r="L676" s="1" t="str">
        <f t="shared" si="43"/>
        <v xml:space="preserve"> </v>
      </c>
      <c r="M676" s="1">
        <v>235.87711999999988</v>
      </c>
    </row>
    <row r="677" spans="1:13" ht="38.25" x14ac:dyDescent="0.2">
      <c r="A677" s="2" t="s">
        <v>1646</v>
      </c>
      <c r="B677" s="2" t="s">
        <v>1238</v>
      </c>
      <c r="C677" s="1"/>
      <c r="D677" s="1"/>
      <c r="E677" s="1" t="str">
        <f t="shared" si="40"/>
        <v xml:space="preserve"> </v>
      </c>
      <c r="F677" s="1">
        <v>174.76867999999999</v>
      </c>
      <c r="G677" s="1" t="str">
        <f t="shared" si="41"/>
        <v/>
      </c>
      <c r="H677" s="1"/>
      <c r="I677" s="1"/>
      <c r="J677" s="1" t="str">
        <f t="shared" si="42"/>
        <v xml:space="preserve"> </v>
      </c>
      <c r="K677" s="1">
        <v>174.76867999999999</v>
      </c>
      <c r="L677" s="1" t="str">
        <f t="shared" si="43"/>
        <v/>
      </c>
      <c r="M677" s="1"/>
    </row>
    <row r="678" spans="1:13" ht="63.75" x14ac:dyDescent="0.2">
      <c r="A678" s="2" t="s">
        <v>1646</v>
      </c>
      <c r="B678" s="2" t="s">
        <v>938</v>
      </c>
      <c r="C678" s="1">
        <v>289.5</v>
      </c>
      <c r="D678" s="1">
        <v>195.90254999999999</v>
      </c>
      <c r="E678" s="1">
        <f t="shared" si="40"/>
        <v>67.669274611398961</v>
      </c>
      <c r="F678" s="1"/>
      <c r="G678" s="1" t="str">
        <f t="shared" si="41"/>
        <v xml:space="preserve"> </v>
      </c>
      <c r="H678" s="1">
        <v>289.5</v>
      </c>
      <c r="I678" s="1">
        <v>195.90254999999999</v>
      </c>
      <c r="J678" s="1">
        <f t="shared" si="42"/>
        <v>67.669274611398961</v>
      </c>
      <c r="K678" s="1"/>
      <c r="L678" s="1" t="str">
        <f t="shared" si="43"/>
        <v xml:space="preserve"> </v>
      </c>
      <c r="M678" s="1">
        <v>22.869659999999982</v>
      </c>
    </row>
    <row r="679" spans="1:13" ht="38.25" x14ac:dyDescent="0.2">
      <c r="A679" s="2" t="s">
        <v>300</v>
      </c>
      <c r="B679" s="2" t="s">
        <v>1005</v>
      </c>
      <c r="C679" s="1"/>
      <c r="D679" s="1"/>
      <c r="E679" s="1" t="str">
        <f t="shared" si="40"/>
        <v xml:space="preserve"> </v>
      </c>
      <c r="F679" s="1">
        <v>174.76867999999999</v>
      </c>
      <c r="G679" s="1" t="str">
        <f t="shared" si="41"/>
        <v/>
      </c>
      <c r="H679" s="1"/>
      <c r="I679" s="1"/>
      <c r="J679" s="1" t="str">
        <f t="shared" si="42"/>
        <v xml:space="preserve"> </v>
      </c>
      <c r="K679" s="1">
        <v>174.76867999999999</v>
      </c>
      <c r="L679" s="1" t="str">
        <f t="shared" si="43"/>
        <v/>
      </c>
      <c r="M679" s="1"/>
    </row>
    <row r="680" spans="1:13" ht="63.75" x14ac:dyDescent="0.2">
      <c r="A680" s="2" t="s">
        <v>300</v>
      </c>
      <c r="B680" s="2" t="s">
        <v>305</v>
      </c>
      <c r="C680" s="1">
        <v>289.5</v>
      </c>
      <c r="D680" s="1">
        <v>195.90254999999999</v>
      </c>
      <c r="E680" s="1">
        <f t="shared" si="40"/>
        <v>67.669274611398961</v>
      </c>
      <c r="F680" s="1"/>
      <c r="G680" s="1" t="str">
        <f t="shared" si="41"/>
        <v xml:space="preserve"> </v>
      </c>
      <c r="H680" s="1">
        <v>289.5</v>
      </c>
      <c r="I680" s="1">
        <v>195.90254999999999</v>
      </c>
      <c r="J680" s="1">
        <f t="shared" si="42"/>
        <v>67.669274611398961</v>
      </c>
      <c r="K680" s="1"/>
      <c r="L680" s="1" t="str">
        <f t="shared" si="43"/>
        <v xml:space="preserve"> </v>
      </c>
      <c r="M680" s="1">
        <v>22.869659999999982</v>
      </c>
    </row>
    <row r="681" spans="1:13" ht="25.5" x14ac:dyDescent="0.2">
      <c r="A681" s="2" t="s">
        <v>543</v>
      </c>
      <c r="B681" s="2" t="s">
        <v>1271</v>
      </c>
      <c r="C681" s="1"/>
      <c r="D681" s="1"/>
      <c r="E681" s="1" t="str">
        <f t="shared" si="40"/>
        <v xml:space="preserve"> </v>
      </c>
      <c r="F681" s="1">
        <v>979405.52719000005</v>
      </c>
      <c r="G681" s="1" t="str">
        <f t="shared" si="41"/>
        <v/>
      </c>
      <c r="H681" s="1"/>
      <c r="I681" s="1"/>
      <c r="J681" s="1" t="str">
        <f t="shared" si="42"/>
        <v xml:space="preserve"> </v>
      </c>
      <c r="K681" s="1">
        <v>979405.52719000005</v>
      </c>
      <c r="L681" s="1" t="str">
        <f t="shared" si="43"/>
        <v/>
      </c>
      <c r="M681" s="1"/>
    </row>
    <row r="682" spans="1:13" ht="51" x14ac:dyDescent="0.2">
      <c r="A682" s="2" t="s">
        <v>543</v>
      </c>
      <c r="B682" s="2" t="s">
        <v>1061</v>
      </c>
      <c r="C682" s="1">
        <v>842997.3</v>
      </c>
      <c r="D682" s="1">
        <v>330417.23271000001</v>
      </c>
      <c r="E682" s="1">
        <f t="shared" si="40"/>
        <v>39.19552680773711</v>
      </c>
      <c r="F682" s="1"/>
      <c r="G682" s="1" t="str">
        <f t="shared" si="41"/>
        <v xml:space="preserve"> </v>
      </c>
      <c r="H682" s="1">
        <v>842997.3</v>
      </c>
      <c r="I682" s="1">
        <v>330417.23271000001</v>
      </c>
      <c r="J682" s="1">
        <f t="shared" si="42"/>
        <v>39.19552680773711</v>
      </c>
      <c r="K682" s="1"/>
      <c r="L682" s="1" t="str">
        <f t="shared" si="43"/>
        <v xml:space="preserve"> </v>
      </c>
      <c r="M682" s="1">
        <v>30607.743610000005</v>
      </c>
    </row>
    <row r="683" spans="1:13" ht="51" x14ac:dyDescent="0.2">
      <c r="A683" s="2" t="s">
        <v>1207</v>
      </c>
      <c r="B683" s="2" t="s">
        <v>592</v>
      </c>
      <c r="C683" s="1"/>
      <c r="D683" s="1"/>
      <c r="E683" s="1" t="str">
        <f t="shared" si="40"/>
        <v xml:space="preserve"> </v>
      </c>
      <c r="F683" s="1">
        <v>209001.06727999999</v>
      </c>
      <c r="G683" s="1" t="str">
        <f t="shared" si="41"/>
        <v/>
      </c>
      <c r="H683" s="1"/>
      <c r="I683" s="1"/>
      <c r="J683" s="1" t="str">
        <f t="shared" si="42"/>
        <v xml:space="preserve"> </v>
      </c>
      <c r="K683" s="1">
        <v>209001.06727999999</v>
      </c>
      <c r="L683" s="1" t="str">
        <f t="shared" si="43"/>
        <v/>
      </c>
      <c r="M683" s="1"/>
    </row>
    <row r="684" spans="1:13" ht="76.5" x14ac:dyDescent="0.2">
      <c r="A684" s="2" t="s">
        <v>1207</v>
      </c>
      <c r="B684" s="2" t="s">
        <v>1530</v>
      </c>
      <c r="C684" s="1">
        <v>404252</v>
      </c>
      <c r="D684" s="1">
        <v>233013.97412999999</v>
      </c>
      <c r="E684" s="1">
        <f t="shared" si="40"/>
        <v>57.640772124813232</v>
      </c>
      <c r="F684" s="1"/>
      <c r="G684" s="1" t="str">
        <f t="shared" si="41"/>
        <v xml:space="preserve"> </v>
      </c>
      <c r="H684" s="1">
        <v>404252</v>
      </c>
      <c r="I684" s="1">
        <v>233013.97412999999</v>
      </c>
      <c r="J684" s="1">
        <f t="shared" si="42"/>
        <v>57.640772124813232</v>
      </c>
      <c r="K684" s="1"/>
      <c r="L684" s="1" t="str">
        <f t="shared" si="43"/>
        <v xml:space="preserve"> </v>
      </c>
      <c r="M684" s="1">
        <v>26036.986449999997</v>
      </c>
    </row>
    <row r="685" spans="1:13" ht="63.75" x14ac:dyDescent="0.2">
      <c r="A685" s="2" t="s">
        <v>560</v>
      </c>
      <c r="B685" s="2" t="s">
        <v>442</v>
      </c>
      <c r="C685" s="1"/>
      <c r="D685" s="1"/>
      <c r="E685" s="1" t="str">
        <f t="shared" si="40"/>
        <v xml:space="preserve"> </v>
      </c>
      <c r="F685" s="1">
        <v>209001.06727999999</v>
      </c>
      <c r="G685" s="1" t="str">
        <f t="shared" si="41"/>
        <v/>
      </c>
      <c r="H685" s="1"/>
      <c r="I685" s="1"/>
      <c r="J685" s="1" t="str">
        <f t="shared" si="42"/>
        <v xml:space="preserve"> </v>
      </c>
      <c r="K685" s="1">
        <v>209001.06727999999</v>
      </c>
      <c r="L685" s="1" t="str">
        <f t="shared" si="43"/>
        <v/>
      </c>
      <c r="M685" s="1"/>
    </row>
    <row r="686" spans="1:13" ht="76.5" x14ac:dyDescent="0.2">
      <c r="A686" s="2" t="s">
        <v>560</v>
      </c>
      <c r="B686" s="2" t="s">
        <v>308</v>
      </c>
      <c r="C686" s="1">
        <v>404252</v>
      </c>
      <c r="D686" s="1">
        <v>233013.97412999999</v>
      </c>
      <c r="E686" s="1">
        <f t="shared" si="40"/>
        <v>57.640772124813232</v>
      </c>
      <c r="F686" s="1"/>
      <c r="G686" s="1" t="str">
        <f t="shared" si="41"/>
        <v xml:space="preserve"> </v>
      </c>
      <c r="H686" s="1">
        <v>404252</v>
      </c>
      <c r="I686" s="1">
        <v>233013.97412999999</v>
      </c>
      <c r="J686" s="1">
        <f t="shared" si="42"/>
        <v>57.640772124813232</v>
      </c>
      <c r="K686" s="1"/>
      <c r="L686" s="1" t="str">
        <f t="shared" si="43"/>
        <v xml:space="preserve"> </v>
      </c>
      <c r="M686" s="1">
        <v>26036.986449999997</v>
      </c>
    </row>
    <row r="687" spans="1:13" x14ac:dyDescent="0.2">
      <c r="A687" s="2" t="s">
        <v>1233</v>
      </c>
      <c r="B687" s="2" t="s">
        <v>809</v>
      </c>
      <c r="C687" s="1">
        <v>4216.6000000000004</v>
      </c>
      <c r="D687" s="1">
        <v>4216.6000000000004</v>
      </c>
      <c r="E687" s="1">
        <f t="shared" si="40"/>
        <v>100</v>
      </c>
      <c r="F687" s="1">
        <v>10336.799999999999</v>
      </c>
      <c r="G687" s="1">
        <f t="shared" si="41"/>
        <v>40.792121352836475</v>
      </c>
      <c r="H687" s="1">
        <v>4216.6000000000004</v>
      </c>
      <c r="I687" s="1">
        <v>4216.6000000000004</v>
      </c>
      <c r="J687" s="1">
        <f t="shared" si="42"/>
        <v>100</v>
      </c>
      <c r="K687" s="1">
        <v>10336.799999999999</v>
      </c>
      <c r="L687" s="1">
        <f t="shared" si="43"/>
        <v>40.792121352836475</v>
      </c>
      <c r="M687" s="1"/>
    </row>
    <row r="688" spans="1:13" ht="25.5" x14ac:dyDescent="0.2">
      <c r="A688" s="2" t="s">
        <v>587</v>
      </c>
      <c r="B688" s="2" t="s">
        <v>1094</v>
      </c>
      <c r="C688" s="1">
        <v>4216.6000000000004</v>
      </c>
      <c r="D688" s="1">
        <v>4216.6000000000004</v>
      </c>
      <c r="E688" s="1">
        <f t="shared" si="40"/>
        <v>100</v>
      </c>
      <c r="F688" s="1">
        <v>10336.799999999999</v>
      </c>
      <c r="G688" s="1">
        <f t="shared" si="41"/>
        <v>40.792121352836475</v>
      </c>
      <c r="H688" s="1">
        <v>4216.6000000000004</v>
      </c>
      <c r="I688" s="1">
        <v>4216.6000000000004</v>
      </c>
      <c r="J688" s="1">
        <f t="shared" si="42"/>
        <v>100</v>
      </c>
      <c r="K688" s="1">
        <v>10336.799999999999</v>
      </c>
      <c r="L688" s="1">
        <f t="shared" si="43"/>
        <v>40.792121352836475</v>
      </c>
      <c r="M688" s="1"/>
    </row>
    <row r="689" spans="1:13" ht="51" x14ac:dyDescent="0.2">
      <c r="A689" s="2" t="s">
        <v>792</v>
      </c>
      <c r="B689" s="2" t="s">
        <v>396</v>
      </c>
      <c r="C689" s="1">
        <v>3760</v>
      </c>
      <c r="D689" s="1">
        <v>3760</v>
      </c>
      <c r="E689" s="1">
        <f t="shared" si="40"/>
        <v>100</v>
      </c>
      <c r="F689" s="1">
        <v>444.8</v>
      </c>
      <c r="G689" s="1" t="str">
        <f t="shared" si="41"/>
        <v>свыше 200</v>
      </c>
      <c r="H689" s="1">
        <v>3760</v>
      </c>
      <c r="I689" s="1">
        <v>3760</v>
      </c>
      <c r="J689" s="1">
        <f t="shared" si="42"/>
        <v>100</v>
      </c>
      <c r="K689" s="1">
        <v>444.8</v>
      </c>
      <c r="L689" s="1" t="str">
        <f t="shared" si="43"/>
        <v>свыше 200</v>
      </c>
      <c r="M689" s="1"/>
    </row>
    <row r="690" spans="1:13" ht="51" x14ac:dyDescent="0.2">
      <c r="A690" s="2" t="s">
        <v>104</v>
      </c>
      <c r="B690" s="2" t="s">
        <v>1123</v>
      </c>
      <c r="C690" s="1">
        <v>3760</v>
      </c>
      <c r="D690" s="1">
        <v>3760</v>
      </c>
      <c r="E690" s="1">
        <f t="shared" si="40"/>
        <v>100</v>
      </c>
      <c r="F690" s="1">
        <v>444.8</v>
      </c>
      <c r="G690" s="1" t="str">
        <f t="shared" si="41"/>
        <v>свыше 200</v>
      </c>
      <c r="H690" s="1">
        <v>3760</v>
      </c>
      <c r="I690" s="1">
        <v>3760</v>
      </c>
      <c r="J690" s="1">
        <f t="shared" si="42"/>
        <v>100</v>
      </c>
      <c r="K690" s="1">
        <v>444.8</v>
      </c>
      <c r="L690" s="1" t="str">
        <f t="shared" si="43"/>
        <v>свыше 200</v>
      </c>
      <c r="M690" s="1"/>
    </row>
    <row r="691" spans="1:13" ht="38.25" x14ac:dyDescent="0.2">
      <c r="A691" s="2" t="s">
        <v>756</v>
      </c>
      <c r="B691" s="2" t="s">
        <v>370</v>
      </c>
      <c r="C691" s="1">
        <v>30219</v>
      </c>
      <c r="D691" s="1">
        <v>30667.4</v>
      </c>
      <c r="E691" s="1">
        <f t="shared" si="40"/>
        <v>101.48383467354975</v>
      </c>
      <c r="F691" s="1">
        <v>17245.8</v>
      </c>
      <c r="G691" s="1">
        <f t="shared" si="41"/>
        <v>177.82532558651963</v>
      </c>
      <c r="H691" s="1">
        <v>30219</v>
      </c>
      <c r="I691" s="1">
        <v>30667.4</v>
      </c>
      <c r="J691" s="1">
        <f t="shared" si="42"/>
        <v>101.48383467354975</v>
      </c>
      <c r="K691" s="1">
        <v>17245.8</v>
      </c>
      <c r="L691" s="1">
        <f t="shared" si="43"/>
        <v>177.82532558651963</v>
      </c>
      <c r="M691" s="1"/>
    </row>
    <row r="692" spans="1:13" ht="51" x14ac:dyDescent="0.2">
      <c r="A692" s="2" t="s">
        <v>65</v>
      </c>
      <c r="B692" s="2" t="s">
        <v>1031</v>
      </c>
      <c r="C692" s="1">
        <v>30219</v>
      </c>
      <c r="D692" s="1">
        <v>30667.4</v>
      </c>
      <c r="E692" s="1">
        <f t="shared" si="40"/>
        <v>101.48383467354975</v>
      </c>
      <c r="F692" s="1">
        <v>17245.8</v>
      </c>
      <c r="G692" s="1">
        <f t="shared" si="41"/>
        <v>177.82532558651963</v>
      </c>
      <c r="H692" s="1">
        <v>30219</v>
      </c>
      <c r="I692" s="1">
        <v>30667.4</v>
      </c>
      <c r="J692" s="1">
        <f t="shared" si="42"/>
        <v>101.48383467354975</v>
      </c>
      <c r="K692" s="1">
        <v>17245.8</v>
      </c>
      <c r="L692" s="1">
        <f t="shared" si="43"/>
        <v>177.82532558651963</v>
      </c>
      <c r="M692" s="1"/>
    </row>
    <row r="693" spans="1:13" ht="63.75" x14ac:dyDescent="0.2">
      <c r="A693" s="2" t="s">
        <v>1</v>
      </c>
      <c r="B693" s="2" t="s">
        <v>500</v>
      </c>
      <c r="C693" s="1">
        <v>192834.5</v>
      </c>
      <c r="D693" s="1">
        <v>173650.41109000001</v>
      </c>
      <c r="E693" s="1">
        <f t="shared" si="40"/>
        <v>90.051526614791442</v>
      </c>
      <c r="F693" s="1">
        <v>177734.1911</v>
      </c>
      <c r="G693" s="1">
        <f t="shared" si="41"/>
        <v>97.702310408185738</v>
      </c>
      <c r="H693" s="1">
        <v>192834.5</v>
      </c>
      <c r="I693" s="1">
        <v>173650.41109000001</v>
      </c>
      <c r="J693" s="1">
        <f t="shared" si="42"/>
        <v>90.051526614791442</v>
      </c>
      <c r="K693" s="1">
        <v>177734.1911</v>
      </c>
      <c r="L693" s="1">
        <f t="shared" si="43"/>
        <v>97.702310408185738</v>
      </c>
      <c r="M693" s="1">
        <v>6335.6996999999974</v>
      </c>
    </row>
    <row r="694" spans="1:13" ht="63.75" x14ac:dyDescent="0.2">
      <c r="A694" s="2" t="s">
        <v>1063</v>
      </c>
      <c r="B694" s="2" t="s">
        <v>1097</v>
      </c>
      <c r="C694" s="1">
        <v>192834.5</v>
      </c>
      <c r="D694" s="1">
        <v>173650.41109000001</v>
      </c>
      <c r="E694" s="1">
        <f t="shared" si="40"/>
        <v>90.051526614791442</v>
      </c>
      <c r="F694" s="1">
        <v>177734.1911</v>
      </c>
      <c r="G694" s="1">
        <f t="shared" si="41"/>
        <v>97.702310408185738</v>
      </c>
      <c r="H694" s="1">
        <v>192834.5</v>
      </c>
      <c r="I694" s="1">
        <v>173650.41109000001</v>
      </c>
      <c r="J694" s="1">
        <f t="shared" si="42"/>
        <v>90.051526614791442</v>
      </c>
      <c r="K694" s="1">
        <v>177734.1911</v>
      </c>
      <c r="L694" s="1">
        <f t="shared" si="43"/>
        <v>97.702310408185738</v>
      </c>
      <c r="M694" s="1">
        <v>6335.6996999999974</v>
      </c>
    </row>
    <row r="695" spans="1:13" x14ac:dyDescent="0.2">
      <c r="A695" s="2" t="s">
        <v>734</v>
      </c>
      <c r="B695" s="2" t="s">
        <v>1499</v>
      </c>
      <c r="C695" s="1">
        <v>15419.5</v>
      </c>
      <c r="D695" s="1"/>
      <c r="E695" s="1" t="str">
        <f t="shared" si="40"/>
        <v/>
      </c>
      <c r="F695" s="1"/>
      <c r="G695" s="1" t="str">
        <f t="shared" si="41"/>
        <v xml:space="preserve"> </v>
      </c>
      <c r="H695" s="1">
        <v>15419.5</v>
      </c>
      <c r="I695" s="1"/>
      <c r="J695" s="1" t="str">
        <f t="shared" si="42"/>
        <v/>
      </c>
      <c r="K695" s="1"/>
      <c r="L695" s="1" t="str">
        <f t="shared" si="43"/>
        <v xml:space="preserve"> </v>
      </c>
      <c r="M695" s="1"/>
    </row>
    <row r="696" spans="1:13" ht="25.5" x14ac:dyDescent="0.2">
      <c r="A696" s="2" t="s">
        <v>34</v>
      </c>
      <c r="B696" s="2" t="s">
        <v>316</v>
      </c>
      <c r="C696" s="1">
        <v>15419.5</v>
      </c>
      <c r="D696" s="1"/>
      <c r="E696" s="1" t="str">
        <f t="shared" si="40"/>
        <v/>
      </c>
      <c r="F696" s="1"/>
      <c r="G696" s="1" t="str">
        <f t="shared" si="41"/>
        <v xml:space="preserve"> </v>
      </c>
      <c r="H696" s="1">
        <v>15419.5</v>
      </c>
      <c r="I696" s="1"/>
      <c r="J696" s="1" t="str">
        <f t="shared" si="42"/>
        <v/>
      </c>
      <c r="K696" s="1"/>
      <c r="L696" s="1" t="str">
        <f t="shared" si="43"/>
        <v xml:space="preserve"> </v>
      </c>
      <c r="M696" s="1"/>
    </row>
    <row r="697" spans="1:13" ht="25.5" x14ac:dyDescent="0.2">
      <c r="A697" s="2" t="s">
        <v>564</v>
      </c>
      <c r="B697" s="2" t="s">
        <v>946</v>
      </c>
      <c r="C697" s="1">
        <v>741344</v>
      </c>
      <c r="D697" s="1">
        <v>676678.99711999996</v>
      </c>
      <c r="E697" s="1">
        <f t="shared" si="40"/>
        <v>91.277328354987702</v>
      </c>
      <c r="F697" s="1">
        <v>555932.36669000005</v>
      </c>
      <c r="G697" s="1">
        <f t="shared" si="41"/>
        <v>121.71966189860841</v>
      </c>
      <c r="H697" s="1">
        <v>741344</v>
      </c>
      <c r="I697" s="1">
        <v>676678.99711999996</v>
      </c>
      <c r="J697" s="1">
        <f t="shared" si="42"/>
        <v>91.277328354987702</v>
      </c>
      <c r="K697" s="1">
        <v>555932.36669000005</v>
      </c>
      <c r="L697" s="1">
        <f t="shared" si="43"/>
        <v>121.71966189860841</v>
      </c>
      <c r="M697" s="1">
        <v>70183.6640799999</v>
      </c>
    </row>
    <row r="698" spans="1:13" ht="25.5" x14ac:dyDescent="0.2">
      <c r="A698" s="2" t="s">
        <v>1582</v>
      </c>
      <c r="B698" s="2" t="s">
        <v>887</v>
      </c>
      <c r="C698" s="1">
        <v>741344</v>
      </c>
      <c r="D698" s="1">
        <v>676678.99711999996</v>
      </c>
      <c r="E698" s="1">
        <f t="shared" si="40"/>
        <v>91.277328354987702</v>
      </c>
      <c r="F698" s="1">
        <v>555932.36669000005</v>
      </c>
      <c r="G698" s="1">
        <f t="shared" si="41"/>
        <v>121.71966189860841</v>
      </c>
      <c r="H698" s="1">
        <v>741344</v>
      </c>
      <c r="I698" s="1">
        <v>676678.99711999996</v>
      </c>
      <c r="J698" s="1">
        <f t="shared" si="42"/>
        <v>91.277328354987702</v>
      </c>
      <c r="K698" s="1">
        <v>555932.36669000005</v>
      </c>
      <c r="L698" s="1">
        <f t="shared" si="43"/>
        <v>121.71966189860841</v>
      </c>
      <c r="M698" s="1">
        <v>70183.6640799999</v>
      </c>
    </row>
    <row r="699" spans="1:13" x14ac:dyDescent="0.2">
      <c r="A699" s="2" t="s">
        <v>1356</v>
      </c>
      <c r="B699" s="2" t="s">
        <v>1140</v>
      </c>
      <c r="C699" s="1">
        <v>74464.3</v>
      </c>
      <c r="D699" s="1">
        <v>50670.366860000002</v>
      </c>
      <c r="E699" s="1">
        <f t="shared" si="40"/>
        <v>68.046522776686274</v>
      </c>
      <c r="F699" s="1">
        <v>61264.527620000001</v>
      </c>
      <c r="G699" s="1">
        <f t="shared" si="41"/>
        <v>82.707512533661486</v>
      </c>
      <c r="H699" s="1">
        <v>74464.3</v>
      </c>
      <c r="I699" s="1">
        <v>50670.366860000002</v>
      </c>
      <c r="J699" s="1">
        <f t="shared" si="42"/>
        <v>68.046522776686274</v>
      </c>
      <c r="K699" s="1">
        <v>61264.527620000001</v>
      </c>
      <c r="L699" s="1">
        <f t="shared" si="43"/>
        <v>82.707512533661486</v>
      </c>
      <c r="M699" s="1">
        <v>5284.0687400000024</v>
      </c>
    </row>
    <row r="700" spans="1:13" x14ac:dyDescent="0.2">
      <c r="A700" s="2" t="s">
        <v>1255</v>
      </c>
      <c r="B700" s="2" t="s">
        <v>761</v>
      </c>
      <c r="C700" s="1"/>
      <c r="D700" s="1"/>
      <c r="E700" s="1" t="str">
        <f t="shared" si="40"/>
        <v xml:space="preserve"> </v>
      </c>
      <c r="F700" s="1">
        <v>490</v>
      </c>
      <c r="G700" s="1" t="str">
        <f t="shared" si="41"/>
        <v/>
      </c>
      <c r="H700" s="1"/>
      <c r="I700" s="1"/>
      <c r="J700" s="1" t="str">
        <f t="shared" si="42"/>
        <v xml:space="preserve"> </v>
      </c>
      <c r="K700" s="1">
        <v>490</v>
      </c>
      <c r="L700" s="1" t="str">
        <f t="shared" si="43"/>
        <v/>
      </c>
      <c r="M700" s="1"/>
    </row>
    <row r="701" spans="1:13" ht="25.5" x14ac:dyDescent="0.2">
      <c r="A701" s="2" t="s">
        <v>608</v>
      </c>
      <c r="B701" s="2" t="s">
        <v>311</v>
      </c>
      <c r="C701" s="1"/>
      <c r="D701" s="1"/>
      <c r="E701" s="1" t="str">
        <f t="shared" si="40"/>
        <v xml:space="preserve"> </v>
      </c>
      <c r="F701" s="1">
        <v>490</v>
      </c>
      <c r="G701" s="1" t="str">
        <f t="shared" si="41"/>
        <v/>
      </c>
      <c r="H701" s="1"/>
      <c r="I701" s="1"/>
      <c r="J701" s="1" t="str">
        <f t="shared" si="42"/>
        <v xml:space="preserve"> </v>
      </c>
      <c r="K701" s="1">
        <v>490</v>
      </c>
      <c r="L701" s="1" t="str">
        <f t="shared" si="43"/>
        <v/>
      </c>
      <c r="M701" s="1"/>
    </row>
    <row r="702" spans="1:13" x14ac:dyDescent="0.2">
      <c r="A702" s="2" t="s">
        <v>877</v>
      </c>
      <c r="B702" s="2" t="s">
        <v>390</v>
      </c>
      <c r="C702" s="1">
        <v>1684441.67952</v>
      </c>
      <c r="D702" s="1">
        <v>2501448.9495100002</v>
      </c>
      <c r="E702" s="1">
        <f t="shared" si="40"/>
        <v>148.5031497334366</v>
      </c>
      <c r="F702" s="1">
        <v>2541756.63155</v>
      </c>
      <c r="G702" s="1">
        <f t="shared" si="41"/>
        <v>98.41418011702325</v>
      </c>
      <c r="H702" s="1">
        <v>1684441.67952</v>
      </c>
      <c r="I702" s="1">
        <v>2501448.9495100002</v>
      </c>
      <c r="J702" s="1">
        <f t="shared" si="42"/>
        <v>148.5031497334366</v>
      </c>
      <c r="K702" s="1">
        <v>2541756.63155</v>
      </c>
      <c r="L702" s="1">
        <f t="shared" si="43"/>
        <v>98.41418011702325</v>
      </c>
      <c r="M702" s="1">
        <v>265827.78703000024</v>
      </c>
    </row>
    <row r="703" spans="1:13" ht="38.25" x14ac:dyDescent="0.2">
      <c r="A703" s="2" t="s">
        <v>935</v>
      </c>
      <c r="B703" s="2" t="s">
        <v>1161</v>
      </c>
      <c r="C703" s="1">
        <v>7296.6376</v>
      </c>
      <c r="D703" s="1">
        <v>4896.6855599999999</v>
      </c>
      <c r="E703" s="1">
        <f t="shared" si="40"/>
        <v>67.108794878342309</v>
      </c>
      <c r="F703" s="1">
        <v>4607.7367999999997</v>
      </c>
      <c r="G703" s="1">
        <f t="shared" si="41"/>
        <v>106.27094759405529</v>
      </c>
      <c r="H703" s="1">
        <v>7296.6376</v>
      </c>
      <c r="I703" s="1">
        <v>4896.6855599999999</v>
      </c>
      <c r="J703" s="1">
        <f t="shared" si="42"/>
        <v>67.108794878342309</v>
      </c>
      <c r="K703" s="1">
        <v>4607.7367999999997</v>
      </c>
      <c r="L703" s="1">
        <f t="shared" si="43"/>
        <v>106.27094759405529</v>
      </c>
      <c r="M703" s="1">
        <v>500.55831000000035</v>
      </c>
    </row>
    <row r="704" spans="1:13" ht="38.25" x14ac:dyDescent="0.2">
      <c r="A704" s="2" t="s">
        <v>1045</v>
      </c>
      <c r="B704" s="2" t="s">
        <v>955</v>
      </c>
      <c r="C704" s="1">
        <v>4048.36292</v>
      </c>
      <c r="D704" s="1">
        <v>2282.8295400000002</v>
      </c>
      <c r="E704" s="1">
        <f t="shared" si="40"/>
        <v>56.388954871664524</v>
      </c>
      <c r="F704" s="1"/>
      <c r="G704" s="1" t="str">
        <f t="shared" si="41"/>
        <v xml:space="preserve"> </v>
      </c>
      <c r="H704" s="1">
        <v>4048.36292</v>
      </c>
      <c r="I704" s="1">
        <v>2282.8295400000002</v>
      </c>
      <c r="J704" s="1">
        <f t="shared" si="42"/>
        <v>56.388954871664524</v>
      </c>
      <c r="K704" s="1"/>
      <c r="L704" s="1" t="str">
        <f t="shared" si="43"/>
        <v xml:space="preserve"> </v>
      </c>
      <c r="M704" s="1">
        <v>232.7131900000004</v>
      </c>
    </row>
    <row r="705" spans="1:13" ht="38.25" x14ac:dyDescent="0.2">
      <c r="A705" s="2" t="s">
        <v>1045</v>
      </c>
      <c r="B705" s="2" t="s">
        <v>1506</v>
      </c>
      <c r="C705" s="1"/>
      <c r="D705" s="1"/>
      <c r="E705" s="1" t="str">
        <f t="shared" si="40"/>
        <v xml:space="preserve"> </v>
      </c>
      <c r="F705" s="1">
        <v>2763.27646</v>
      </c>
      <c r="G705" s="1" t="str">
        <f t="shared" si="41"/>
        <v/>
      </c>
      <c r="H705" s="1"/>
      <c r="I705" s="1"/>
      <c r="J705" s="1" t="str">
        <f t="shared" si="42"/>
        <v xml:space="preserve"> </v>
      </c>
      <c r="K705" s="1">
        <v>2763.27646</v>
      </c>
      <c r="L705" s="1" t="str">
        <f t="shared" si="43"/>
        <v/>
      </c>
      <c r="M705" s="1"/>
    </row>
    <row r="706" spans="1:13" ht="51" x14ac:dyDescent="0.2">
      <c r="A706" s="2" t="s">
        <v>961</v>
      </c>
      <c r="B706" s="2" t="s">
        <v>1156</v>
      </c>
      <c r="C706" s="1"/>
      <c r="D706" s="1"/>
      <c r="E706" s="1" t="str">
        <f t="shared" si="40"/>
        <v xml:space="preserve"> </v>
      </c>
      <c r="F706" s="1">
        <v>27449.1</v>
      </c>
      <c r="G706" s="1" t="str">
        <f t="shared" si="41"/>
        <v/>
      </c>
      <c r="H706" s="1"/>
      <c r="I706" s="1"/>
      <c r="J706" s="1" t="str">
        <f t="shared" si="42"/>
        <v xml:space="preserve"> </v>
      </c>
      <c r="K706" s="1">
        <v>27449.1</v>
      </c>
      <c r="L706" s="1" t="str">
        <f t="shared" si="43"/>
        <v/>
      </c>
      <c r="M706" s="1"/>
    </row>
    <row r="707" spans="1:13" ht="51" x14ac:dyDescent="0.2">
      <c r="A707" s="2" t="s">
        <v>1291</v>
      </c>
      <c r="B707" s="2" t="s">
        <v>1178</v>
      </c>
      <c r="C707" s="1"/>
      <c r="D707" s="1"/>
      <c r="E707" s="1" t="str">
        <f t="shared" si="40"/>
        <v xml:space="preserve"> </v>
      </c>
      <c r="F707" s="1">
        <v>27449.1</v>
      </c>
      <c r="G707" s="1" t="str">
        <f t="shared" si="41"/>
        <v/>
      </c>
      <c r="H707" s="1"/>
      <c r="I707" s="1"/>
      <c r="J707" s="1" t="str">
        <f t="shared" si="42"/>
        <v xml:space="preserve"> </v>
      </c>
      <c r="K707" s="1">
        <v>27449.1</v>
      </c>
      <c r="L707" s="1" t="str">
        <f t="shared" si="43"/>
        <v/>
      </c>
      <c r="M707" s="1"/>
    </row>
    <row r="708" spans="1:13" ht="25.5" x14ac:dyDescent="0.2">
      <c r="A708" s="2" t="s">
        <v>1317</v>
      </c>
      <c r="B708" s="2" t="s">
        <v>1518</v>
      </c>
      <c r="C708" s="1">
        <v>71231.3</v>
      </c>
      <c r="D708" s="1">
        <v>68008.097750000001</v>
      </c>
      <c r="E708" s="1">
        <f t="shared" si="40"/>
        <v>95.475019759571992</v>
      </c>
      <c r="F708" s="1">
        <v>61849.797380000004</v>
      </c>
      <c r="G708" s="1">
        <f t="shared" si="41"/>
        <v>109.95686425965783</v>
      </c>
      <c r="H708" s="1">
        <v>71231.3</v>
      </c>
      <c r="I708" s="1">
        <v>68008.097750000001</v>
      </c>
      <c r="J708" s="1">
        <f t="shared" si="42"/>
        <v>95.475019759571992</v>
      </c>
      <c r="K708" s="1">
        <v>61849.797380000004</v>
      </c>
      <c r="L708" s="1">
        <f t="shared" si="43"/>
        <v>109.95686425965783</v>
      </c>
      <c r="M708" s="1">
        <v>1641.4413499999937</v>
      </c>
    </row>
    <row r="709" spans="1:13" ht="25.5" x14ac:dyDescent="0.2">
      <c r="A709" s="2" t="s">
        <v>1612</v>
      </c>
      <c r="B709" s="2" t="s">
        <v>426</v>
      </c>
      <c r="C709" s="1">
        <v>71231.3</v>
      </c>
      <c r="D709" s="1">
        <v>68008.097750000001</v>
      </c>
      <c r="E709" s="1">
        <f t="shared" si="40"/>
        <v>95.475019759571992</v>
      </c>
      <c r="F709" s="1">
        <v>61849.797380000004</v>
      </c>
      <c r="G709" s="1">
        <f t="shared" si="41"/>
        <v>109.95686425965783</v>
      </c>
      <c r="H709" s="1">
        <v>71231.3</v>
      </c>
      <c r="I709" s="1">
        <v>68008.097750000001</v>
      </c>
      <c r="J709" s="1">
        <f t="shared" si="42"/>
        <v>95.475019759571992</v>
      </c>
      <c r="K709" s="1">
        <v>61849.797380000004</v>
      </c>
      <c r="L709" s="1">
        <f t="shared" si="43"/>
        <v>109.95686425965783</v>
      </c>
      <c r="M709" s="1">
        <v>1641.4413499999937</v>
      </c>
    </row>
    <row r="710" spans="1:13" ht="38.25" x14ac:dyDescent="0.2">
      <c r="A710" s="2" t="s">
        <v>54</v>
      </c>
      <c r="B710" s="2" t="s">
        <v>917</v>
      </c>
      <c r="C710" s="1">
        <v>182411.1</v>
      </c>
      <c r="D710" s="1">
        <v>136808.32500000001</v>
      </c>
      <c r="E710" s="1">
        <f t="shared" ref="E710:E773" si="44">IF(C710=0," ",IF(D710/C710*100&gt;200,"свыше 200",IF(D710/C710&gt;0,D710/C710*100,"")))</f>
        <v>75</v>
      </c>
      <c r="F710" s="1">
        <v>260419.12904999999</v>
      </c>
      <c r="G710" s="1">
        <f t="shared" ref="G710:G773" si="45">IF(F710=0," ",IF(D710/F710*100&gt;200,"свыше 200",IF(D710/F710&gt;0,D710/F710*100,"")))</f>
        <v>52.533900062976201</v>
      </c>
      <c r="H710" s="1">
        <v>182411.1</v>
      </c>
      <c r="I710" s="1">
        <v>136808.32500000001</v>
      </c>
      <c r="J710" s="1">
        <f t="shared" ref="J710:J773" si="46">IF(H710=0," ",IF(I710/H710*100&gt;200,"свыше 200",IF(I710/H710&gt;0,I710/H710*100,"")))</f>
        <v>75</v>
      </c>
      <c r="K710" s="1">
        <v>260419.12904999999</v>
      </c>
      <c r="L710" s="1">
        <f t="shared" ref="L710:L773" si="47">IF(K710=0," ",IF(I710/K710*100&gt;200,"свыше 200",IF(I710/K710&gt;0,I710/K710*100,"")))</f>
        <v>52.533900062976201</v>
      </c>
      <c r="M710" s="1">
        <v>15200.925000000017</v>
      </c>
    </row>
    <row r="711" spans="1:13" ht="25.5" x14ac:dyDescent="0.2">
      <c r="A711" s="2" t="s">
        <v>1398</v>
      </c>
      <c r="B711" s="2" t="s">
        <v>1257</v>
      </c>
      <c r="C711" s="1">
        <v>91665.9</v>
      </c>
      <c r="D711" s="1">
        <v>91665.9</v>
      </c>
      <c r="E711" s="1">
        <f t="shared" si="44"/>
        <v>100</v>
      </c>
      <c r="F711" s="1">
        <v>33642.5</v>
      </c>
      <c r="G711" s="1" t="str">
        <f t="shared" si="45"/>
        <v>свыше 200</v>
      </c>
      <c r="H711" s="1">
        <v>91665.9</v>
      </c>
      <c r="I711" s="1">
        <v>91665.9</v>
      </c>
      <c r="J711" s="1">
        <f t="shared" si="46"/>
        <v>100</v>
      </c>
      <c r="K711" s="1">
        <v>33642.5</v>
      </c>
      <c r="L711" s="1" t="str">
        <f t="shared" si="47"/>
        <v>свыше 200</v>
      </c>
      <c r="M711" s="1"/>
    </row>
    <row r="712" spans="1:13" ht="38.25" x14ac:dyDescent="0.2">
      <c r="A712" s="2" t="s">
        <v>13</v>
      </c>
      <c r="B712" s="2" t="s">
        <v>1245</v>
      </c>
      <c r="C712" s="1">
        <v>91665.9</v>
      </c>
      <c r="D712" s="1">
        <v>91665.9</v>
      </c>
      <c r="E712" s="1">
        <f t="shared" si="44"/>
        <v>100</v>
      </c>
      <c r="F712" s="1">
        <v>33642.5</v>
      </c>
      <c r="G712" s="1" t="str">
        <f t="shared" si="45"/>
        <v>свыше 200</v>
      </c>
      <c r="H712" s="1">
        <v>91665.9</v>
      </c>
      <c r="I712" s="1">
        <v>91665.9</v>
      </c>
      <c r="J712" s="1">
        <f t="shared" si="46"/>
        <v>100</v>
      </c>
      <c r="K712" s="1">
        <v>33642.5</v>
      </c>
      <c r="L712" s="1" t="str">
        <f t="shared" si="47"/>
        <v>свыше 200</v>
      </c>
      <c r="M712" s="1"/>
    </row>
    <row r="713" spans="1:13" ht="38.25" x14ac:dyDescent="0.2">
      <c r="A713" s="2" t="s">
        <v>1592</v>
      </c>
      <c r="B713" s="2" t="s">
        <v>210</v>
      </c>
      <c r="C713" s="1">
        <v>94.278999999999996</v>
      </c>
      <c r="D713" s="1">
        <v>94.278999999999996</v>
      </c>
      <c r="E713" s="1">
        <f t="shared" si="44"/>
        <v>100</v>
      </c>
      <c r="F713" s="1">
        <v>93.412999999999997</v>
      </c>
      <c r="G713" s="1">
        <f t="shared" si="45"/>
        <v>100.92706582595569</v>
      </c>
      <c r="H713" s="1">
        <v>94.278999999999996</v>
      </c>
      <c r="I713" s="1">
        <v>94.278999999999996</v>
      </c>
      <c r="J713" s="1">
        <f t="shared" si="46"/>
        <v>100</v>
      </c>
      <c r="K713" s="1">
        <v>93.412999999999997</v>
      </c>
      <c r="L713" s="1">
        <f t="shared" si="47"/>
        <v>100.92706582595569</v>
      </c>
      <c r="M713" s="1"/>
    </row>
    <row r="714" spans="1:13" ht="114.75" x14ac:dyDescent="0.2">
      <c r="A714" s="2" t="s">
        <v>929</v>
      </c>
      <c r="B714" s="2" t="s">
        <v>182</v>
      </c>
      <c r="C714" s="1">
        <v>3037.2</v>
      </c>
      <c r="D714" s="1">
        <v>2024.8</v>
      </c>
      <c r="E714" s="1">
        <f t="shared" si="44"/>
        <v>66.666666666666671</v>
      </c>
      <c r="F714" s="1">
        <v>1977.8</v>
      </c>
      <c r="G714" s="1">
        <f t="shared" si="45"/>
        <v>102.37637779350794</v>
      </c>
      <c r="H714" s="1">
        <v>3037.2</v>
      </c>
      <c r="I714" s="1">
        <v>2024.8</v>
      </c>
      <c r="J714" s="1">
        <f t="shared" si="46"/>
        <v>66.666666666666671</v>
      </c>
      <c r="K714" s="1">
        <v>1977.8</v>
      </c>
      <c r="L714" s="1">
        <f t="shared" si="47"/>
        <v>102.37637779350794</v>
      </c>
      <c r="M714" s="1">
        <v>253.09999999999991</v>
      </c>
    </row>
    <row r="715" spans="1:13" ht="114.75" x14ac:dyDescent="0.2">
      <c r="A715" s="2" t="s">
        <v>240</v>
      </c>
      <c r="B715" s="2" t="s">
        <v>427</v>
      </c>
      <c r="C715" s="1">
        <v>3037.2</v>
      </c>
      <c r="D715" s="1">
        <v>2024.8</v>
      </c>
      <c r="E715" s="1">
        <f t="shared" si="44"/>
        <v>66.666666666666671</v>
      </c>
      <c r="F715" s="1">
        <v>1977.8</v>
      </c>
      <c r="G715" s="1">
        <f t="shared" si="45"/>
        <v>102.37637779350794</v>
      </c>
      <c r="H715" s="1">
        <v>3037.2</v>
      </c>
      <c r="I715" s="1">
        <v>2024.8</v>
      </c>
      <c r="J715" s="1">
        <f t="shared" si="46"/>
        <v>66.666666666666671</v>
      </c>
      <c r="K715" s="1">
        <v>1977.8</v>
      </c>
      <c r="L715" s="1">
        <f t="shared" si="47"/>
        <v>102.37637779350794</v>
      </c>
      <c r="M715" s="1">
        <v>253.09999999999991</v>
      </c>
    </row>
    <row r="716" spans="1:13" ht="38.25" x14ac:dyDescent="0.2">
      <c r="A716" s="2" t="s">
        <v>880</v>
      </c>
      <c r="B716" s="2" t="s">
        <v>1322</v>
      </c>
      <c r="C716" s="1"/>
      <c r="D716" s="1"/>
      <c r="E716" s="1" t="str">
        <f t="shared" si="44"/>
        <v xml:space="preserve"> </v>
      </c>
      <c r="F716" s="1">
        <v>43171.6</v>
      </c>
      <c r="G716" s="1" t="str">
        <f t="shared" si="45"/>
        <v/>
      </c>
      <c r="H716" s="1"/>
      <c r="I716" s="1"/>
      <c r="J716" s="1" t="str">
        <f t="shared" si="46"/>
        <v xml:space="preserve"> </v>
      </c>
      <c r="K716" s="1">
        <v>43171.6</v>
      </c>
      <c r="L716" s="1" t="str">
        <f t="shared" si="47"/>
        <v/>
      </c>
      <c r="M716" s="1"/>
    </row>
    <row r="717" spans="1:13" ht="38.25" x14ac:dyDescent="0.2">
      <c r="A717" s="2" t="s">
        <v>196</v>
      </c>
      <c r="B717" s="2" t="s">
        <v>870</v>
      </c>
      <c r="C717" s="1"/>
      <c r="D717" s="1"/>
      <c r="E717" s="1" t="str">
        <f t="shared" si="44"/>
        <v xml:space="preserve"> </v>
      </c>
      <c r="F717" s="1">
        <v>43171.6</v>
      </c>
      <c r="G717" s="1" t="str">
        <f t="shared" si="45"/>
        <v/>
      </c>
      <c r="H717" s="1"/>
      <c r="I717" s="1"/>
      <c r="J717" s="1" t="str">
        <f t="shared" si="46"/>
        <v xml:space="preserve"> </v>
      </c>
      <c r="K717" s="1">
        <v>43171.6</v>
      </c>
      <c r="L717" s="1" t="str">
        <f t="shared" si="47"/>
        <v/>
      </c>
      <c r="M717" s="1"/>
    </row>
    <row r="718" spans="1:13" ht="38.25" x14ac:dyDescent="0.2">
      <c r="A718" s="2" t="s">
        <v>855</v>
      </c>
      <c r="B718" s="2" t="s">
        <v>1395</v>
      </c>
      <c r="C718" s="1"/>
      <c r="D718" s="1"/>
      <c r="E718" s="1" t="str">
        <f t="shared" si="44"/>
        <v xml:space="preserve"> </v>
      </c>
      <c r="F718" s="1">
        <v>28067.955890000001</v>
      </c>
      <c r="G718" s="1" t="str">
        <f t="shared" si="45"/>
        <v/>
      </c>
      <c r="H718" s="1"/>
      <c r="I718" s="1"/>
      <c r="J718" s="1" t="str">
        <f t="shared" si="46"/>
        <v xml:space="preserve"> </v>
      </c>
      <c r="K718" s="1">
        <v>28067.955890000001</v>
      </c>
      <c r="L718" s="1" t="str">
        <f t="shared" si="47"/>
        <v/>
      </c>
      <c r="M718" s="1"/>
    </row>
    <row r="719" spans="1:13" ht="38.25" x14ac:dyDescent="0.2">
      <c r="A719" s="2" t="s">
        <v>855</v>
      </c>
      <c r="B719" s="2" t="s">
        <v>1301</v>
      </c>
      <c r="C719" s="1">
        <v>348493.3</v>
      </c>
      <c r="D719" s="1">
        <v>235627.34737</v>
      </c>
      <c r="E719" s="1">
        <f t="shared" si="44"/>
        <v>67.613164261694564</v>
      </c>
      <c r="F719" s="1"/>
      <c r="G719" s="1" t="str">
        <f t="shared" si="45"/>
        <v xml:space="preserve"> </v>
      </c>
      <c r="H719" s="1">
        <v>348493.3</v>
      </c>
      <c r="I719" s="1">
        <v>235627.34737</v>
      </c>
      <c r="J719" s="1">
        <f t="shared" si="46"/>
        <v>67.613164261694564</v>
      </c>
      <c r="K719" s="1"/>
      <c r="L719" s="1" t="str">
        <f t="shared" si="47"/>
        <v xml:space="preserve"> </v>
      </c>
      <c r="M719" s="1">
        <v>29651.973640000011</v>
      </c>
    </row>
    <row r="720" spans="1:13" ht="38.25" x14ac:dyDescent="0.2">
      <c r="A720" s="2" t="s">
        <v>177</v>
      </c>
      <c r="B720" s="2" t="s">
        <v>1345</v>
      </c>
      <c r="C720" s="1"/>
      <c r="D720" s="1"/>
      <c r="E720" s="1" t="str">
        <f t="shared" si="44"/>
        <v xml:space="preserve"> </v>
      </c>
      <c r="F720" s="1">
        <v>28067.955890000001</v>
      </c>
      <c r="G720" s="1" t="str">
        <f t="shared" si="45"/>
        <v/>
      </c>
      <c r="H720" s="1"/>
      <c r="I720" s="1"/>
      <c r="J720" s="1" t="str">
        <f t="shared" si="46"/>
        <v xml:space="preserve"> </v>
      </c>
      <c r="K720" s="1">
        <v>28067.955890000001</v>
      </c>
      <c r="L720" s="1" t="str">
        <f t="shared" si="47"/>
        <v/>
      </c>
      <c r="M720" s="1"/>
    </row>
    <row r="721" spans="1:13" ht="38.25" x14ac:dyDescent="0.2">
      <c r="A721" s="2" t="s">
        <v>177</v>
      </c>
      <c r="B721" s="2" t="s">
        <v>1458</v>
      </c>
      <c r="C721" s="1">
        <v>348493.3</v>
      </c>
      <c r="D721" s="1">
        <v>235627.34737</v>
      </c>
      <c r="E721" s="1">
        <f t="shared" si="44"/>
        <v>67.613164261694564</v>
      </c>
      <c r="F721" s="1"/>
      <c r="G721" s="1" t="str">
        <f t="shared" si="45"/>
        <v xml:space="preserve"> </v>
      </c>
      <c r="H721" s="1">
        <v>348493.3</v>
      </c>
      <c r="I721" s="1">
        <v>235627.34737</v>
      </c>
      <c r="J721" s="1">
        <f t="shared" si="46"/>
        <v>67.613164261694564</v>
      </c>
      <c r="K721" s="1"/>
      <c r="L721" s="1" t="str">
        <f t="shared" si="47"/>
        <v xml:space="preserve"> </v>
      </c>
      <c r="M721" s="1">
        <v>29651.973640000011</v>
      </c>
    </row>
    <row r="722" spans="1:13" ht="25.5" x14ac:dyDescent="0.2">
      <c r="A722" s="2" t="s">
        <v>1189</v>
      </c>
      <c r="B722" s="2" t="s">
        <v>1513</v>
      </c>
      <c r="C722" s="1"/>
      <c r="D722" s="1">
        <v>151748.73142</v>
      </c>
      <c r="E722" s="1" t="str">
        <f t="shared" si="44"/>
        <v xml:space="preserve"> </v>
      </c>
      <c r="F722" s="1">
        <v>300000</v>
      </c>
      <c r="G722" s="1">
        <f t="shared" si="45"/>
        <v>50.582910473333328</v>
      </c>
      <c r="H722" s="1"/>
      <c r="I722" s="1">
        <v>151748.73142</v>
      </c>
      <c r="J722" s="1" t="str">
        <f t="shared" si="46"/>
        <v xml:space="preserve"> </v>
      </c>
      <c r="K722" s="1">
        <v>300000</v>
      </c>
      <c r="L722" s="1">
        <f t="shared" si="47"/>
        <v>50.582910473333328</v>
      </c>
      <c r="M722" s="1"/>
    </row>
    <row r="723" spans="1:13" ht="25.5" x14ac:dyDescent="0.2">
      <c r="A723" s="2" t="s">
        <v>541</v>
      </c>
      <c r="B723" s="2" t="s">
        <v>4</v>
      </c>
      <c r="C723" s="1"/>
      <c r="D723" s="1">
        <v>151748.73142</v>
      </c>
      <c r="E723" s="1" t="str">
        <f t="shared" si="44"/>
        <v xml:space="preserve"> </v>
      </c>
      <c r="F723" s="1">
        <v>300000</v>
      </c>
      <c r="G723" s="1">
        <f t="shared" si="45"/>
        <v>50.582910473333328</v>
      </c>
      <c r="H723" s="1"/>
      <c r="I723" s="1">
        <v>151748.73142</v>
      </c>
      <c r="J723" s="1" t="str">
        <f t="shared" si="46"/>
        <v xml:space="preserve"> </v>
      </c>
      <c r="K723" s="1">
        <v>300000</v>
      </c>
      <c r="L723" s="1">
        <f t="shared" si="47"/>
        <v>50.582910473333328</v>
      </c>
      <c r="M723" s="1"/>
    </row>
    <row r="724" spans="1:13" ht="38.25" x14ac:dyDescent="0.2">
      <c r="A724" s="2" t="s">
        <v>278</v>
      </c>
      <c r="B724" s="2" t="s">
        <v>460</v>
      </c>
      <c r="C724" s="1">
        <v>656000</v>
      </c>
      <c r="D724" s="1">
        <v>304819.00303000002</v>
      </c>
      <c r="E724" s="1">
        <f t="shared" si="44"/>
        <v>46.466311437500003</v>
      </c>
      <c r="F724" s="1">
        <v>623586.03922999999</v>
      </c>
      <c r="G724" s="1">
        <f t="shared" si="45"/>
        <v>48.881627209997923</v>
      </c>
      <c r="H724" s="1">
        <v>656000</v>
      </c>
      <c r="I724" s="1">
        <v>304819.00303000002</v>
      </c>
      <c r="J724" s="1">
        <f t="shared" si="46"/>
        <v>46.466311437500003</v>
      </c>
      <c r="K724" s="1">
        <v>623586.03922999999</v>
      </c>
      <c r="L724" s="1">
        <f t="shared" si="47"/>
        <v>48.881627209997923</v>
      </c>
      <c r="M724" s="1">
        <v>115347.41862000001</v>
      </c>
    </row>
    <row r="725" spans="1:13" ht="38.25" x14ac:dyDescent="0.2">
      <c r="A725" s="2" t="s">
        <v>1352</v>
      </c>
      <c r="B725" s="2" t="s">
        <v>1132</v>
      </c>
      <c r="C725" s="1">
        <v>656000</v>
      </c>
      <c r="D725" s="1">
        <v>304819.00303000002</v>
      </c>
      <c r="E725" s="1">
        <f t="shared" si="44"/>
        <v>46.466311437500003</v>
      </c>
      <c r="F725" s="1">
        <v>623586.03922999999</v>
      </c>
      <c r="G725" s="1">
        <f t="shared" si="45"/>
        <v>48.881627209997923</v>
      </c>
      <c r="H725" s="1">
        <v>656000</v>
      </c>
      <c r="I725" s="1">
        <v>304819.00303000002</v>
      </c>
      <c r="J725" s="1">
        <f t="shared" si="46"/>
        <v>46.466311437500003</v>
      </c>
      <c r="K725" s="1">
        <v>623586.03922999999</v>
      </c>
      <c r="L725" s="1">
        <f t="shared" si="47"/>
        <v>48.881627209997923</v>
      </c>
      <c r="M725" s="1">
        <v>115347.41862000001</v>
      </c>
    </row>
    <row r="726" spans="1:13" ht="51" x14ac:dyDescent="0.2">
      <c r="A726" s="2" t="s">
        <v>1359</v>
      </c>
      <c r="B726" s="2" t="s">
        <v>1594</v>
      </c>
      <c r="C726" s="1">
        <v>100000</v>
      </c>
      <c r="D726" s="1">
        <v>77424.355630000005</v>
      </c>
      <c r="E726" s="1">
        <f t="shared" si="44"/>
        <v>77.424355630000008</v>
      </c>
      <c r="F726" s="1"/>
      <c r="G726" s="1" t="str">
        <f t="shared" si="45"/>
        <v xml:space="preserve"> </v>
      </c>
      <c r="H726" s="1">
        <v>100000</v>
      </c>
      <c r="I726" s="1">
        <v>77424.355630000005</v>
      </c>
      <c r="J726" s="1">
        <f t="shared" si="46"/>
        <v>77.424355630000008</v>
      </c>
      <c r="K726" s="1"/>
      <c r="L726" s="1" t="str">
        <f t="shared" si="47"/>
        <v xml:space="preserve"> </v>
      </c>
      <c r="M726" s="1">
        <v>473.60340000000724</v>
      </c>
    </row>
    <row r="727" spans="1:13" ht="51" x14ac:dyDescent="0.2">
      <c r="A727" s="2" t="s">
        <v>1665</v>
      </c>
      <c r="B727" s="2" t="s">
        <v>247</v>
      </c>
      <c r="C727" s="1">
        <v>100000</v>
      </c>
      <c r="D727" s="1">
        <v>77424.355630000005</v>
      </c>
      <c r="E727" s="1">
        <f t="shared" si="44"/>
        <v>77.424355630000008</v>
      </c>
      <c r="F727" s="1"/>
      <c r="G727" s="1" t="str">
        <f t="shared" si="45"/>
        <v xml:space="preserve"> </v>
      </c>
      <c r="H727" s="1">
        <v>100000</v>
      </c>
      <c r="I727" s="1">
        <v>77424.355630000005</v>
      </c>
      <c r="J727" s="1">
        <f t="shared" si="46"/>
        <v>77.424355630000008</v>
      </c>
      <c r="K727" s="1"/>
      <c r="L727" s="1" t="str">
        <f t="shared" si="47"/>
        <v xml:space="preserve"> </v>
      </c>
      <c r="M727" s="1">
        <v>473.60340000000724</v>
      </c>
    </row>
    <row r="728" spans="1:13" ht="38.25" x14ac:dyDescent="0.2">
      <c r="A728" s="2" t="s">
        <v>954</v>
      </c>
      <c r="B728" s="2" t="s">
        <v>1018</v>
      </c>
      <c r="C728" s="1">
        <v>170000</v>
      </c>
      <c r="D728" s="1">
        <v>161244.12317000001</v>
      </c>
      <c r="E728" s="1">
        <f t="shared" si="44"/>
        <v>94.84948421764706</v>
      </c>
      <c r="F728" s="1">
        <v>356814.52708000003</v>
      </c>
      <c r="G728" s="1">
        <f t="shared" si="45"/>
        <v>45.189898653943558</v>
      </c>
      <c r="H728" s="1">
        <v>170000</v>
      </c>
      <c r="I728" s="1">
        <v>161244.12317000001</v>
      </c>
      <c r="J728" s="1">
        <f t="shared" si="46"/>
        <v>94.84948421764706</v>
      </c>
      <c r="K728" s="1">
        <v>356814.52708000003</v>
      </c>
      <c r="L728" s="1">
        <f t="shared" si="47"/>
        <v>45.189898653943558</v>
      </c>
      <c r="M728" s="1">
        <v>26244.123170000006</v>
      </c>
    </row>
    <row r="729" spans="1:13" ht="51" x14ac:dyDescent="0.2">
      <c r="A729" s="2" t="s">
        <v>270</v>
      </c>
      <c r="B729" s="2" t="s">
        <v>1644</v>
      </c>
      <c r="C729" s="1">
        <v>170000</v>
      </c>
      <c r="D729" s="1">
        <v>161244.12317000001</v>
      </c>
      <c r="E729" s="1">
        <f t="shared" si="44"/>
        <v>94.84948421764706</v>
      </c>
      <c r="F729" s="1">
        <v>356814.52708000003</v>
      </c>
      <c r="G729" s="1">
        <f t="shared" si="45"/>
        <v>45.189898653943558</v>
      </c>
      <c r="H729" s="1">
        <v>170000</v>
      </c>
      <c r="I729" s="1">
        <v>161244.12317000001</v>
      </c>
      <c r="J729" s="1">
        <f t="shared" si="46"/>
        <v>94.84948421764706</v>
      </c>
      <c r="K729" s="1">
        <v>356814.52708000003</v>
      </c>
      <c r="L729" s="1">
        <f t="shared" si="47"/>
        <v>45.189898653943558</v>
      </c>
      <c r="M729" s="1">
        <v>26244.123170000006</v>
      </c>
    </row>
    <row r="730" spans="1:13" ht="38.25" x14ac:dyDescent="0.2">
      <c r="A730" s="2" t="s">
        <v>301</v>
      </c>
      <c r="B730" s="2" t="s">
        <v>1514</v>
      </c>
      <c r="C730" s="1">
        <v>9400</v>
      </c>
      <c r="D730" s="1">
        <v>7440.0375400000003</v>
      </c>
      <c r="E730" s="1">
        <f t="shared" si="44"/>
        <v>79.1493355319149</v>
      </c>
      <c r="F730" s="1">
        <v>9876.0480200000002</v>
      </c>
      <c r="G730" s="1">
        <f t="shared" si="45"/>
        <v>75.334157194590063</v>
      </c>
      <c r="H730" s="1">
        <v>9400</v>
      </c>
      <c r="I730" s="1">
        <v>7440.0375400000003</v>
      </c>
      <c r="J730" s="1">
        <f t="shared" si="46"/>
        <v>79.1493355319149</v>
      </c>
      <c r="K730" s="1">
        <v>9876.0480200000002</v>
      </c>
      <c r="L730" s="1">
        <f t="shared" si="47"/>
        <v>75.334157194590063</v>
      </c>
      <c r="M730" s="1">
        <v>489.89300000000003</v>
      </c>
    </row>
    <row r="731" spans="1:13" ht="38.25" x14ac:dyDescent="0.2">
      <c r="A731" s="2" t="s">
        <v>694</v>
      </c>
      <c r="B731" s="2" t="s">
        <v>1585</v>
      </c>
      <c r="C731" s="1">
        <v>9400</v>
      </c>
      <c r="D731" s="1">
        <v>7440.0375400000003</v>
      </c>
      <c r="E731" s="1">
        <f t="shared" si="44"/>
        <v>79.1493355319149</v>
      </c>
      <c r="F731" s="1">
        <v>9876.0480200000002</v>
      </c>
      <c r="G731" s="1">
        <f t="shared" si="45"/>
        <v>75.334157194590063</v>
      </c>
      <c r="H731" s="1">
        <v>9400</v>
      </c>
      <c r="I731" s="1">
        <v>7440.0375400000003</v>
      </c>
      <c r="J731" s="1">
        <f t="shared" si="46"/>
        <v>79.1493355319149</v>
      </c>
      <c r="K731" s="1">
        <v>9876.0480200000002</v>
      </c>
      <c r="L731" s="1">
        <f t="shared" si="47"/>
        <v>75.334157194590063</v>
      </c>
      <c r="M731" s="1">
        <v>489.89300000000003</v>
      </c>
    </row>
    <row r="732" spans="1:13" ht="25.5" x14ac:dyDescent="0.2">
      <c r="A732" s="2" t="s">
        <v>1058</v>
      </c>
      <c r="B732" s="2" t="s">
        <v>502</v>
      </c>
      <c r="C732" s="1">
        <v>6000</v>
      </c>
      <c r="D732" s="1">
        <v>6000</v>
      </c>
      <c r="E732" s="1">
        <f t="shared" si="44"/>
        <v>100</v>
      </c>
      <c r="F732" s="1">
        <v>1000</v>
      </c>
      <c r="G732" s="1" t="str">
        <f t="shared" si="45"/>
        <v>свыше 200</v>
      </c>
      <c r="H732" s="1">
        <v>6000</v>
      </c>
      <c r="I732" s="1">
        <v>6000</v>
      </c>
      <c r="J732" s="1">
        <f t="shared" si="46"/>
        <v>100</v>
      </c>
      <c r="K732" s="1">
        <v>1000</v>
      </c>
      <c r="L732" s="1" t="str">
        <f t="shared" si="47"/>
        <v>свыше 200</v>
      </c>
      <c r="M732" s="1"/>
    </row>
    <row r="733" spans="1:13" ht="25.5" x14ac:dyDescent="0.2">
      <c r="A733" s="2" t="s">
        <v>391</v>
      </c>
      <c r="B733" s="2" t="s">
        <v>150</v>
      </c>
      <c r="C733" s="1">
        <v>6000</v>
      </c>
      <c r="D733" s="1">
        <v>6000</v>
      </c>
      <c r="E733" s="1">
        <f t="shared" si="44"/>
        <v>100</v>
      </c>
      <c r="F733" s="1">
        <v>1000</v>
      </c>
      <c r="G733" s="1" t="str">
        <f t="shared" si="45"/>
        <v>свыше 200</v>
      </c>
      <c r="H733" s="1">
        <v>6000</v>
      </c>
      <c r="I733" s="1">
        <v>6000</v>
      </c>
      <c r="J733" s="1">
        <f t="shared" si="46"/>
        <v>100</v>
      </c>
      <c r="K733" s="1">
        <v>1000</v>
      </c>
      <c r="L733" s="1" t="str">
        <f t="shared" si="47"/>
        <v>свыше 200</v>
      </c>
      <c r="M733" s="1"/>
    </row>
    <row r="734" spans="1:13" ht="25.5" x14ac:dyDescent="0.2">
      <c r="A734" s="2" t="s">
        <v>187</v>
      </c>
      <c r="B734" s="2" t="s">
        <v>705</v>
      </c>
      <c r="C734" s="1">
        <v>10000</v>
      </c>
      <c r="D734" s="1">
        <v>10000</v>
      </c>
      <c r="E734" s="1">
        <f t="shared" si="44"/>
        <v>100</v>
      </c>
      <c r="F734" s="1">
        <v>10000</v>
      </c>
      <c r="G734" s="1">
        <f t="shared" si="45"/>
        <v>100</v>
      </c>
      <c r="H734" s="1">
        <v>10000</v>
      </c>
      <c r="I734" s="1">
        <v>10000</v>
      </c>
      <c r="J734" s="1">
        <f t="shared" si="46"/>
        <v>100</v>
      </c>
      <c r="K734" s="1">
        <v>10000</v>
      </c>
      <c r="L734" s="1">
        <f t="shared" si="47"/>
        <v>100</v>
      </c>
      <c r="M734" s="1">
        <v>223.31618999999955</v>
      </c>
    </row>
    <row r="735" spans="1:13" ht="25.5" x14ac:dyDescent="0.2">
      <c r="A735" s="2" t="s">
        <v>1239</v>
      </c>
      <c r="B735" s="2" t="s">
        <v>222</v>
      </c>
      <c r="C735" s="1">
        <v>10000</v>
      </c>
      <c r="D735" s="1">
        <v>10000</v>
      </c>
      <c r="E735" s="1">
        <f t="shared" si="44"/>
        <v>100</v>
      </c>
      <c r="F735" s="1">
        <v>10000</v>
      </c>
      <c r="G735" s="1">
        <f t="shared" si="45"/>
        <v>100</v>
      </c>
      <c r="H735" s="1">
        <v>10000</v>
      </c>
      <c r="I735" s="1">
        <v>10000</v>
      </c>
      <c r="J735" s="1">
        <f t="shared" si="46"/>
        <v>100</v>
      </c>
      <c r="K735" s="1">
        <v>10000</v>
      </c>
      <c r="L735" s="1">
        <f t="shared" si="47"/>
        <v>100</v>
      </c>
      <c r="M735" s="1">
        <v>223.31618999999955</v>
      </c>
    </row>
    <row r="736" spans="1:13" ht="38.25" x14ac:dyDescent="0.2">
      <c r="A736" s="2" t="s">
        <v>317</v>
      </c>
      <c r="B736" s="2" t="s">
        <v>440</v>
      </c>
      <c r="C736" s="1">
        <v>480.6</v>
      </c>
      <c r="D736" s="1">
        <v>480.32004000000001</v>
      </c>
      <c r="E736" s="1">
        <f t="shared" si="44"/>
        <v>99.941747815230954</v>
      </c>
      <c r="F736" s="1">
        <v>358.6</v>
      </c>
      <c r="G736" s="1">
        <f t="shared" si="45"/>
        <v>133.94312325711098</v>
      </c>
      <c r="H736" s="1">
        <v>480.6</v>
      </c>
      <c r="I736" s="1">
        <v>480.32004000000001</v>
      </c>
      <c r="J736" s="1">
        <f t="shared" si="46"/>
        <v>99.941747815230954</v>
      </c>
      <c r="K736" s="1">
        <v>358.6</v>
      </c>
      <c r="L736" s="1">
        <f t="shared" si="47"/>
        <v>133.94312325711098</v>
      </c>
      <c r="M736" s="1"/>
    </row>
    <row r="737" spans="1:13" ht="51" x14ac:dyDescent="0.2">
      <c r="A737" s="2" t="s">
        <v>710</v>
      </c>
      <c r="B737" s="2" t="s">
        <v>1654</v>
      </c>
      <c r="C737" s="1">
        <v>480.6</v>
      </c>
      <c r="D737" s="1">
        <v>480.32004000000001</v>
      </c>
      <c r="E737" s="1">
        <f t="shared" si="44"/>
        <v>99.941747815230954</v>
      </c>
      <c r="F737" s="1">
        <v>358.6</v>
      </c>
      <c r="G737" s="1">
        <f t="shared" si="45"/>
        <v>133.94312325711098</v>
      </c>
      <c r="H737" s="1">
        <v>480.6</v>
      </c>
      <c r="I737" s="1">
        <v>480.32004000000001</v>
      </c>
      <c r="J737" s="1">
        <f t="shared" si="46"/>
        <v>99.941747815230954</v>
      </c>
      <c r="K737" s="1">
        <v>358.6</v>
      </c>
      <c r="L737" s="1">
        <f t="shared" si="47"/>
        <v>133.94312325711098</v>
      </c>
      <c r="M737" s="1"/>
    </row>
    <row r="738" spans="1:13" ht="25.5" x14ac:dyDescent="0.2">
      <c r="A738" s="2" t="s">
        <v>612</v>
      </c>
      <c r="B738" s="2" t="s">
        <v>32</v>
      </c>
      <c r="C738" s="1">
        <v>24283</v>
      </c>
      <c r="D738" s="1">
        <v>1240884.1144600001</v>
      </c>
      <c r="E738" s="1" t="str">
        <f t="shared" si="44"/>
        <v>свыше 200</v>
      </c>
      <c r="F738" s="1">
        <v>776079.10863999999</v>
      </c>
      <c r="G738" s="1">
        <f t="shared" si="45"/>
        <v>159.89144671533856</v>
      </c>
      <c r="H738" s="1">
        <v>24283</v>
      </c>
      <c r="I738" s="1">
        <v>1240884.1144600001</v>
      </c>
      <c r="J738" s="1" t="str">
        <f t="shared" si="46"/>
        <v>свыше 200</v>
      </c>
      <c r="K738" s="1">
        <v>776079.10863999999</v>
      </c>
      <c r="L738" s="1">
        <f t="shared" si="47"/>
        <v>159.89144671533856</v>
      </c>
      <c r="M738" s="1">
        <v>75568.721159999957</v>
      </c>
    </row>
    <row r="739" spans="1:13" ht="25.5" x14ac:dyDescent="0.2">
      <c r="A739" s="2" t="s">
        <v>1613</v>
      </c>
      <c r="B739" s="2" t="s">
        <v>266</v>
      </c>
      <c r="C739" s="1">
        <v>24283</v>
      </c>
      <c r="D739" s="1">
        <v>1240884.1144600001</v>
      </c>
      <c r="E739" s="1" t="str">
        <f t="shared" si="44"/>
        <v>свыше 200</v>
      </c>
      <c r="F739" s="1">
        <v>776079.10863999999</v>
      </c>
      <c r="G739" s="1">
        <f t="shared" si="45"/>
        <v>159.89144671533856</v>
      </c>
      <c r="H739" s="1">
        <v>24283</v>
      </c>
      <c r="I739" s="1">
        <v>1240884.1144600001</v>
      </c>
      <c r="J739" s="1" t="str">
        <f t="shared" si="46"/>
        <v>свыше 200</v>
      </c>
      <c r="K739" s="1">
        <v>776079.10863999999</v>
      </c>
      <c r="L739" s="1">
        <f t="shared" si="47"/>
        <v>159.89144671533856</v>
      </c>
      <c r="M739" s="1">
        <v>75568.721159999957</v>
      </c>
    </row>
    <row r="740" spans="1:13" ht="25.5" x14ac:dyDescent="0.2">
      <c r="A740" s="2" t="s">
        <v>629</v>
      </c>
      <c r="B740" s="2" t="s">
        <v>1525</v>
      </c>
      <c r="C740" s="1">
        <v>115643.87475</v>
      </c>
      <c r="D740" s="1">
        <v>47592.64054</v>
      </c>
      <c r="E740" s="1">
        <f t="shared" si="44"/>
        <v>41.154484526643728</v>
      </c>
      <c r="F740" s="1">
        <v>33873.880440000001</v>
      </c>
      <c r="G740" s="1">
        <f t="shared" si="45"/>
        <v>140.49952329583178</v>
      </c>
      <c r="H740" s="1">
        <v>115643.87475</v>
      </c>
      <c r="I740" s="1">
        <v>47592.64054</v>
      </c>
      <c r="J740" s="1">
        <f t="shared" si="46"/>
        <v>41.154484526643728</v>
      </c>
      <c r="K740" s="1">
        <v>33873.880440000001</v>
      </c>
      <c r="L740" s="1">
        <f t="shared" si="47"/>
        <v>140.49952329583178</v>
      </c>
      <c r="M740" s="1">
        <v>17404.491770000001</v>
      </c>
    </row>
    <row r="741" spans="1:13" ht="25.5" x14ac:dyDescent="0.2">
      <c r="A741" s="2" t="s">
        <v>708</v>
      </c>
      <c r="B741" s="2" t="s">
        <v>1640</v>
      </c>
      <c r="C741" s="1">
        <v>115643.87475</v>
      </c>
      <c r="D741" s="1">
        <v>47592.64054</v>
      </c>
      <c r="E741" s="1">
        <f t="shared" si="44"/>
        <v>41.154484526643728</v>
      </c>
      <c r="F741" s="1">
        <v>33873.880440000001</v>
      </c>
      <c r="G741" s="1">
        <f t="shared" si="45"/>
        <v>140.49952329583178</v>
      </c>
      <c r="H741" s="1">
        <v>115643.87475</v>
      </c>
      <c r="I741" s="1">
        <v>47592.64054</v>
      </c>
      <c r="J741" s="1">
        <f t="shared" si="46"/>
        <v>41.154484526643728</v>
      </c>
      <c r="K741" s="1">
        <v>33873.880440000001</v>
      </c>
      <c r="L741" s="1">
        <f t="shared" si="47"/>
        <v>140.49952329583178</v>
      </c>
      <c r="M741" s="1">
        <v>17404.491770000001</v>
      </c>
    </row>
    <row r="742" spans="1:13" ht="76.5" x14ac:dyDescent="0.2">
      <c r="A742" s="2" t="s">
        <v>1144</v>
      </c>
      <c r="B742" s="2" t="s">
        <v>793</v>
      </c>
      <c r="C742" s="1">
        <v>115643.87475</v>
      </c>
      <c r="D742" s="1">
        <v>47592.64054</v>
      </c>
      <c r="E742" s="1">
        <f t="shared" si="44"/>
        <v>41.154484526643728</v>
      </c>
      <c r="F742" s="1">
        <v>33873.880440000001</v>
      </c>
      <c r="G742" s="1">
        <f t="shared" si="45"/>
        <v>140.49952329583178</v>
      </c>
      <c r="H742" s="1">
        <v>115643.87475</v>
      </c>
      <c r="I742" s="1">
        <v>47592.64054</v>
      </c>
      <c r="J742" s="1">
        <f t="shared" si="46"/>
        <v>41.154484526643728</v>
      </c>
      <c r="K742" s="1">
        <v>33873.880440000001</v>
      </c>
      <c r="L742" s="1">
        <f t="shared" si="47"/>
        <v>140.49952329583178</v>
      </c>
      <c r="M742" s="1">
        <v>17404.491770000001</v>
      </c>
    </row>
    <row r="743" spans="1:13" x14ac:dyDescent="0.2">
      <c r="A743" s="2" t="s">
        <v>1647</v>
      </c>
      <c r="B743" s="2" t="s">
        <v>548</v>
      </c>
      <c r="C743" s="1">
        <v>2047.19012</v>
      </c>
      <c r="D743" s="1">
        <v>11653.755139999999</v>
      </c>
      <c r="E743" s="1" t="str">
        <f t="shared" si="44"/>
        <v>свыше 200</v>
      </c>
      <c r="F743" s="1">
        <v>43785.663820000002</v>
      </c>
      <c r="G743" s="1">
        <f t="shared" si="45"/>
        <v>26.615458401882002</v>
      </c>
      <c r="H743" s="1"/>
      <c r="I743" s="1">
        <v>10000</v>
      </c>
      <c r="J743" s="1" t="str">
        <f t="shared" si="46"/>
        <v xml:space="preserve"> </v>
      </c>
      <c r="K743" s="1">
        <v>41524.717109999998</v>
      </c>
      <c r="L743" s="1">
        <f t="shared" si="47"/>
        <v>24.082042445972007</v>
      </c>
      <c r="M743" s="1">
        <v>10000</v>
      </c>
    </row>
    <row r="744" spans="1:13" ht="25.5" x14ac:dyDescent="0.2">
      <c r="A744" s="2" t="s">
        <v>23</v>
      </c>
      <c r="B744" s="2" t="s">
        <v>190</v>
      </c>
      <c r="C744" s="1"/>
      <c r="D744" s="1">
        <v>10000</v>
      </c>
      <c r="E744" s="1" t="str">
        <f t="shared" si="44"/>
        <v xml:space="preserve"> </v>
      </c>
      <c r="F744" s="1">
        <v>41524.717109999998</v>
      </c>
      <c r="G744" s="1">
        <f t="shared" si="45"/>
        <v>24.082042445972007</v>
      </c>
      <c r="H744" s="1"/>
      <c r="I744" s="1">
        <v>10000</v>
      </c>
      <c r="J744" s="1" t="str">
        <f t="shared" si="46"/>
        <v xml:space="preserve"> </v>
      </c>
      <c r="K744" s="1">
        <v>41524.717109999998</v>
      </c>
      <c r="L744" s="1">
        <f t="shared" si="47"/>
        <v>24.082042445972007</v>
      </c>
      <c r="M744" s="1">
        <v>10000</v>
      </c>
    </row>
    <row r="745" spans="1:13" ht="25.5" x14ac:dyDescent="0.2">
      <c r="A745" s="2" t="s">
        <v>1273</v>
      </c>
      <c r="B745" s="2" t="s">
        <v>439</v>
      </c>
      <c r="C745" s="1"/>
      <c r="D745" s="1">
        <v>10000</v>
      </c>
      <c r="E745" s="1" t="str">
        <f t="shared" si="44"/>
        <v xml:space="preserve"> </v>
      </c>
      <c r="F745" s="1"/>
      <c r="G745" s="1" t="str">
        <f t="shared" si="45"/>
        <v xml:space="preserve"> </v>
      </c>
      <c r="H745" s="1"/>
      <c r="I745" s="1">
        <v>10000</v>
      </c>
      <c r="J745" s="1" t="str">
        <f t="shared" si="46"/>
        <v xml:space="preserve"> </v>
      </c>
      <c r="K745" s="1"/>
      <c r="L745" s="1" t="str">
        <f t="shared" si="47"/>
        <v xml:space="preserve"> </v>
      </c>
      <c r="M745" s="1">
        <v>10000</v>
      </c>
    </row>
    <row r="746" spans="1:13" ht="51" x14ac:dyDescent="0.2">
      <c r="A746" s="2" t="s">
        <v>515</v>
      </c>
      <c r="B746" s="2" t="s">
        <v>932</v>
      </c>
      <c r="C746" s="1"/>
      <c r="D746" s="1"/>
      <c r="E746" s="1" t="str">
        <f t="shared" si="44"/>
        <v xml:space="preserve"> </v>
      </c>
      <c r="F746" s="1">
        <v>41524.717109999998</v>
      </c>
      <c r="G746" s="1" t="str">
        <f t="shared" si="45"/>
        <v/>
      </c>
      <c r="H746" s="1"/>
      <c r="I746" s="1"/>
      <c r="J746" s="1" t="str">
        <f t="shared" si="46"/>
        <v xml:space="preserve"> </v>
      </c>
      <c r="K746" s="1">
        <v>41524.717109999998</v>
      </c>
      <c r="L746" s="1" t="str">
        <f t="shared" si="47"/>
        <v/>
      </c>
      <c r="M746" s="1"/>
    </row>
    <row r="747" spans="1:13" ht="25.5" x14ac:dyDescent="0.2">
      <c r="A747" s="2" t="s">
        <v>979</v>
      </c>
      <c r="B747" s="2" t="s">
        <v>1053</v>
      </c>
      <c r="C747" s="1">
        <v>39.667000000000002</v>
      </c>
      <c r="D747" s="1">
        <v>36.667000000000002</v>
      </c>
      <c r="E747" s="1">
        <f t="shared" si="44"/>
        <v>92.437038344215594</v>
      </c>
      <c r="F747" s="1">
        <v>814.84799999999996</v>
      </c>
      <c r="G747" s="1">
        <f t="shared" si="45"/>
        <v>4.4998576421614835</v>
      </c>
      <c r="H747" s="1"/>
      <c r="I747" s="1"/>
      <c r="J747" s="1" t="str">
        <f t="shared" si="46"/>
        <v xml:space="preserve"> </v>
      </c>
      <c r="K747" s="1"/>
      <c r="L747" s="1" t="str">
        <f t="shared" si="47"/>
        <v xml:space="preserve"> </v>
      </c>
      <c r="M747" s="1"/>
    </row>
    <row r="748" spans="1:13" ht="25.5" x14ac:dyDescent="0.2">
      <c r="A748" s="2" t="s">
        <v>470</v>
      </c>
      <c r="B748" s="2" t="s">
        <v>238</v>
      </c>
      <c r="C748" s="1"/>
      <c r="D748" s="1"/>
      <c r="E748" s="1" t="str">
        <f t="shared" si="44"/>
        <v xml:space="preserve"> </v>
      </c>
      <c r="F748" s="1">
        <v>599.89700000000005</v>
      </c>
      <c r="G748" s="1" t="str">
        <f t="shared" si="45"/>
        <v/>
      </c>
      <c r="H748" s="1"/>
      <c r="I748" s="1"/>
      <c r="J748" s="1" t="str">
        <f t="shared" si="46"/>
        <v xml:space="preserve"> </v>
      </c>
      <c r="K748" s="1"/>
      <c r="L748" s="1" t="str">
        <f t="shared" si="47"/>
        <v xml:space="preserve"> </v>
      </c>
      <c r="M748" s="1"/>
    </row>
    <row r="749" spans="1:13" ht="25.5" x14ac:dyDescent="0.2">
      <c r="A749" s="2" t="s">
        <v>398</v>
      </c>
      <c r="B749" s="2" t="s">
        <v>688</v>
      </c>
      <c r="C749" s="1">
        <v>39.667000000000002</v>
      </c>
      <c r="D749" s="1">
        <v>36.667000000000002</v>
      </c>
      <c r="E749" s="1">
        <f t="shared" si="44"/>
        <v>92.437038344215594</v>
      </c>
      <c r="F749" s="1">
        <v>214.95099999999999</v>
      </c>
      <c r="G749" s="1">
        <f t="shared" si="45"/>
        <v>17.058306311671036</v>
      </c>
      <c r="H749" s="1"/>
      <c r="I749" s="1"/>
      <c r="J749" s="1" t="str">
        <f t="shared" si="46"/>
        <v xml:space="preserve"> </v>
      </c>
      <c r="K749" s="1"/>
      <c r="L749" s="1" t="str">
        <f t="shared" si="47"/>
        <v xml:space="preserve"> </v>
      </c>
      <c r="M749" s="1"/>
    </row>
    <row r="750" spans="1:13" ht="25.5" x14ac:dyDescent="0.2">
      <c r="A750" s="2" t="s">
        <v>220</v>
      </c>
      <c r="B750" s="2" t="s">
        <v>881</v>
      </c>
      <c r="C750" s="1">
        <v>1015.456</v>
      </c>
      <c r="D750" s="1">
        <v>1015.456</v>
      </c>
      <c r="E750" s="1">
        <f t="shared" si="44"/>
        <v>100</v>
      </c>
      <c r="F750" s="1">
        <v>900</v>
      </c>
      <c r="G750" s="1">
        <f t="shared" si="45"/>
        <v>112.82844444444444</v>
      </c>
      <c r="H750" s="1"/>
      <c r="I750" s="1"/>
      <c r="J750" s="1" t="str">
        <f t="shared" si="46"/>
        <v xml:space="preserve"> </v>
      </c>
      <c r="K750" s="1"/>
      <c r="L750" s="1" t="str">
        <f t="shared" si="47"/>
        <v xml:space="preserve"> </v>
      </c>
      <c r="M750" s="1"/>
    </row>
    <row r="751" spans="1:13" ht="25.5" x14ac:dyDescent="0.2">
      <c r="A751" s="2" t="s">
        <v>638</v>
      </c>
      <c r="B751" s="2" t="s">
        <v>907</v>
      </c>
      <c r="C751" s="1">
        <v>871.86508000000003</v>
      </c>
      <c r="D751" s="1">
        <v>554.86343999999997</v>
      </c>
      <c r="E751" s="1">
        <f t="shared" si="44"/>
        <v>63.640975275669945</v>
      </c>
      <c r="F751" s="1">
        <v>519.76733999999999</v>
      </c>
      <c r="G751" s="1">
        <f t="shared" si="45"/>
        <v>106.75227112192158</v>
      </c>
      <c r="H751" s="1"/>
      <c r="I751" s="1"/>
      <c r="J751" s="1" t="str">
        <f t="shared" si="46"/>
        <v xml:space="preserve"> </v>
      </c>
      <c r="K751" s="1"/>
      <c r="L751" s="1" t="str">
        <f t="shared" si="47"/>
        <v xml:space="preserve"> </v>
      </c>
      <c r="M751" s="1"/>
    </row>
    <row r="752" spans="1:13" ht="25.5" x14ac:dyDescent="0.2">
      <c r="A752" s="2" t="s">
        <v>1477</v>
      </c>
      <c r="B752" s="2" t="s">
        <v>495</v>
      </c>
      <c r="C752" s="1">
        <v>120.20204</v>
      </c>
      <c r="D752" s="1">
        <v>46.768700000000003</v>
      </c>
      <c r="E752" s="1">
        <f t="shared" si="44"/>
        <v>38.908407877270641</v>
      </c>
      <c r="F752" s="1">
        <v>26.33137</v>
      </c>
      <c r="G752" s="1">
        <f t="shared" si="45"/>
        <v>177.61590072981392</v>
      </c>
      <c r="H752" s="1"/>
      <c r="I752" s="1"/>
      <c r="J752" s="1" t="str">
        <f t="shared" si="46"/>
        <v xml:space="preserve"> </v>
      </c>
      <c r="K752" s="1"/>
      <c r="L752" s="1" t="str">
        <f t="shared" si="47"/>
        <v xml:space="preserve"> </v>
      </c>
      <c r="M752" s="1"/>
    </row>
    <row r="753" spans="1:13" ht="25.5" x14ac:dyDescent="0.2">
      <c r="A753" s="2" t="s">
        <v>1438</v>
      </c>
      <c r="B753" s="2" t="s">
        <v>1242</v>
      </c>
      <c r="C753" s="1"/>
      <c r="D753" s="1"/>
      <c r="E753" s="1" t="str">
        <f t="shared" si="44"/>
        <v xml:space="preserve"> </v>
      </c>
      <c r="F753" s="1">
        <v>600</v>
      </c>
      <c r="G753" s="1" t="str">
        <f t="shared" si="45"/>
        <v/>
      </c>
      <c r="H753" s="1"/>
      <c r="I753" s="1"/>
      <c r="J753" s="1" t="str">
        <f t="shared" si="46"/>
        <v xml:space="preserve"> </v>
      </c>
      <c r="K753" s="1"/>
      <c r="L753" s="1" t="str">
        <f t="shared" si="47"/>
        <v xml:space="preserve"> </v>
      </c>
      <c r="M753" s="1"/>
    </row>
    <row r="754" spans="1:13" ht="25.5" x14ac:dyDescent="0.2">
      <c r="A754" s="2" t="s">
        <v>1623</v>
      </c>
      <c r="B754" s="2" t="s">
        <v>1316</v>
      </c>
      <c r="C754" s="1">
        <v>1015.456</v>
      </c>
      <c r="D754" s="1">
        <v>1015.456</v>
      </c>
      <c r="E754" s="1">
        <f t="shared" si="44"/>
        <v>100</v>
      </c>
      <c r="F754" s="1">
        <v>300</v>
      </c>
      <c r="G754" s="1" t="str">
        <f t="shared" si="45"/>
        <v>свыше 200</v>
      </c>
      <c r="H754" s="1"/>
      <c r="I754" s="1"/>
      <c r="J754" s="1" t="str">
        <f t="shared" si="46"/>
        <v xml:space="preserve"> </v>
      </c>
      <c r="K754" s="1"/>
      <c r="L754" s="1" t="str">
        <f t="shared" si="47"/>
        <v xml:space="preserve"> </v>
      </c>
      <c r="M754" s="1"/>
    </row>
    <row r="755" spans="1:13" ht="25.5" x14ac:dyDescent="0.2">
      <c r="A755" s="2" t="s">
        <v>338</v>
      </c>
      <c r="B755" s="2" t="s">
        <v>1351</v>
      </c>
      <c r="C755" s="1">
        <v>125.10114</v>
      </c>
      <c r="D755" s="1">
        <v>124.10114</v>
      </c>
      <c r="E755" s="1">
        <f t="shared" si="44"/>
        <v>99.200646772683285</v>
      </c>
      <c r="F755" s="1">
        <v>357.92</v>
      </c>
      <c r="G755" s="1">
        <f t="shared" si="45"/>
        <v>34.67287103263299</v>
      </c>
      <c r="H755" s="1"/>
      <c r="I755" s="1"/>
      <c r="J755" s="1" t="str">
        <f t="shared" si="46"/>
        <v xml:space="preserve"> </v>
      </c>
      <c r="K755" s="1"/>
      <c r="L755" s="1" t="str">
        <f t="shared" si="47"/>
        <v xml:space="preserve"> </v>
      </c>
      <c r="M755" s="1"/>
    </row>
    <row r="756" spans="1:13" ht="25.5" x14ac:dyDescent="0.2">
      <c r="A756" s="2" t="s">
        <v>356</v>
      </c>
      <c r="B756" s="2" t="s">
        <v>510</v>
      </c>
      <c r="C756" s="1"/>
      <c r="D756" s="1"/>
      <c r="E756" s="1" t="str">
        <f t="shared" si="44"/>
        <v xml:space="preserve"> </v>
      </c>
      <c r="F756" s="1"/>
      <c r="G756" s="1" t="str">
        <f t="shared" si="45"/>
        <v xml:space="preserve"> </v>
      </c>
      <c r="H756" s="1"/>
      <c r="I756" s="1"/>
      <c r="J756" s="1" t="str">
        <f t="shared" si="46"/>
        <v xml:space="preserve"> </v>
      </c>
      <c r="K756" s="1"/>
      <c r="L756" s="1" t="str">
        <f t="shared" si="47"/>
        <v xml:space="preserve"> </v>
      </c>
      <c r="M756" s="1"/>
    </row>
    <row r="757" spans="1:13" ht="25.5" x14ac:dyDescent="0.2">
      <c r="A757" s="2" t="s">
        <v>801</v>
      </c>
      <c r="B757" s="2" t="s">
        <v>1589</v>
      </c>
      <c r="C757" s="1">
        <v>746.76394000000005</v>
      </c>
      <c r="D757" s="1">
        <v>430.76229999999998</v>
      </c>
      <c r="E757" s="1">
        <f t="shared" si="44"/>
        <v>57.683864595818591</v>
      </c>
      <c r="F757" s="1">
        <v>161.84734</v>
      </c>
      <c r="G757" s="1" t="str">
        <f t="shared" si="45"/>
        <v>свыше 200</v>
      </c>
      <c r="H757" s="1"/>
      <c r="I757" s="1"/>
      <c r="J757" s="1" t="str">
        <f t="shared" si="46"/>
        <v xml:space="preserve"> </v>
      </c>
      <c r="K757" s="1"/>
      <c r="L757" s="1" t="str">
        <f t="shared" si="47"/>
        <v xml:space="preserve"> </v>
      </c>
      <c r="M757" s="1"/>
    </row>
    <row r="758" spans="1:13" ht="25.5" x14ac:dyDescent="0.2">
      <c r="A758" s="2" t="s">
        <v>1602</v>
      </c>
      <c r="B758" s="2" t="s">
        <v>1630</v>
      </c>
      <c r="C758" s="1">
        <v>120.20204</v>
      </c>
      <c r="D758" s="1">
        <v>46.768700000000003</v>
      </c>
      <c r="E758" s="1">
        <f t="shared" si="44"/>
        <v>38.908407877270641</v>
      </c>
      <c r="F758" s="1">
        <v>26.33137</v>
      </c>
      <c r="G758" s="1">
        <f t="shared" si="45"/>
        <v>177.61590072981392</v>
      </c>
      <c r="H758" s="1"/>
      <c r="I758" s="1"/>
      <c r="J758" s="1" t="str">
        <f t="shared" si="46"/>
        <v xml:space="preserve"> </v>
      </c>
      <c r="K758" s="1"/>
      <c r="L758" s="1" t="str">
        <f t="shared" si="47"/>
        <v xml:space="preserve"> </v>
      </c>
      <c r="M758" s="1"/>
    </row>
    <row r="759" spans="1:13" x14ac:dyDescent="0.2">
      <c r="A759" s="2" t="s">
        <v>1474</v>
      </c>
      <c r="B759" s="2" t="s">
        <v>738</v>
      </c>
      <c r="C759" s="1">
        <v>7357.2374799999998</v>
      </c>
      <c r="D759" s="1">
        <v>7289.0032700000002</v>
      </c>
      <c r="E759" s="1">
        <f t="shared" si="44"/>
        <v>99.072556646628726</v>
      </c>
      <c r="F759" s="1">
        <v>4586.2801099999997</v>
      </c>
      <c r="G759" s="1">
        <f t="shared" si="45"/>
        <v>158.93061686544044</v>
      </c>
      <c r="H759" s="1">
        <v>163</v>
      </c>
      <c r="I759" s="1">
        <v>521.5</v>
      </c>
      <c r="J759" s="1" t="str">
        <f t="shared" si="46"/>
        <v>свыше 200</v>
      </c>
      <c r="K759" s="1">
        <v>788.95500000000004</v>
      </c>
      <c r="L759" s="1">
        <f t="shared" si="47"/>
        <v>66.100094428706328</v>
      </c>
      <c r="M759" s="1">
        <v>243</v>
      </c>
    </row>
    <row r="760" spans="1:13" x14ac:dyDescent="0.2">
      <c r="A760" s="2" t="s">
        <v>1529</v>
      </c>
      <c r="B760" s="2" t="s">
        <v>686</v>
      </c>
      <c r="C760" s="1">
        <v>163</v>
      </c>
      <c r="D760" s="1">
        <v>521.5</v>
      </c>
      <c r="E760" s="1" t="str">
        <f t="shared" si="44"/>
        <v>свыше 200</v>
      </c>
      <c r="F760" s="1">
        <v>788.95500000000004</v>
      </c>
      <c r="G760" s="1">
        <f t="shared" si="45"/>
        <v>66.100094428706328</v>
      </c>
      <c r="H760" s="1">
        <v>163</v>
      </c>
      <c r="I760" s="1">
        <v>521.5</v>
      </c>
      <c r="J760" s="1" t="str">
        <f t="shared" si="46"/>
        <v>свыше 200</v>
      </c>
      <c r="K760" s="1">
        <v>788.95500000000004</v>
      </c>
      <c r="L760" s="1">
        <f t="shared" si="47"/>
        <v>66.100094428706328</v>
      </c>
      <c r="M760" s="1">
        <v>243</v>
      </c>
    </row>
    <row r="761" spans="1:13" x14ac:dyDescent="0.2">
      <c r="A761" s="2" t="s">
        <v>1485</v>
      </c>
      <c r="B761" s="2" t="s">
        <v>686</v>
      </c>
      <c r="C761" s="1">
        <v>163</v>
      </c>
      <c r="D761" s="1">
        <v>521.5</v>
      </c>
      <c r="E761" s="1" t="str">
        <f t="shared" si="44"/>
        <v>свыше 200</v>
      </c>
      <c r="F761" s="1">
        <v>788.95500000000004</v>
      </c>
      <c r="G761" s="1">
        <f t="shared" si="45"/>
        <v>66.100094428706328</v>
      </c>
      <c r="H761" s="1">
        <v>163</v>
      </c>
      <c r="I761" s="1">
        <v>521.5</v>
      </c>
      <c r="J761" s="1" t="str">
        <f t="shared" si="46"/>
        <v>свыше 200</v>
      </c>
      <c r="K761" s="1">
        <v>788.95500000000004</v>
      </c>
      <c r="L761" s="1">
        <f t="shared" si="47"/>
        <v>66.100094428706328</v>
      </c>
      <c r="M761" s="1">
        <v>243</v>
      </c>
    </row>
    <row r="762" spans="1:13" x14ac:dyDescent="0.2">
      <c r="A762" s="2" t="s">
        <v>798</v>
      </c>
      <c r="B762" s="2" t="s">
        <v>336</v>
      </c>
      <c r="C762" s="1">
        <v>891.67825000000005</v>
      </c>
      <c r="D762" s="1">
        <v>730.36204999999995</v>
      </c>
      <c r="E762" s="1">
        <f t="shared" si="44"/>
        <v>81.908698569242873</v>
      </c>
      <c r="F762" s="1">
        <v>2521.0604499999999</v>
      </c>
      <c r="G762" s="1">
        <f t="shared" si="45"/>
        <v>28.970429883979971</v>
      </c>
      <c r="H762" s="1"/>
      <c r="I762" s="1"/>
      <c r="J762" s="1" t="str">
        <f t="shared" si="46"/>
        <v xml:space="preserve"> </v>
      </c>
      <c r="K762" s="1"/>
      <c r="L762" s="1" t="str">
        <f t="shared" si="47"/>
        <v xml:space="preserve"> </v>
      </c>
      <c r="M762" s="1"/>
    </row>
    <row r="763" spans="1:13" ht="25.5" x14ac:dyDescent="0.2">
      <c r="A763" s="2" t="s">
        <v>496</v>
      </c>
      <c r="B763" s="2" t="s">
        <v>410</v>
      </c>
      <c r="C763" s="1">
        <v>113.41894000000001</v>
      </c>
      <c r="D763" s="1">
        <v>116.41894000000001</v>
      </c>
      <c r="E763" s="1">
        <f t="shared" si="44"/>
        <v>102.64506086902242</v>
      </c>
      <c r="F763" s="1">
        <v>826.82433000000003</v>
      </c>
      <c r="G763" s="1">
        <f t="shared" si="45"/>
        <v>14.080250879893677</v>
      </c>
      <c r="H763" s="1"/>
      <c r="I763" s="1"/>
      <c r="J763" s="1" t="str">
        <f t="shared" si="46"/>
        <v xml:space="preserve"> </v>
      </c>
      <c r="K763" s="1"/>
      <c r="L763" s="1" t="str">
        <f t="shared" si="47"/>
        <v xml:space="preserve"> </v>
      </c>
      <c r="M763" s="1"/>
    </row>
    <row r="764" spans="1:13" x14ac:dyDescent="0.2">
      <c r="A764" s="2" t="s">
        <v>1452</v>
      </c>
      <c r="B764" s="2" t="s">
        <v>336</v>
      </c>
      <c r="C764" s="1">
        <v>778.25931000000003</v>
      </c>
      <c r="D764" s="1">
        <v>613.94311000000005</v>
      </c>
      <c r="E764" s="1">
        <f t="shared" si="44"/>
        <v>78.886702942236582</v>
      </c>
      <c r="F764" s="1">
        <v>1694.23612</v>
      </c>
      <c r="G764" s="1">
        <f t="shared" si="45"/>
        <v>36.237163329984959</v>
      </c>
      <c r="H764" s="1"/>
      <c r="I764" s="1"/>
      <c r="J764" s="1" t="str">
        <f t="shared" si="46"/>
        <v xml:space="preserve"> </v>
      </c>
      <c r="K764" s="1"/>
      <c r="L764" s="1" t="str">
        <f t="shared" si="47"/>
        <v xml:space="preserve"> </v>
      </c>
      <c r="M764" s="1"/>
    </row>
    <row r="765" spans="1:13" x14ac:dyDescent="0.2">
      <c r="A765" s="2" t="s">
        <v>758</v>
      </c>
      <c r="B765" s="2" t="s">
        <v>297</v>
      </c>
      <c r="C765" s="1">
        <v>5458.0575600000002</v>
      </c>
      <c r="D765" s="1">
        <v>5089.125</v>
      </c>
      <c r="E765" s="1">
        <f t="shared" si="44"/>
        <v>93.240588690310545</v>
      </c>
      <c r="F765" s="1">
        <v>286.67228999999998</v>
      </c>
      <c r="G765" s="1" t="str">
        <f t="shared" si="45"/>
        <v>свыше 200</v>
      </c>
      <c r="H765" s="1"/>
      <c r="I765" s="1"/>
      <c r="J765" s="1" t="str">
        <f t="shared" si="46"/>
        <v xml:space="preserve"> </v>
      </c>
      <c r="K765" s="1"/>
      <c r="L765" s="1" t="str">
        <f t="shared" si="47"/>
        <v xml:space="preserve"> </v>
      </c>
      <c r="M765" s="1"/>
    </row>
    <row r="766" spans="1:13" x14ac:dyDescent="0.2">
      <c r="A766" s="2" t="s">
        <v>1116</v>
      </c>
      <c r="B766" s="2" t="s">
        <v>1396</v>
      </c>
      <c r="C766" s="1">
        <v>624.12564999999995</v>
      </c>
      <c r="D766" s="1">
        <v>620.78022999999996</v>
      </c>
      <c r="E766" s="1">
        <f t="shared" si="44"/>
        <v>99.463982933564736</v>
      </c>
      <c r="F766" s="1">
        <v>702.029</v>
      </c>
      <c r="G766" s="1">
        <f t="shared" si="45"/>
        <v>88.426579243877384</v>
      </c>
      <c r="H766" s="1"/>
      <c r="I766" s="1"/>
      <c r="J766" s="1" t="str">
        <f t="shared" si="46"/>
        <v xml:space="preserve"> </v>
      </c>
      <c r="K766" s="1"/>
      <c r="L766" s="1" t="str">
        <f t="shared" si="47"/>
        <v xml:space="preserve"> </v>
      </c>
      <c r="M766" s="1"/>
    </row>
    <row r="767" spans="1:13" x14ac:dyDescent="0.2">
      <c r="A767" s="2" t="s">
        <v>280</v>
      </c>
      <c r="B767" s="2" t="s">
        <v>241</v>
      </c>
      <c r="C767" s="1">
        <v>220.37602000000001</v>
      </c>
      <c r="D767" s="1">
        <v>327.23599000000002</v>
      </c>
      <c r="E767" s="1">
        <f t="shared" si="44"/>
        <v>148.48983569083424</v>
      </c>
      <c r="F767" s="1">
        <v>287.56337000000002</v>
      </c>
      <c r="G767" s="1">
        <f t="shared" si="45"/>
        <v>113.79613126664916</v>
      </c>
      <c r="H767" s="1"/>
      <c r="I767" s="1"/>
      <c r="J767" s="1" t="str">
        <f t="shared" si="46"/>
        <v xml:space="preserve"> </v>
      </c>
      <c r="K767" s="1"/>
      <c r="L767" s="1" t="str">
        <f t="shared" si="47"/>
        <v xml:space="preserve"> </v>
      </c>
      <c r="M767" s="1"/>
    </row>
    <row r="768" spans="1:13" ht="25.5" x14ac:dyDescent="0.2">
      <c r="A768" s="2" t="s">
        <v>1457</v>
      </c>
      <c r="B768" s="2" t="s">
        <v>595</v>
      </c>
      <c r="C768" s="1">
        <v>692.4</v>
      </c>
      <c r="D768" s="1">
        <v>347.375</v>
      </c>
      <c r="E768" s="1">
        <f t="shared" si="44"/>
        <v>50.169699595609472</v>
      </c>
      <c r="F768" s="1">
        <v>236.67229</v>
      </c>
      <c r="G768" s="1">
        <f t="shared" si="45"/>
        <v>146.77468156496056</v>
      </c>
      <c r="H768" s="1"/>
      <c r="I768" s="1"/>
      <c r="J768" s="1" t="str">
        <f t="shared" si="46"/>
        <v xml:space="preserve"> </v>
      </c>
      <c r="K768" s="1"/>
      <c r="L768" s="1" t="str">
        <f t="shared" si="47"/>
        <v xml:space="preserve"> </v>
      </c>
      <c r="M768" s="1"/>
    </row>
    <row r="769" spans="1:13" ht="25.5" x14ac:dyDescent="0.2">
      <c r="A769" s="2" t="s">
        <v>158</v>
      </c>
      <c r="B769" s="2" t="s">
        <v>70</v>
      </c>
      <c r="C769" s="1">
        <v>50</v>
      </c>
      <c r="D769" s="1">
        <v>50</v>
      </c>
      <c r="E769" s="1">
        <f t="shared" si="44"/>
        <v>100</v>
      </c>
      <c r="F769" s="1">
        <v>19</v>
      </c>
      <c r="G769" s="1" t="str">
        <f t="shared" si="45"/>
        <v>свыше 200</v>
      </c>
      <c r="H769" s="1"/>
      <c r="I769" s="1"/>
      <c r="J769" s="1" t="str">
        <f t="shared" si="46"/>
        <v xml:space="preserve"> </v>
      </c>
      <c r="K769" s="1"/>
      <c r="L769" s="1" t="str">
        <f t="shared" si="47"/>
        <v xml:space="preserve"> </v>
      </c>
      <c r="M769" s="1"/>
    </row>
    <row r="770" spans="1:13" ht="25.5" x14ac:dyDescent="0.2">
      <c r="A770" s="2" t="s">
        <v>9</v>
      </c>
      <c r="B770" s="2" t="s">
        <v>99</v>
      </c>
      <c r="C770" s="1">
        <v>21</v>
      </c>
      <c r="D770" s="1">
        <v>21</v>
      </c>
      <c r="E770" s="1">
        <f t="shared" si="44"/>
        <v>100</v>
      </c>
      <c r="F770" s="1">
        <v>75.548479999999998</v>
      </c>
      <c r="G770" s="1">
        <f t="shared" si="45"/>
        <v>27.796720728199958</v>
      </c>
      <c r="H770" s="1"/>
      <c r="I770" s="1"/>
      <c r="J770" s="1" t="str">
        <f t="shared" si="46"/>
        <v xml:space="preserve"> </v>
      </c>
      <c r="K770" s="1"/>
      <c r="L770" s="1" t="str">
        <f t="shared" si="47"/>
        <v xml:space="preserve"> </v>
      </c>
      <c r="M770" s="1"/>
    </row>
    <row r="771" spans="1:13" x14ac:dyDescent="0.2">
      <c r="A771" s="2" t="s">
        <v>1650</v>
      </c>
      <c r="B771" s="2" t="s">
        <v>297</v>
      </c>
      <c r="C771" s="1">
        <v>4765.6575599999996</v>
      </c>
      <c r="D771" s="1">
        <v>4741.75</v>
      </c>
      <c r="E771" s="1">
        <f t="shared" si="44"/>
        <v>99.498336594709087</v>
      </c>
      <c r="F771" s="1">
        <v>50</v>
      </c>
      <c r="G771" s="1" t="str">
        <f t="shared" si="45"/>
        <v>свыше 200</v>
      </c>
      <c r="H771" s="1"/>
      <c r="I771" s="1"/>
      <c r="J771" s="1" t="str">
        <f t="shared" si="46"/>
        <v xml:space="preserve"> </v>
      </c>
      <c r="K771" s="1"/>
      <c r="L771" s="1" t="str">
        <f t="shared" si="47"/>
        <v xml:space="preserve"> </v>
      </c>
      <c r="M771" s="1"/>
    </row>
    <row r="772" spans="1:13" x14ac:dyDescent="0.2">
      <c r="A772" s="2" t="s">
        <v>364</v>
      </c>
      <c r="B772" s="2" t="s">
        <v>1396</v>
      </c>
      <c r="C772" s="1">
        <v>574.12564999999995</v>
      </c>
      <c r="D772" s="1">
        <v>570.78022999999996</v>
      </c>
      <c r="E772" s="1">
        <f t="shared" si="44"/>
        <v>99.417301770091612</v>
      </c>
      <c r="F772" s="1">
        <v>683.029</v>
      </c>
      <c r="G772" s="1">
        <f t="shared" si="45"/>
        <v>83.566031603343333</v>
      </c>
      <c r="H772" s="1"/>
      <c r="I772" s="1"/>
      <c r="J772" s="1" t="str">
        <f t="shared" si="46"/>
        <v xml:space="preserve"> </v>
      </c>
      <c r="K772" s="1"/>
      <c r="L772" s="1" t="str">
        <f t="shared" si="47"/>
        <v xml:space="preserve"> </v>
      </c>
      <c r="M772" s="1"/>
    </row>
    <row r="773" spans="1:13" x14ac:dyDescent="0.2">
      <c r="A773" s="2" t="s">
        <v>1248</v>
      </c>
      <c r="B773" s="2" t="s">
        <v>241</v>
      </c>
      <c r="C773" s="1">
        <v>199.37602000000001</v>
      </c>
      <c r="D773" s="1">
        <v>306.23599000000002</v>
      </c>
      <c r="E773" s="1">
        <f t="shared" si="44"/>
        <v>153.59720291336942</v>
      </c>
      <c r="F773" s="1">
        <v>212.01489000000001</v>
      </c>
      <c r="G773" s="1">
        <f t="shared" si="45"/>
        <v>144.44079375745733</v>
      </c>
      <c r="H773" s="1"/>
      <c r="I773" s="1"/>
      <c r="J773" s="1" t="str">
        <f t="shared" si="46"/>
        <v xml:space="preserve"> </v>
      </c>
      <c r="K773" s="1"/>
      <c r="L773" s="1" t="str">
        <f t="shared" si="47"/>
        <v xml:space="preserve"> </v>
      </c>
      <c r="M773" s="1"/>
    </row>
    <row r="774" spans="1:13" ht="38.25" x14ac:dyDescent="0.2">
      <c r="A774" s="2" t="s">
        <v>499</v>
      </c>
      <c r="B774" s="2" t="s">
        <v>824</v>
      </c>
      <c r="C774" s="1">
        <v>2837.6322300000002</v>
      </c>
      <c r="D774" s="1">
        <v>77802.183250000002</v>
      </c>
      <c r="E774" s="1" t="str">
        <f t="shared" ref="E774:E837" si="48">IF(C774=0," ",IF(D774/C774*100&gt;200,"свыше 200",IF(D774/C774&gt;0,D774/C774*100,"")))</f>
        <v>свыше 200</v>
      </c>
      <c r="F774" s="1">
        <v>766820.27154999995</v>
      </c>
      <c r="G774" s="1">
        <f t="shared" ref="G774:G837" si="49">IF(F774=0," ",IF(D774/F774*100&gt;200,"свыше 200",IF(D774/F774&gt;0,D774/F774*100,"")))</f>
        <v>10.146078049389045</v>
      </c>
      <c r="H774" s="1"/>
      <c r="I774" s="1">
        <v>124779.74238</v>
      </c>
      <c r="J774" s="1" t="str">
        <f t="shared" ref="J774:J837" si="50">IF(H774=0," ",IF(I774/H774*100&gt;200,"свыше 200",IF(I774/H774&gt;0,I774/H774*100,"")))</f>
        <v xml:space="preserve"> </v>
      </c>
      <c r="K774" s="1">
        <v>783832.79122999997</v>
      </c>
      <c r="L774" s="1">
        <f t="shared" ref="L774:L837" si="51">IF(K774=0," ",IF(I774/K774*100&gt;200,"свыше 200",IF(I774/K774&gt;0,I774/K774*100,"")))</f>
        <v>15.919178653420982</v>
      </c>
      <c r="M774" s="1">
        <v>2039.6917699999904</v>
      </c>
    </row>
    <row r="775" spans="1:13" ht="51" x14ac:dyDescent="0.2">
      <c r="A775" s="2" t="s">
        <v>1373</v>
      </c>
      <c r="B775" s="2" t="s">
        <v>1307</v>
      </c>
      <c r="C775" s="1">
        <v>2837.6322300000002</v>
      </c>
      <c r="D775" s="1">
        <v>77802.183250000002</v>
      </c>
      <c r="E775" s="1" t="str">
        <f t="shared" si="48"/>
        <v>свыше 200</v>
      </c>
      <c r="F775" s="1">
        <v>766820.27154999995</v>
      </c>
      <c r="G775" s="1">
        <f t="shared" si="49"/>
        <v>10.146078049389045</v>
      </c>
      <c r="H775" s="1"/>
      <c r="I775" s="1">
        <v>124779.74238</v>
      </c>
      <c r="J775" s="1" t="str">
        <f t="shared" si="50"/>
        <v xml:space="preserve"> </v>
      </c>
      <c r="K775" s="1">
        <v>783832.79122999997</v>
      </c>
      <c r="L775" s="1">
        <f t="shared" si="51"/>
        <v>15.919178653420982</v>
      </c>
      <c r="M775" s="1">
        <v>2039.6917699999904</v>
      </c>
    </row>
    <row r="776" spans="1:13" ht="51" x14ac:dyDescent="0.2">
      <c r="A776" s="2" t="s">
        <v>737</v>
      </c>
      <c r="B776" s="2" t="s">
        <v>365</v>
      </c>
      <c r="C776" s="1"/>
      <c r="D776" s="1">
        <v>74751.827430000005</v>
      </c>
      <c r="E776" s="1" t="str">
        <f t="shared" si="48"/>
        <v xml:space="preserve"> </v>
      </c>
      <c r="F776" s="1">
        <v>765709.29686</v>
      </c>
      <c r="G776" s="1">
        <f t="shared" si="49"/>
        <v>9.762429127678125</v>
      </c>
      <c r="H776" s="1"/>
      <c r="I776" s="1">
        <v>124779.74238</v>
      </c>
      <c r="J776" s="1" t="str">
        <f t="shared" si="50"/>
        <v xml:space="preserve"> </v>
      </c>
      <c r="K776" s="1">
        <v>783832.79122999997</v>
      </c>
      <c r="L776" s="1">
        <f t="shared" si="51"/>
        <v>15.919178653420982</v>
      </c>
      <c r="M776" s="1">
        <v>2039.6917699999904</v>
      </c>
    </row>
    <row r="777" spans="1:13" ht="51" x14ac:dyDescent="0.2">
      <c r="A777" s="2" t="s">
        <v>35</v>
      </c>
      <c r="B777" s="2" t="s">
        <v>171</v>
      </c>
      <c r="C777" s="1">
        <v>2337.8993599999999</v>
      </c>
      <c r="D777" s="1">
        <v>2368.3179100000002</v>
      </c>
      <c r="E777" s="1">
        <f t="shared" si="48"/>
        <v>101.30110604932115</v>
      </c>
      <c r="F777" s="1">
        <v>464.7364</v>
      </c>
      <c r="G777" s="1" t="str">
        <f t="shared" si="49"/>
        <v>свыше 200</v>
      </c>
      <c r="H777" s="1"/>
      <c r="I777" s="1"/>
      <c r="J777" s="1" t="str">
        <f t="shared" si="50"/>
        <v xml:space="preserve"> </v>
      </c>
      <c r="K777" s="1"/>
      <c r="L777" s="1" t="str">
        <f t="shared" si="51"/>
        <v xml:space="preserve"> </v>
      </c>
      <c r="M777" s="1"/>
    </row>
    <row r="778" spans="1:13" ht="51" x14ac:dyDescent="0.2">
      <c r="A778" s="2" t="s">
        <v>1548</v>
      </c>
      <c r="B778" s="2" t="s">
        <v>93</v>
      </c>
      <c r="C778" s="1">
        <v>390.36993999999999</v>
      </c>
      <c r="D778" s="1">
        <v>102.83614</v>
      </c>
      <c r="E778" s="1">
        <f t="shared" si="48"/>
        <v>26.343252761726482</v>
      </c>
      <c r="F778" s="1">
        <v>384.81504000000001</v>
      </c>
      <c r="G778" s="1">
        <f t="shared" si="49"/>
        <v>26.723524111739501</v>
      </c>
      <c r="H778" s="1"/>
      <c r="I778" s="1"/>
      <c r="J778" s="1" t="str">
        <f t="shared" si="50"/>
        <v xml:space="preserve"> </v>
      </c>
      <c r="K778" s="1"/>
      <c r="L778" s="1" t="str">
        <f t="shared" si="51"/>
        <v xml:space="preserve"> </v>
      </c>
      <c r="M778" s="1"/>
    </row>
    <row r="779" spans="1:13" ht="51" x14ac:dyDescent="0.2">
      <c r="A779" s="2" t="s">
        <v>254</v>
      </c>
      <c r="B779" s="2" t="s">
        <v>309</v>
      </c>
      <c r="C779" s="1"/>
      <c r="D779" s="1"/>
      <c r="E779" s="1" t="str">
        <f t="shared" si="48"/>
        <v xml:space="preserve"> </v>
      </c>
      <c r="F779" s="1">
        <v>261.42325</v>
      </c>
      <c r="G779" s="1" t="str">
        <f t="shared" si="49"/>
        <v/>
      </c>
      <c r="H779" s="1"/>
      <c r="I779" s="1"/>
      <c r="J779" s="1" t="str">
        <f t="shared" si="50"/>
        <v xml:space="preserve"> </v>
      </c>
      <c r="K779" s="1"/>
      <c r="L779" s="1" t="str">
        <f t="shared" si="51"/>
        <v xml:space="preserve"> </v>
      </c>
      <c r="M779" s="1"/>
    </row>
    <row r="780" spans="1:13" ht="51" x14ac:dyDescent="0.2">
      <c r="A780" s="2" t="s">
        <v>137</v>
      </c>
      <c r="B780" s="2" t="s">
        <v>860</v>
      </c>
      <c r="C780" s="1">
        <v>109.36293000000001</v>
      </c>
      <c r="D780" s="1">
        <v>579.20177000000001</v>
      </c>
      <c r="E780" s="1" t="str">
        <f t="shared" si="48"/>
        <v>свыше 200</v>
      </c>
      <c r="F780" s="1"/>
      <c r="G780" s="1" t="str">
        <f t="shared" si="49"/>
        <v xml:space="preserve"> </v>
      </c>
      <c r="H780" s="1"/>
      <c r="I780" s="1"/>
      <c r="J780" s="1" t="str">
        <f t="shared" si="50"/>
        <v xml:space="preserve"> </v>
      </c>
      <c r="K780" s="1"/>
      <c r="L780" s="1" t="str">
        <f t="shared" si="51"/>
        <v xml:space="preserve"> </v>
      </c>
      <c r="M780" s="1"/>
    </row>
    <row r="781" spans="1:13" ht="25.5" x14ac:dyDescent="0.2">
      <c r="A781" s="2" t="s">
        <v>576</v>
      </c>
      <c r="B781" s="2" t="s">
        <v>355</v>
      </c>
      <c r="C781" s="1"/>
      <c r="D781" s="1">
        <v>68626.748529999997</v>
      </c>
      <c r="E781" s="1" t="str">
        <f t="shared" si="48"/>
        <v xml:space="preserve"> </v>
      </c>
      <c r="F781" s="1">
        <v>763019.95112999994</v>
      </c>
      <c r="G781" s="1">
        <f t="shared" si="49"/>
        <v>8.9940962131287279</v>
      </c>
      <c r="H781" s="1"/>
      <c r="I781" s="1">
        <v>68626.748529999997</v>
      </c>
      <c r="J781" s="1" t="str">
        <f t="shared" si="50"/>
        <v xml:space="preserve"> </v>
      </c>
      <c r="K781" s="1">
        <v>763019.95112999994</v>
      </c>
      <c r="L781" s="1">
        <f t="shared" si="51"/>
        <v>8.9940962131287279</v>
      </c>
      <c r="M781" s="1">
        <v>22.633340000000317</v>
      </c>
    </row>
    <row r="782" spans="1:13" ht="25.5" x14ac:dyDescent="0.2">
      <c r="A782" s="2" t="s">
        <v>81</v>
      </c>
      <c r="B782" s="2" t="s">
        <v>743</v>
      </c>
      <c r="C782" s="1"/>
      <c r="D782" s="1">
        <v>43223.779410000003</v>
      </c>
      <c r="E782" s="1" t="str">
        <f t="shared" si="48"/>
        <v xml:space="preserve"> </v>
      </c>
      <c r="F782" s="1">
        <v>5209.5288600000003</v>
      </c>
      <c r="G782" s="1" t="str">
        <f t="shared" si="49"/>
        <v>свыше 200</v>
      </c>
      <c r="H782" s="1"/>
      <c r="I782" s="1">
        <v>43223.779410000003</v>
      </c>
      <c r="J782" s="1" t="str">
        <f t="shared" si="50"/>
        <v xml:space="preserve"> </v>
      </c>
      <c r="K782" s="1">
        <v>5209.5288600000003</v>
      </c>
      <c r="L782" s="1" t="str">
        <f t="shared" si="51"/>
        <v>свыше 200</v>
      </c>
      <c r="M782" s="1">
        <v>22.633340000000317</v>
      </c>
    </row>
    <row r="783" spans="1:13" ht="25.5" x14ac:dyDescent="0.2">
      <c r="A783" s="2" t="s">
        <v>291</v>
      </c>
      <c r="B783" s="2" t="s">
        <v>1206</v>
      </c>
      <c r="C783" s="1"/>
      <c r="D783" s="1">
        <v>132.5949</v>
      </c>
      <c r="E783" s="1" t="str">
        <f t="shared" si="48"/>
        <v xml:space="preserve"> </v>
      </c>
      <c r="F783" s="1">
        <v>8.8999999999999996E-2</v>
      </c>
      <c r="G783" s="1" t="str">
        <f t="shared" si="49"/>
        <v>свыше 200</v>
      </c>
      <c r="H783" s="1"/>
      <c r="I783" s="1">
        <v>132.5949</v>
      </c>
      <c r="J783" s="1" t="str">
        <f t="shared" si="50"/>
        <v xml:space="preserve"> </v>
      </c>
      <c r="K783" s="1">
        <v>8.8999999999999996E-2</v>
      </c>
      <c r="L783" s="1" t="str">
        <f t="shared" si="51"/>
        <v>свыше 200</v>
      </c>
      <c r="M783" s="1"/>
    </row>
    <row r="784" spans="1:13" ht="25.5" x14ac:dyDescent="0.2">
      <c r="A784" s="2" t="s">
        <v>1516</v>
      </c>
      <c r="B784" s="2" t="s">
        <v>650</v>
      </c>
      <c r="C784" s="1"/>
      <c r="D784" s="1">
        <v>25270.374220000002</v>
      </c>
      <c r="E784" s="1" t="str">
        <f t="shared" si="48"/>
        <v xml:space="preserve"> </v>
      </c>
      <c r="F784" s="1">
        <v>757810.33326999994</v>
      </c>
      <c r="G784" s="1">
        <f t="shared" si="49"/>
        <v>3.334656854170452</v>
      </c>
      <c r="H784" s="1"/>
      <c r="I784" s="1">
        <v>25270.374220000002</v>
      </c>
      <c r="J784" s="1" t="str">
        <f t="shared" si="50"/>
        <v xml:space="preserve"> </v>
      </c>
      <c r="K784" s="1">
        <v>757810.33326999994</v>
      </c>
      <c r="L784" s="1">
        <f t="shared" si="51"/>
        <v>3.334656854170452</v>
      </c>
      <c r="M784" s="1"/>
    </row>
    <row r="785" spans="1:13" ht="25.5" x14ac:dyDescent="0.2">
      <c r="A785" s="2" t="s">
        <v>1481</v>
      </c>
      <c r="B785" s="2" t="s">
        <v>1230</v>
      </c>
      <c r="C785" s="1">
        <v>2337.8993599999999</v>
      </c>
      <c r="D785" s="1">
        <v>2368.3179100000002</v>
      </c>
      <c r="E785" s="1">
        <f t="shared" si="48"/>
        <v>101.30110604932115</v>
      </c>
      <c r="F785" s="1">
        <v>464.7364</v>
      </c>
      <c r="G785" s="1" t="str">
        <f t="shared" si="49"/>
        <v>свыше 200</v>
      </c>
      <c r="H785" s="1"/>
      <c r="I785" s="1"/>
      <c r="J785" s="1" t="str">
        <f t="shared" si="50"/>
        <v xml:space="preserve"> </v>
      </c>
      <c r="K785" s="1"/>
      <c r="L785" s="1" t="str">
        <f t="shared" si="51"/>
        <v xml:space="preserve"> </v>
      </c>
      <c r="M785" s="1"/>
    </row>
    <row r="786" spans="1:13" ht="25.5" x14ac:dyDescent="0.2">
      <c r="A786" s="2" t="s">
        <v>1013</v>
      </c>
      <c r="B786" s="2" t="s">
        <v>261</v>
      </c>
      <c r="C786" s="1">
        <v>1289.9360200000001</v>
      </c>
      <c r="D786" s="1">
        <v>1289.9360200000001</v>
      </c>
      <c r="E786" s="1">
        <f t="shared" si="48"/>
        <v>100</v>
      </c>
      <c r="F786" s="1">
        <v>63.25517</v>
      </c>
      <c r="G786" s="1" t="str">
        <f t="shared" si="49"/>
        <v>свыше 200</v>
      </c>
      <c r="H786" s="1"/>
      <c r="I786" s="1"/>
      <c r="J786" s="1" t="str">
        <f t="shared" si="50"/>
        <v xml:space="preserve"> </v>
      </c>
      <c r="K786" s="1"/>
      <c r="L786" s="1" t="str">
        <f t="shared" si="51"/>
        <v xml:space="preserve"> </v>
      </c>
      <c r="M786" s="1"/>
    </row>
    <row r="787" spans="1:13" ht="25.5" x14ac:dyDescent="0.2">
      <c r="A787" s="2" t="s">
        <v>522</v>
      </c>
      <c r="B787" s="2" t="s">
        <v>1633</v>
      </c>
      <c r="C787" s="1">
        <v>831.70812000000001</v>
      </c>
      <c r="D787" s="1">
        <v>862.12666999999999</v>
      </c>
      <c r="E787" s="1">
        <f t="shared" si="48"/>
        <v>103.65735878591637</v>
      </c>
      <c r="F787" s="1">
        <v>3.7842899999999999</v>
      </c>
      <c r="G787" s="1" t="str">
        <f t="shared" si="49"/>
        <v>свыше 200</v>
      </c>
      <c r="H787" s="1"/>
      <c r="I787" s="1"/>
      <c r="J787" s="1" t="str">
        <f t="shared" si="50"/>
        <v xml:space="preserve"> </v>
      </c>
      <c r="K787" s="1"/>
      <c r="L787" s="1" t="str">
        <f t="shared" si="51"/>
        <v xml:space="preserve"> </v>
      </c>
      <c r="M787" s="1"/>
    </row>
    <row r="788" spans="1:13" ht="25.5" x14ac:dyDescent="0.2">
      <c r="A788" s="2" t="s">
        <v>774</v>
      </c>
      <c r="B788" s="2" t="s">
        <v>685</v>
      </c>
      <c r="C788" s="1">
        <v>216.25522000000001</v>
      </c>
      <c r="D788" s="1">
        <v>216.25522000000001</v>
      </c>
      <c r="E788" s="1">
        <f t="shared" si="48"/>
        <v>100</v>
      </c>
      <c r="F788" s="1">
        <v>397.69693999999998</v>
      </c>
      <c r="G788" s="1">
        <f t="shared" si="49"/>
        <v>54.376888089709716</v>
      </c>
      <c r="H788" s="1"/>
      <c r="I788" s="1"/>
      <c r="J788" s="1" t="str">
        <f t="shared" si="50"/>
        <v xml:space="preserve"> </v>
      </c>
      <c r="K788" s="1"/>
      <c r="L788" s="1" t="str">
        <f t="shared" si="51"/>
        <v xml:space="preserve"> </v>
      </c>
      <c r="M788" s="1"/>
    </row>
    <row r="789" spans="1:13" ht="25.5" x14ac:dyDescent="0.2">
      <c r="A789" s="2" t="s">
        <v>779</v>
      </c>
      <c r="B789" s="2" t="s">
        <v>845</v>
      </c>
      <c r="C789" s="1">
        <v>5.9120499999999998</v>
      </c>
      <c r="D789" s="1">
        <v>102.83614</v>
      </c>
      <c r="E789" s="1" t="str">
        <f t="shared" si="48"/>
        <v>свыше 200</v>
      </c>
      <c r="F789" s="1">
        <v>384.81504000000001</v>
      </c>
      <c r="G789" s="1">
        <f t="shared" si="49"/>
        <v>26.723524111739501</v>
      </c>
      <c r="H789" s="1"/>
      <c r="I789" s="1"/>
      <c r="J789" s="1" t="str">
        <f t="shared" si="50"/>
        <v xml:space="preserve"> </v>
      </c>
      <c r="K789" s="1"/>
      <c r="L789" s="1" t="str">
        <f t="shared" si="51"/>
        <v xml:space="preserve"> </v>
      </c>
      <c r="M789" s="1"/>
    </row>
    <row r="790" spans="1:13" ht="25.5" x14ac:dyDescent="0.2">
      <c r="A790" s="2" t="s">
        <v>1143</v>
      </c>
      <c r="B790" s="2" t="s">
        <v>1596</v>
      </c>
      <c r="C790" s="1"/>
      <c r="D790" s="1"/>
      <c r="E790" s="1" t="str">
        <f t="shared" si="48"/>
        <v xml:space="preserve"> </v>
      </c>
      <c r="F790" s="1">
        <v>261.42325</v>
      </c>
      <c r="G790" s="1" t="str">
        <f t="shared" si="49"/>
        <v/>
      </c>
      <c r="H790" s="1"/>
      <c r="I790" s="1"/>
      <c r="J790" s="1" t="str">
        <f t="shared" si="50"/>
        <v xml:space="preserve"> </v>
      </c>
      <c r="K790" s="1"/>
      <c r="L790" s="1" t="str">
        <f t="shared" si="51"/>
        <v xml:space="preserve"> </v>
      </c>
      <c r="M790" s="1"/>
    </row>
    <row r="791" spans="1:13" ht="25.5" x14ac:dyDescent="0.2">
      <c r="A791" s="2" t="s">
        <v>1023</v>
      </c>
      <c r="B791" s="2" t="s">
        <v>1183</v>
      </c>
      <c r="C791" s="1"/>
      <c r="D791" s="1">
        <v>579.20177000000001</v>
      </c>
      <c r="E791" s="1" t="str">
        <f t="shared" si="48"/>
        <v xml:space="preserve"> </v>
      </c>
      <c r="F791" s="1"/>
      <c r="G791" s="1" t="str">
        <f t="shared" si="49"/>
        <v xml:space="preserve"> </v>
      </c>
      <c r="H791" s="1"/>
      <c r="I791" s="1"/>
      <c r="J791" s="1" t="str">
        <f t="shared" si="50"/>
        <v xml:space="preserve"> </v>
      </c>
      <c r="K791" s="1"/>
      <c r="L791" s="1" t="str">
        <f t="shared" si="51"/>
        <v xml:space="preserve"> </v>
      </c>
      <c r="M791" s="1"/>
    </row>
    <row r="792" spans="1:13" ht="25.5" x14ac:dyDescent="0.2">
      <c r="A792" s="2" t="s">
        <v>252</v>
      </c>
      <c r="B792" s="2" t="s">
        <v>675</v>
      </c>
      <c r="C792" s="1"/>
      <c r="D792" s="1"/>
      <c r="E792" s="1" t="str">
        <f t="shared" si="48"/>
        <v xml:space="preserve"> </v>
      </c>
      <c r="F792" s="1">
        <v>362.51427999999999</v>
      </c>
      <c r="G792" s="1" t="str">
        <f t="shared" si="49"/>
        <v/>
      </c>
      <c r="H792" s="1"/>
      <c r="I792" s="1"/>
      <c r="J792" s="1" t="str">
        <f t="shared" si="50"/>
        <v xml:space="preserve"> </v>
      </c>
      <c r="K792" s="1"/>
      <c r="L792" s="1" t="str">
        <f t="shared" si="51"/>
        <v xml:space="preserve"> </v>
      </c>
      <c r="M792" s="1"/>
    </row>
    <row r="793" spans="1:13" ht="25.5" x14ac:dyDescent="0.2">
      <c r="A793" s="2" t="s">
        <v>689</v>
      </c>
      <c r="B793" s="2" t="s">
        <v>970</v>
      </c>
      <c r="C793" s="1"/>
      <c r="D793" s="1"/>
      <c r="E793" s="1" t="str">
        <f t="shared" si="48"/>
        <v xml:space="preserve"> </v>
      </c>
      <c r="F793" s="1">
        <v>261.42325</v>
      </c>
      <c r="G793" s="1" t="str">
        <f t="shared" si="49"/>
        <v/>
      </c>
      <c r="H793" s="1"/>
      <c r="I793" s="1"/>
      <c r="J793" s="1" t="str">
        <f t="shared" si="50"/>
        <v xml:space="preserve"> </v>
      </c>
      <c r="K793" s="1"/>
      <c r="L793" s="1" t="str">
        <f t="shared" si="51"/>
        <v xml:space="preserve"> </v>
      </c>
      <c r="M793" s="1"/>
    </row>
    <row r="794" spans="1:13" ht="25.5" x14ac:dyDescent="0.2">
      <c r="A794" s="2" t="s">
        <v>476</v>
      </c>
      <c r="B794" s="2" t="s">
        <v>1642</v>
      </c>
      <c r="C794" s="1"/>
      <c r="D794" s="1">
        <v>96.92407</v>
      </c>
      <c r="E794" s="1" t="str">
        <f t="shared" si="48"/>
        <v xml:space="preserve"> </v>
      </c>
      <c r="F794" s="1"/>
      <c r="G794" s="1" t="str">
        <f t="shared" si="49"/>
        <v xml:space="preserve"> </v>
      </c>
      <c r="H794" s="1"/>
      <c r="I794" s="1"/>
      <c r="J794" s="1" t="str">
        <f t="shared" si="50"/>
        <v xml:space="preserve"> </v>
      </c>
      <c r="K794" s="1"/>
      <c r="L794" s="1" t="str">
        <f t="shared" si="51"/>
        <v xml:space="preserve"> </v>
      </c>
      <c r="M794" s="1"/>
    </row>
    <row r="795" spans="1:13" ht="25.5" x14ac:dyDescent="0.2">
      <c r="A795" s="2" t="s">
        <v>1679</v>
      </c>
      <c r="B795" s="2" t="s">
        <v>325</v>
      </c>
      <c r="C795" s="1">
        <v>5.9120499999999998</v>
      </c>
      <c r="D795" s="1">
        <v>5.9120499999999998</v>
      </c>
      <c r="E795" s="1">
        <f t="shared" si="48"/>
        <v>100</v>
      </c>
      <c r="F795" s="1">
        <v>22.30076</v>
      </c>
      <c r="G795" s="1">
        <f t="shared" si="49"/>
        <v>26.510531479644641</v>
      </c>
      <c r="H795" s="1"/>
      <c r="I795" s="1"/>
      <c r="J795" s="1" t="str">
        <f t="shared" si="50"/>
        <v xml:space="preserve"> </v>
      </c>
      <c r="K795" s="1"/>
      <c r="L795" s="1" t="str">
        <f t="shared" si="51"/>
        <v xml:space="preserve"> </v>
      </c>
      <c r="M795" s="1"/>
    </row>
    <row r="796" spans="1:13" ht="25.5" x14ac:dyDescent="0.2">
      <c r="A796" s="2" t="s">
        <v>257</v>
      </c>
      <c r="B796" s="2" t="s">
        <v>434</v>
      </c>
      <c r="C796" s="1"/>
      <c r="D796" s="1">
        <v>579.20177000000001</v>
      </c>
      <c r="E796" s="1" t="str">
        <f t="shared" si="48"/>
        <v xml:space="preserve"> </v>
      </c>
      <c r="F796" s="1"/>
      <c r="G796" s="1" t="str">
        <f t="shared" si="49"/>
        <v xml:space="preserve"> </v>
      </c>
      <c r="H796" s="1"/>
      <c r="I796" s="1"/>
      <c r="J796" s="1" t="str">
        <f t="shared" si="50"/>
        <v xml:space="preserve"> </v>
      </c>
      <c r="K796" s="1"/>
      <c r="L796" s="1" t="str">
        <f t="shared" si="51"/>
        <v xml:space="preserve"> </v>
      </c>
      <c r="M796" s="1"/>
    </row>
    <row r="797" spans="1:13" ht="51" x14ac:dyDescent="0.2">
      <c r="A797" s="2" t="s">
        <v>1641</v>
      </c>
      <c r="B797" s="2" t="s">
        <v>1200</v>
      </c>
      <c r="C797" s="1"/>
      <c r="D797" s="1"/>
      <c r="E797" s="1" t="str">
        <f t="shared" si="48"/>
        <v xml:space="preserve"> </v>
      </c>
      <c r="F797" s="1"/>
      <c r="G797" s="1" t="str">
        <f t="shared" si="49"/>
        <v xml:space="preserve"> </v>
      </c>
      <c r="H797" s="1"/>
      <c r="I797" s="1"/>
      <c r="J797" s="1" t="str">
        <f t="shared" si="50"/>
        <v xml:space="preserve"> </v>
      </c>
      <c r="K797" s="1">
        <v>118.26260000000001</v>
      </c>
      <c r="L797" s="1" t="str">
        <f t="shared" si="51"/>
        <v/>
      </c>
      <c r="M797" s="1"/>
    </row>
    <row r="798" spans="1:13" ht="38.25" x14ac:dyDescent="0.2">
      <c r="A798" s="2" t="s">
        <v>1641</v>
      </c>
      <c r="B798" s="2" t="s">
        <v>324</v>
      </c>
      <c r="C798" s="1"/>
      <c r="D798" s="1"/>
      <c r="E798" s="1" t="str">
        <f t="shared" si="48"/>
        <v xml:space="preserve"> </v>
      </c>
      <c r="F798" s="1"/>
      <c r="G798" s="1" t="str">
        <f t="shared" si="49"/>
        <v xml:space="preserve"> </v>
      </c>
      <c r="H798" s="1"/>
      <c r="I798" s="1">
        <v>193.70472000000001</v>
      </c>
      <c r="J798" s="1" t="str">
        <f t="shared" si="50"/>
        <v xml:space="preserve"> </v>
      </c>
      <c r="K798" s="1"/>
      <c r="L798" s="1" t="str">
        <f t="shared" si="51"/>
        <v xml:space="preserve"> </v>
      </c>
      <c r="M798" s="1"/>
    </row>
    <row r="799" spans="1:13" ht="51" x14ac:dyDescent="0.2">
      <c r="A799" s="2" t="s">
        <v>1304</v>
      </c>
      <c r="B799" s="2" t="s">
        <v>1662</v>
      </c>
      <c r="C799" s="1"/>
      <c r="D799" s="1"/>
      <c r="E799" s="1" t="str">
        <f t="shared" si="48"/>
        <v xml:space="preserve"> </v>
      </c>
      <c r="F799" s="1"/>
      <c r="G799" s="1" t="str">
        <f t="shared" si="49"/>
        <v xml:space="preserve"> </v>
      </c>
      <c r="H799" s="1"/>
      <c r="I799" s="1">
        <v>596.69500000000005</v>
      </c>
      <c r="J799" s="1" t="str">
        <f t="shared" si="50"/>
        <v xml:space="preserve"> </v>
      </c>
      <c r="K799" s="1"/>
      <c r="L799" s="1" t="str">
        <f t="shared" si="51"/>
        <v xml:space="preserve"> </v>
      </c>
      <c r="M799" s="1"/>
    </row>
    <row r="800" spans="1:13" ht="63.75" x14ac:dyDescent="0.2">
      <c r="A800" s="2" t="s">
        <v>540</v>
      </c>
      <c r="B800" s="2" t="s">
        <v>271</v>
      </c>
      <c r="C800" s="1"/>
      <c r="D800" s="1"/>
      <c r="E800" s="1" t="str">
        <f t="shared" si="48"/>
        <v xml:space="preserve"> </v>
      </c>
      <c r="F800" s="1"/>
      <c r="G800" s="1" t="str">
        <f t="shared" si="49"/>
        <v xml:space="preserve"> </v>
      </c>
      <c r="H800" s="1"/>
      <c r="I800" s="1">
        <v>320.64812999999998</v>
      </c>
      <c r="J800" s="1" t="str">
        <f t="shared" si="50"/>
        <v xml:space="preserve"> </v>
      </c>
      <c r="K800" s="1"/>
      <c r="L800" s="1" t="str">
        <f t="shared" si="51"/>
        <v xml:space="preserve"> </v>
      </c>
      <c r="M800" s="1"/>
    </row>
    <row r="801" spans="1:13" ht="51" x14ac:dyDescent="0.2">
      <c r="A801" s="2" t="s">
        <v>1299</v>
      </c>
      <c r="B801" s="2" t="s">
        <v>1417</v>
      </c>
      <c r="C801" s="1"/>
      <c r="D801" s="1"/>
      <c r="E801" s="1" t="str">
        <f t="shared" si="48"/>
        <v xml:space="preserve"> </v>
      </c>
      <c r="F801" s="1"/>
      <c r="G801" s="1" t="str">
        <f t="shared" si="49"/>
        <v xml:space="preserve"> </v>
      </c>
      <c r="H801" s="1"/>
      <c r="I801" s="1">
        <v>1.41438</v>
      </c>
      <c r="J801" s="1" t="str">
        <f t="shared" si="50"/>
        <v xml:space="preserve"> </v>
      </c>
      <c r="K801" s="1">
        <v>1.41438</v>
      </c>
      <c r="L801" s="1">
        <f t="shared" si="51"/>
        <v>100</v>
      </c>
      <c r="M801" s="1"/>
    </row>
    <row r="802" spans="1:13" ht="51" x14ac:dyDescent="0.2">
      <c r="A802" s="2" t="s">
        <v>582</v>
      </c>
      <c r="B802" s="2" t="s">
        <v>16</v>
      </c>
      <c r="C802" s="1"/>
      <c r="D802" s="1"/>
      <c r="E802" s="1" t="str">
        <f t="shared" si="48"/>
        <v xml:space="preserve"> </v>
      </c>
      <c r="F802" s="1"/>
      <c r="G802" s="1" t="str">
        <f t="shared" si="49"/>
        <v xml:space="preserve"> </v>
      </c>
      <c r="H802" s="1"/>
      <c r="I802" s="1">
        <v>10.951370000000001</v>
      </c>
      <c r="J802" s="1" t="str">
        <f t="shared" si="50"/>
        <v xml:space="preserve"> </v>
      </c>
      <c r="K802" s="1"/>
      <c r="L802" s="1" t="str">
        <f t="shared" si="51"/>
        <v xml:space="preserve"> </v>
      </c>
      <c r="M802" s="1">
        <v>10.951370000000001</v>
      </c>
    </row>
    <row r="803" spans="1:13" ht="25.5" x14ac:dyDescent="0.2">
      <c r="A803" s="2" t="s">
        <v>92</v>
      </c>
      <c r="B803" s="2" t="s">
        <v>1450</v>
      </c>
      <c r="C803" s="1"/>
      <c r="D803" s="1"/>
      <c r="E803" s="1" t="str">
        <f t="shared" si="48"/>
        <v xml:space="preserve"> </v>
      </c>
      <c r="F803" s="1"/>
      <c r="G803" s="1" t="str">
        <f t="shared" si="49"/>
        <v xml:space="preserve"> </v>
      </c>
      <c r="H803" s="1"/>
      <c r="I803" s="1"/>
      <c r="J803" s="1" t="str">
        <f t="shared" si="50"/>
        <v xml:space="preserve"> </v>
      </c>
      <c r="K803" s="1">
        <v>13.11</v>
      </c>
      <c r="L803" s="1" t="str">
        <f t="shared" si="51"/>
        <v/>
      </c>
      <c r="M803" s="1"/>
    </row>
    <row r="804" spans="1:13" ht="51" x14ac:dyDescent="0.2">
      <c r="A804" s="2" t="s">
        <v>1357</v>
      </c>
      <c r="B804" s="2" t="s">
        <v>350</v>
      </c>
      <c r="C804" s="1"/>
      <c r="D804" s="1"/>
      <c r="E804" s="1" t="str">
        <f t="shared" si="48"/>
        <v xml:space="preserve"> </v>
      </c>
      <c r="F804" s="1"/>
      <c r="G804" s="1" t="str">
        <f t="shared" si="49"/>
        <v xml:space="preserve"> </v>
      </c>
      <c r="H804" s="1"/>
      <c r="I804" s="1"/>
      <c r="J804" s="1" t="str">
        <f t="shared" si="50"/>
        <v xml:space="preserve"> </v>
      </c>
      <c r="K804" s="1">
        <v>500.96733</v>
      </c>
      <c r="L804" s="1" t="str">
        <f t="shared" si="51"/>
        <v/>
      </c>
      <c r="M804" s="1"/>
    </row>
    <row r="805" spans="1:13" ht="51" x14ac:dyDescent="0.2">
      <c r="A805" s="2" t="s">
        <v>618</v>
      </c>
      <c r="B805" s="2" t="s">
        <v>228</v>
      </c>
      <c r="C805" s="1"/>
      <c r="D805" s="1"/>
      <c r="E805" s="1" t="str">
        <f t="shared" si="48"/>
        <v xml:space="preserve"> </v>
      </c>
      <c r="F805" s="1"/>
      <c r="G805" s="1" t="str">
        <f t="shared" si="49"/>
        <v xml:space="preserve"> </v>
      </c>
      <c r="H805" s="1"/>
      <c r="I805" s="1">
        <v>4667.6000000000004</v>
      </c>
      <c r="J805" s="1" t="str">
        <f t="shared" si="50"/>
        <v xml:space="preserve"> </v>
      </c>
      <c r="K805" s="1"/>
      <c r="L805" s="1" t="str">
        <f t="shared" si="51"/>
        <v xml:space="preserve"> </v>
      </c>
      <c r="M805" s="1"/>
    </row>
    <row r="806" spans="1:13" ht="38.25" x14ac:dyDescent="0.2">
      <c r="A806" s="2" t="s">
        <v>491</v>
      </c>
      <c r="B806" s="2" t="s">
        <v>684</v>
      </c>
      <c r="C806" s="1"/>
      <c r="D806" s="1"/>
      <c r="E806" s="1" t="str">
        <f t="shared" si="48"/>
        <v xml:space="preserve"> </v>
      </c>
      <c r="F806" s="1"/>
      <c r="G806" s="1" t="str">
        <f t="shared" si="49"/>
        <v xml:space="preserve"> </v>
      </c>
      <c r="H806" s="1"/>
      <c r="I806" s="1">
        <v>30.41855</v>
      </c>
      <c r="J806" s="1" t="str">
        <f t="shared" si="50"/>
        <v xml:space="preserve"> </v>
      </c>
      <c r="K806" s="1"/>
      <c r="L806" s="1" t="str">
        <f t="shared" si="51"/>
        <v xml:space="preserve"> </v>
      </c>
      <c r="M806" s="1">
        <v>30.41855</v>
      </c>
    </row>
    <row r="807" spans="1:13" ht="38.25" x14ac:dyDescent="0.2">
      <c r="A807" s="2" t="s">
        <v>922</v>
      </c>
      <c r="B807" s="2" t="s">
        <v>505</v>
      </c>
      <c r="C807" s="1"/>
      <c r="D807" s="1"/>
      <c r="E807" s="1" t="str">
        <f t="shared" si="48"/>
        <v xml:space="preserve"> </v>
      </c>
      <c r="F807" s="1"/>
      <c r="G807" s="1" t="str">
        <f t="shared" si="49"/>
        <v xml:space="preserve"> </v>
      </c>
      <c r="H807" s="1"/>
      <c r="I807" s="1">
        <v>44206.482799999998</v>
      </c>
      <c r="J807" s="1" t="str">
        <f t="shared" si="50"/>
        <v xml:space="preserve"> </v>
      </c>
      <c r="K807" s="1">
        <v>17489.74006</v>
      </c>
      <c r="L807" s="1" t="str">
        <f t="shared" si="51"/>
        <v>свыше 200</v>
      </c>
      <c r="M807" s="1">
        <v>1906.990509999996</v>
      </c>
    </row>
    <row r="808" spans="1:13" ht="38.25" x14ac:dyDescent="0.2">
      <c r="A808" s="2" t="s">
        <v>805</v>
      </c>
      <c r="B808" s="2" t="s">
        <v>100</v>
      </c>
      <c r="C808" s="1">
        <v>384.45789000000002</v>
      </c>
      <c r="D808" s="1"/>
      <c r="E808" s="1" t="str">
        <f t="shared" si="48"/>
        <v/>
      </c>
      <c r="F808" s="1"/>
      <c r="G808" s="1" t="str">
        <f t="shared" si="49"/>
        <v xml:space="preserve"> </v>
      </c>
      <c r="H808" s="1"/>
      <c r="I808" s="1"/>
      <c r="J808" s="1" t="str">
        <f t="shared" si="50"/>
        <v xml:space="preserve"> </v>
      </c>
      <c r="K808" s="1"/>
      <c r="L808" s="1" t="str">
        <f t="shared" si="51"/>
        <v xml:space="preserve"> </v>
      </c>
      <c r="M808" s="1"/>
    </row>
    <row r="809" spans="1:13" ht="38.25" x14ac:dyDescent="0.2">
      <c r="A809" s="2" t="s">
        <v>318</v>
      </c>
      <c r="B809" s="2" t="s">
        <v>1043</v>
      </c>
      <c r="C809" s="1">
        <v>109.36293000000001</v>
      </c>
      <c r="D809" s="1"/>
      <c r="E809" s="1" t="str">
        <f t="shared" si="48"/>
        <v/>
      </c>
      <c r="F809" s="1"/>
      <c r="G809" s="1" t="str">
        <f t="shared" si="49"/>
        <v xml:space="preserve"> </v>
      </c>
      <c r="H809" s="1"/>
      <c r="I809" s="1"/>
      <c r="J809" s="1" t="str">
        <f t="shared" si="50"/>
        <v xml:space="preserve"> </v>
      </c>
      <c r="K809" s="1"/>
      <c r="L809" s="1" t="str">
        <f t="shared" si="51"/>
        <v xml:space="preserve"> </v>
      </c>
      <c r="M809" s="1"/>
    </row>
    <row r="810" spans="1:13" ht="38.25" x14ac:dyDescent="0.2">
      <c r="A810" s="2" t="s">
        <v>1521</v>
      </c>
      <c r="B810" s="2" t="s">
        <v>770</v>
      </c>
      <c r="C810" s="1"/>
      <c r="D810" s="1">
        <v>6125.0789000000004</v>
      </c>
      <c r="E810" s="1" t="str">
        <f t="shared" si="48"/>
        <v xml:space="preserve"> </v>
      </c>
      <c r="F810" s="1">
        <v>2689.34573</v>
      </c>
      <c r="G810" s="1" t="str">
        <f t="shared" si="49"/>
        <v>свыше 200</v>
      </c>
      <c r="H810" s="1"/>
      <c r="I810" s="1">
        <v>6125.0789000000004</v>
      </c>
      <c r="J810" s="1" t="str">
        <f t="shared" si="50"/>
        <v xml:space="preserve"> </v>
      </c>
      <c r="K810" s="1">
        <v>2689.34573</v>
      </c>
      <c r="L810" s="1" t="str">
        <f t="shared" si="51"/>
        <v>свыше 200</v>
      </c>
      <c r="M810" s="1">
        <v>68.69800000000032</v>
      </c>
    </row>
    <row r="811" spans="1:13" ht="25.5" x14ac:dyDescent="0.2">
      <c r="A811" s="2" t="s">
        <v>1549</v>
      </c>
      <c r="B811" s="2" t="s">
        <v>1461</v>
      </c>
      <c r="C811" s="1">
        <v>-43430.505169999997</v>
      </c>
      <c r="D811" s="1">
        <v>-67093.163310000004</v>
      </c>
      <c r="E811" s="1">
        <f t="shared" si="48"/>
        <v>154.48395787103394</v>
      </c>
      <c r="F811" s="1">
        <v>-55272.1034</v>
      </c>
      <c r="G811" s="1">
        <f t="shared" si="49"/>
        <v>121.38702742041838</v>
      </c>
      <c r="H811" s="1"/>
      <c r="I811" s="1">
        <v>-67093.163310000004</v>
      </c>
      <c r="J811" s="1" t="str">
        <f t="shared" si="50"/>
        <v xml:space="preserve"> </v>
      </c>
      <c r="K811" s="1">
        <v>-55272.1034</v>
      </c>
      <c r="L811" s="1">
        <f t="shared" si="51"/>
        <v>121.38702742041838</v>
      </c>
      <c r="M811" s="1">
        <v>-2549.0909600000014</v>
      </c>
    </row>
    <row r="812" spans="1:13" ht="25.5" x14ac:dyDescent="0.2">
      <c r="A812" s="2" t="s">
        <v>64</v>
      </c>
      <c r="B812" s="2" t="s">
        <v>90</v>
      </c>
      <c r="C812" s="1"/>
      <c r="D812" s="1">
        <v>-67093.163310000004</v>
      </c>
      <c r="E812" s="1" t="str">
        <f t="shared" si="48"/>
        <v xml:space="preserve"> </v>
      </c>
      <c r="F812" s="1">
        <v>-55272.1034</v>
      </c>
      <c r="G812" s="1">
        <f t="shared" si="49"/>
        <v>121.38702742041838</v>
      </c>
      <c r="H812" s="1"/>
      <c r="I812" s="1">
        <v>-67093.163310000004</v>
      </c>
      <c r="J812" s="1" t="str">
        <f t="shared" si="50"/>
        <v xml:space="preserve"> </v>
      </c>
      <c r="K812" s="1">
        <v>-55272.1034</v>
      </c>
      <c r="L812" s="1">
        <f t="shared" si="51"/>
        <v>121.38702742041838</v>
      </c>
      <c r="M812" s="1">
        <v>-2549.0909600000014</v>
      </c>
    </row>
    <row r="813" spans="1:13" ht="25.5" x14ac:dyDescent="0.2">
      <c r="A813" s="2" t="s">
        <v>1107</v>
      </c>
      <c r="B813" s="2" t="s">
        <v>1327</v>
      </c>
      <c r="C813" s="1">
        <v>-30731.602429999999</v>
      </c>
      <c r="D813" s="1"/>
      <c r="E813" s="1" t="str">
        <f t="shared" si="48"/>
        <v/>
      </c>
      <c r="F813" s="1"/>
      <c r="G813" s="1" t="str">
        <f t="shared" si="49"/>
        <v xml:space="preserve"> </v>
      </c>
      <c r="H813" s="1"/>
      <c r="I813" s="1"/>
      <c r="J813" s="1" t="str">
        <f t="shared" si="50"/>
        <v xml:space="preserve"> </v>
      </c>
      <c r="K813" s="1"/>
      <c r="L813" s="1" t="str">
        <f t="shared" si="51"/>
        <v xml:space="preserve"> </v>
      </c>
      <c r="M813" s="1"/>
    </row>
    <row r="814" spans="1:13" ht="25.5" x14ac:dyDescent="0.2">
      <c r="A814" s="2" t="s">
        <v>966</v>
      </c>
      <c r="B814" s="2" t="s">
        <v>1551</v>
      </c>
      <c r="C814" s="1">
        <v>-7045.7593100000004</v>
      </c>
      <c r="D814" s="1"/>
      <c r="E814" s="1" t="str">
        <f t="shared" si="48"/>
        <v/>
      </c>
      <c r="F814" s="1"/>
      <c r="G814" s="1" t="str">
        <f t="shared" si="49"/>
        <v xml:space="preserve"> </v>
      </c>
      <c r="H814" s="1"/>
      <c r="I814" s="1"/>
      <c r="J814" s="1" t="str">
        <f t="shared" si="50"/>
        <v xml:space="preserve"> </v>
      </c>
      <c r="K814" s="1"/>
      <c r="L814" s="1" t="str">
        <f t="shared" si="51"/>
        <v xml:space="preserve"> </v>
      </c>
      <c r="M814" s="1"/>
    </row>
    <row r="815" spans="1:13" ht="25.5" x14ac:dyDescent="0.2">
      <c r="A815" s="2" t="s">
        <v>1350</v>
      </c>
      <c r="B815" s="2" t="s">
        <v>683</v>
      </c>
      <c r="C815" s="1">
        <v>-197.45455999999999</v>
      </c>
      <c r="D815" s="1"/>
      <c r="E815" s="1" t="str">
        <f t="shared" si="48"/>
        <v/>
      </c>
      <c r="F815" s="1"/>
      <c r="G815" s="1" t="str">
        <f t="shared" si="49"/>
        <v xml:space="preserve"> </v>
      </c>
      <c r="H815" s="1"/>
      <c r="I815" s="1"/>
      <c r="J815" s="1" t="str">
        <f t="shared" si="50"/>
        <v xml:space="preserve"> </v>
      </c>
      <c r="K815" s="1"/>
      <c r="L815" s="1" t="str">
        <f t="shared" si="51"/>
        <v xml:space="preserve"> </v>
      </c>
      <c r="M815" s="1"/>
    </row>
    <row r="816" spans="1:13" ht="25.5" x14ac:dyDescent="0.2">
      <c r="A816" s="2" t="s">
        <v>1201</v>
      </c>
      <c r="B816" s="2" t="s">
        <v>1321</v>
      </c>
      <c r="C816" s="1">
        <v>-5455.68887</v>
      </c>
      <c r="D816" s="1"/>
      <c r="E816" s="1" t="str">
        <f t="shared" si="48"/>
        <v/>
      </c>
      <c r="F816" s="1"/>
      <c r="G816" s="1" t="str">
        <f t="shared" si="49"/>
        <v xml:space="preserve"> </v>
      </c>
      <c r="H816" s="1"/>
      <c r="I816" s="1"/>
      <c r="J816" s="1" t="str">
        <f t="shared" si="50"/>
        <v xml:space="preserve"> </v>
      </c>
      <c r="K816" s="1"/>
      <c r="L816" s="1" t="str">
        <f t="shared" si="51"/>
        <v xml:space="preserve"> </v>
      </c>
      <c r="M816" s="1"/>
    </row>
    <row r="817" spans="1:13" ht="51" x14ac:dyDescent="0.2">
      <c r="A817" s="2" t="s">
        <v>21</v>
      </c>
      <c r="B817" s="2" t="s">
        <v>585</v>
      </c>
      <c r="C817" s="1"/>
      <c r="D817" s="1"/>
      <c r="E817" s="1" t="str">
        <f t="shared" si="48"/>
        <v xml:space="preserve"> </v>
      </c>
      <c r="F817" s="1">
        <v>-118.26260000000001</v>
      </c>
      <c r="G817" s="1" t="str">
        <f t="shared" si="49"/>
        <v/>
      </c>
      <c r="H817" s="1"/>
      <c r="I817" s="1"/>
      <c r="J817" s="1" t="str">
        <f t="shared" si="50"/>
        <v xml:space="preserve"> </v>
      </c>
      <c r="K817" s="1">
        <v>-118.26260000000001</v>
      </c>
      <c r="L817" s="1" t="str">
        <f t="shared" si="51"/>
        <v/>
      </c>
      <c r="M817" s="1"/>
    </row>
    <row r="818" spans="1:13" ht="38.25" x14ac:dyDescent="0.2">
      <c r="A818" s="2" t="s">
        <v>1077</v>
      </c>
      <c r="B818" s="2" t="s">
        <v>404</v>
      </c>
      <c r="C818" s="1"/>
      <c r="D818" s="1">
        <v>-323.42191000000003</v>
      </c>
      <c r="E818" s="1" t="str">
        <f t="shared" si="48"/>
        <v xml:space="preserve"> </v>
      </c>
      <c r="F818" s="1"/>
      <c r="G818" s="1" t="str">
        <f t="shared" si="49"/>
        <v xml:space="preserve"> </v>
      </c>
      <c r="H818" s="1"/>
      <c r="I818" s="1">
        <v>-323.42191000000003</v>
      </c>
      <c r="J818" s="1" t="str">
        <f t="shared" si="50"/>
        <v xml:space="preserve"> </v>
      </c>
      <c r="K818" s="1"/>
      <c r="L818" s="1" t="str">
        <f t="shared" si="51"/>
        <v xml:space="preserve"> </v>
      </c>
      <c r="M818" s="1"/>
    </row>
    <row r="819" spans="1:13" ht="38.25" x14ac:dyDescent="0.2">
      <c r="A819" s="2" t="s">
        <v>327</v>
      </c>
      <c r="B819" s="2" t="s">
        <v>1182</v>
      </c>
      <c r="C819" s="1"/>
      <c r="D819" s="1">
        <v>-52.894660000000002</v>
      </c>
      <c r="E819" s="1" t="str">
        <f t="shared" si="48"/>
        <v xml:space="preserve"> </v>
      </c>
      <c r="F819" s="1">
        <v>-45.356119999999997</v>
      </c>
      <c r="G819" s="1">
        <f t="shared" si="49"/>
        <v>116.62077796778033</v>
      </c>
      <c r="H819" s="1"/>
      <c r="I819" s="1">
        <v>-52.894660000000002</v>
      </c>
      <c r="J819" s="1" t="str">
        <f t="shared" si="50"/>
        <v xml:space="preserve"> </v>
      </c>
      <c r="K819" s="1">
        <v>-45.356119999999997</v>
      </c>
      <c r="L819" s="1">
        <f t="shared" si="51"/>
        <v>116.62077796778033</v>
      </c>
      <c r="M819" s="1">
        <v>-2.6333800000000025</v>
      </c>
    </row>
    <row r="820" spans="1:13" ht="38.25" x14ac:dyDescent="0.2">
      <c r="A820" s="2" t="s">
        <v>1377</v>
      </c>
      <c r="B820" s="2" t="s">
        <v>208</v>
      </c>
      <c r="C820" s="1"/>
      <c r="D820" s="1">
        <v>-554.92633000000001</v>
      </c>
      <c r="E820" s="1" t="str">
        <f t="shared" si="48"/>
        <v xml:space="preserve"> </v>
      </c>
      <c r="F820" s="1"/>
      <c r="G820" s="1" t="str">
        <f t="shared" si="49"/>
        <v xml:space="preserve"> </v>
      </c>
      <c r="H820" s="1"/>
      <c r="I820" s="1">
        <v>-554.92633000000001</v>
      </c>
      <c r="J820" s="1" t="str">
        <f t="shared" si="50"/>
        <v xml:space="preserve"> </v>
      </c>
      <c r="K820" s="1"/>
      <c r="L820" s="1" t="str">
        <f t="shared" si="51"/>
        <v xml:space="preserve"> </v>
      </c>
      <c r="M820" s="1"/>
    </row>
    <row r="821" spans="1:13" ht="38.25" x14ac:dyDescent="0.2">
      <c r="A821" s="2" t="s">
        <v>524</v>
      </c>
      <c r="B821" s="2" t="s">
        <v>1051</v>
      </c>
      <c r="C821" s="1">
        <v>-628.1</v>
      </c>
      <c r="D821" s="1"/>
      <c r="E821" s="1" t="str">
        <f t="shared" si="48"/>
        <v/>
      </c>
      <c r="F821" s="1"/>
      <c r="G821" s="1" t="str">
        <f t="shared" si="49"/>
        <v xml:space="preserve"> </v>
      </c>
      <c r="H821" s="1"/>
      <c r="I821" s="1"/>
      <c r="J821" s="1" t="str">
        <f t="shared" si="50"/>
        <v xml:space="preserve"> </v>
      </c>
      <c r="K821" s="1"/>
      <c r="L821" s="1" t="str">
        <f t="shared" si="51"/>
        <v xml:space="preserve"> </v>
      </c>
      <c r="M821" s="1"/>
    </row>
    <row r="822" spans="1:13" ht="51" x14ac:dyDescent="0.2">
      <c r="A822" s="2" t="s">
        <v>892</v>
      </c>
      <c r="B822" s="2" t="s">
        <v>1439</v>
      </c>
      <c r="C822" s="1"/>
      <c r="D822" s="1">
        <v>-180.54069000000001</v>
      </c>
      <c r="E822" s="1" t="str">
        <f t="shared" si="48"/>
        <v xml:space="preserve"> </v>
      </c>
      <c r="F822" s="1"/>
      <c r="G822" s="1" t="str">
        <f t="shared" si="49"/>
        <v xml:space="preserve"> </v>
      </c>
      <c r="H822" s="1"/>
      <c r="I822" s="1">
        <v>-180.54069000000001</v>
      </c>
      <c r="J822" s="1" t="str">
        <f t="shared" si="50"/>
        <v xml:space="preserve"> </v>
      </c>
      <c r="K822" s="1"/>
      <c r="L822" s="1" t="str">
        <f t="shared" si="51"/>
        <v xml:space="preserve"> </v>
      </c>
      <c r="M822" s="1"/>
    </row>
    <row r="823" spans="1:13" ht="63.75" x14ac:dyDescent="0.2">
      <c r="A823" s="2" t="s">
        <v>1508</v>
      </c>
      <c r="B823" s="2" t="s">
        <v>866</v>
      </c>
      <c r="C823" s="1"/>
      <c r="D823" s="1">
        <v>-4079.4845599999999</v>
      </c>
      <c r="E823" s="1" t="str">
        <f t="shared" si="48"/>
        <v xml:space="preserve"> </v>
      </c>
      <c r="F823" s="1"/>
      <c r="G823" s="1" t="str">
        <f t="shared" si="49"/>
        <v xml:space="preserve"> </v>
      </c>
      <c r="H823" s="1"/>
      <c r="I823" s="1">
        <v>-4079.4845599999999</v>
      </c>
      <c r="J823" s="1" t="str">
        <f t="shared" si="50"/>
        <v xml:space="preserve"> </v>
      </c>
      <c r="K823" s="1"/>
      <c r="L823" s="1" t="str">
        <f t="shared" si="51"/>
        <v xml:space="preserve"> </v>
      </c>
      <c r="M823" s="1">
        <v>-2355.30395</v>
      </c>
    </row>
    <row r="824" spans="1:13" ht="51" x14ac:dyDescent="0.2">
      <c r="A824" s="2" t="s">
        <v>1574</v>
      </c>
      <c r="B824" s="2" t="s">
        <v>188</v>
      </c>
      <c r="C824" s="1"/>
      <c r="D824" s="1">
        <v>-317.44164999999998</v>
      </c>
      <c r="E824" s="1" t="str">
        <f t="shared" si="48"/>
        <v xml:space="preserve"> </v>
      </c>
      <c r="F824" s="1"/>
      <c r="G824" s="1" t="str">
        <f t="shared" si="49"/>
        <v xml:space="preserve"> </v>
      </c>
      <c r="H824" s="1"/>
      <c r="I824" s="1">
        <v>-317.44164999999998</v>
      </c>
      <c r="J824" s="1" t="str">
        <f t="shared" si="50"/>
        <v xml:space="preserve"> </v>
      </c>
      <c r="K824" s="1"/>
      <c r="L824" s="1" t="str">
        <f t="shared" si="51"/>
        <v xml:space="preserve"> </v>
      </c>
      <c r="M824" s="1"/>
    </row>
    <row r="825" spans="1:13" ht="38.25" x14ac:dyDescent="0.2">
      <c r="A825" s="2" t="s">
        <v>1169</v>
      </c>
      <c r="B825" s="2" t="s">
        <v>620</v>
      </c>
      <c r="C825" s="1"/>
      <c r="D825" s="1">
        <v>-507.41930000000002</v>
      </c>
      <c r="E825" s="1" t="str">
        <f t="shared" si="48"/>
        <v xml:space="preserve"> </v>
      </c>
      <c r="F825" s="1"/>
      <c r="G825" s="1" t="str">
        <f t="shared" si="49"/>
        <v xml:space="preserve"> </v>
      </c>
      <c r="H825" s="1"/>
      <c r="I825" s="1">
        <v>-507.41930000000002</v>
      </c>
      <c r="J825" s="1" t="str">
        <f t="shared" si="50"/>
        <v xml:space="preserve"> </v>
      </c>
      <c r="K825" s="1"/>
      <c r="L825" s="1" t="str">
        <f t="shared" si="51"/>
        <v xml:space="preserve"> </v>
      </c>
      <c r="M825" s="1"/>
    </row>
    <row r="826" spans="1:13" ht="25.5" x14ac:dyDescent="0.2">
      <c r="A826" s="2" t="s">
        <v>1154</v>
      </c>
      <c r="B826" s="2" t="s">
        <v>520</v>
      </c>
      <c r="C826" s="1"/>
      <c r="D826" s="1">
        <v>-539.25478999999996</v>
      </c>
      <c r="E826" s="1" t="str">
        <f t="shared" si="48"/>
        <v xml:space="preserve"> </v>
      </c>
      <c r="F826" s="1"/>
      <c r="G826" s="1" t="str">
        <f t="shared" si="49"/>
        <v xml:space="preserve"> </v>
      </c>
      <c r="H826" s="1"/>
      <c r="I826" s="1">
        <v>-539.25478999999996</v>
      </c>
      <c r="J826" s="1" t="str">
        <f t="shared" si="50"/>
        <v xml:space="preserve"> </v>
      </c>
      <c r="K826" s="1"/>
      <c r="L826" s="1" t="str">
        <f t="shared" si="51"/>
        <v xml:space="preserve"> </v>
      </c>
      <c r="M826" s="1"/>
    </row>
    <row r="827" spans="1:13" ht="38.25" x14ac:dyDescent="0.2">
      <c r="A827" s="2" t="s">
        <v>544</v>
      </c>
      <c r="B827" s="2" t="s">
        <v>1073</v>
      </c>
      <c r="C827" s="1"/>
      <c r="D827" s="1">
        <v>-10901.904270000001</v>
      </c>
      <c r="E827" s="1" t="str">
        <f t="shared" si="48"/>
        <v xml:space="preserve"> </v>
      </c>
      <c r="F827" s="1"/>
      <c r="G827" s="1" t="str">
        <f t="shared" si="49"/>
        <v xml:space="preserve"> </v>
      </c>
      <c r="H827" s="1"/>
      <c r="I827" s="1">
        <v>-10901.904270000001</v>
      </c>
      <c r="J827" s="1" t="str">
        <f t="shared" si="50"/>
        <v xml:space="preserve"> </v>
      </c>
      <c r="K827" s="1"/>
      <c r="L827" s="1" t="str">
        <f t="shared" si="51"/>
        <v xml:space="preserve"> </v>
      </c>
      <c r="M827" s="1"/>
    </row>
    <row r="828" spans="1:13" ht="25.5" x14ac:dyDescent="0.2">
      <c r="A828" s="2" t="s">
        <v>1148</v>
      </c>
      <c r="B828" s="2" t="s">
        <v>1526</v>
      </c>
      <c r="C828" s="1"/>
      <c r="D828" s="1">
        <v>-256.78564999999998</v>
      </c>
      <c r="E828" s="1" t="str">
        <f t="shared" si="48"/>
        <v xml:space="preserve"> </v>
      </c>
      <c r="F828" s="1"/>
      <c r="G828" s="1" t="str">
        <f t="shared" si="49"/>
        <v xml:space="preserve"> </v>
      </c>
      <c r="H828" s="1"/>
      <c r="I828" s="1">
        <v>-256.78564999999998</v>
      </c>
      <c r="J828" s="1" t="str">
        <f t="shared" si="50"/>
        <v xml:space="preserve"> </v>
      </c>
      <c r="K828" s="1"/>
      <c r="L828" s="1" t="str">
        <f t="shared" si="51"/>
        <v xml:space="preserve"> </v>
      </c>
      <c r="M828" s="1"/>
    </row>
    <row r="829" spans="1:13" ht="38.25" x14ac:dyDescent="0.2">
      <c r="A829" s="2" t="s">
        <v>1103</v>
      </c>
      <c r="B829" s="2" t="s">
        <v>888</v>
      </c>
      <c r="C829" s="1"/>
      <c r="D829" s="1">
        <v>-8499.07143</v>
      </c>
      <c r="E829" s="1" t="str">
        <f t="shared" si="48"/>
        <v xml:space="preserve"> </v>
      </c>
      <c r="F829" s="1"/>
      <c r="G829" s="1" t="str">
        <f t="shared" si="49"/>
        <v xml:space="preserve"> </v>
      </c>
      <c r="H829" s="1"/>
      <c r="I829" s="1">
        <v>-8499.07143</v>
      </c>
      <c r="J829" s="1" t="str">
        <f t="shared" si="50"/>
        <v xml:space="preserve"> </v>
      </c>
      <c r="K829" s="1"/>
      <c r="L829" s="1" t="str">
        <f t="shared" si="51"/>
        <v xml:space="preserve"> </v>
      </c>
      <c r="M829" s="1"/>
    </row>
    <row r="830" spans="1:13" ht="51" x14ac:dyDescent="0.2">
      <c r="A830" s="2" t="s">
        <v>1400</v>
      </c>
      <c r="B830" s="2" t="s">
        <v>726</v>
      </c>
      <c r="C830" s="1"/>
      <c r="D830" s="1">
        <v>-172.45916</v>
      </c>
      <c r="E830" s="1" t="str">
        <f t="shared" si="48"/>
        <v xml:space="preserve"> </v>
      </c>
      <c r="F830" s="1"/>
      <c r="G830" s="1" t="str">
        <f t="shared" si="49"/>
        <v xml:space="preserve"> </v>
      </c>
      <c r="H830" s="1"/>
      <c r="I830" s="1">
        <v>-172.45916</v>
      </c>
      <c r="J830" s="1" t="str">
        <f t="shared" si="50"/>
        <v xml:space="preserve"> </v>
      </c>
      <c r="K830" s="1"/>
      <c r="L830" s="1" t="str">
        <f t="shared" si="51"/>
        <v xml:space="preserve"> </v>
      </c>
      <c r="M830" s="1"/>
    </row>
    <row r="831" spans="1:13" ht="38.25" x14ac:dyDescent="0.2">
      <c r="A831" s="2" t="s">
        <v>120</v>
      </c>
      <c r="B831" s="2" t="s">
        <v>942</v>
      </c>
      <c r="C831" s="1"/>
      <c r="D831" s="1">
        <v>-34.289729999999999</v>
      </c>
      <c r="E831" s="1" t="str">
        <f t="shared" si="48"/>
        <v xml:space="preserve"> </v>
      </c>
      <c r="F831" s="1">
        <v>-33.510150000000003</v>
      </c>
      <c r="G831" s="1">
        <f t="shared" si="49"/>
        <v>102.3263996132515</v>
      </c>
      <c r="H831" s="1"/>
      <c r="I831" s="1">
        <v>-34.289729999999999</v>
      </c>
      <c r="J831" s="1" t="str">
        <f t="shared" si="50"/>
        <v xml:space="preserve"> </v>
      </c>
      <c r="K831" s="1">
        <v>-33.510150000000003</v>
      </c>
      <c r="L831" s="1">
        <f t="shared" si="51"/>
        <v>102.3263996132515</v>
      </c>
      <c r="M831" s="1"/>
    </row>
    <row r="832" spans="1:13" ht="38.25" x14ac:dyDescent="0.2">
      <c r="A832" s="2" t="s">
        <v>1568</v>
      </c>
      <c r="B832" s="2" t="s">
        <v>116</v>
      </c>
      <c r="C832" s="1"/>
      <c r="D832" s="1">
        <v>-8.5133899999999993</v>
      </c>
      <c r="E832" s="1" t="str">
        <f t="shared" si="48"/>
        <v xml:space="preserve"> </v>
      </c>
      <c r="F832" s="1">
        <v>-30.562760000000001</v>
      </c>
      <c r="G832" s="1">
        <f t="shared" si="49"/>
        <v>27.855435831057139</v>
      </c>
      <c r="H832" s="1"/>
      <c r="I832" s="1">
        <v>-8.5133899999999993</v>
      </c>
      <c r="J832" s="1" t="str">
        <f t="shared" si="50"/>
        <v xml:space="preserve"> </v>
      </c>
      <c r="K832" s="1">
        <v>-30.562760000000001</v>
      </c>
      <c r="L832" s="1">
        <f t="shared" si="51"/>
        <v>27.855435831057139</v>
      </c>
      <c r="M832" s="1">
        <v>-3.2577099999999994</v>
      </c>
    </row>
    <row r="833" spans="1:13" ht="38.25" x14ac:dyDescent="0.2">
      <c r="A833" s="2" t="s">
        <v>681</v>
      </c>
      <c r="B833" s="2" t="s">
        <v>702</v>
      </c>
      <c r="C833" s="1"/>
      <c r="D833" s="1">
        <v>-1.3153699999999999</v>
      </c>
      <c r="E833" s="1" t="str">
        <f t="shared" si="48"/>
        <v xml:space="preserve"> </v>
      </c>
      <c r="F833" s="1">
        <v>-1.3153699999999999</v>
      </c>
      <c r="G833" s="1">
        <f t="shared" si="49"/>
        <v>100</v>
      </c>
      <c r="H833" s="1"/>
      <c r="I833" s="1">
        <v>-1.3153699999999999</v>
      </c>
      <c r="J833" s="1" t="str">
        <f t="shared" si="50"/>
        <v xml:space="preserve"> </v>
      </c>
      <c r="K833" s="1">
        <v>-1.3153699999999999</v>
      </c>
      <c r="L833" s="1">
        <f t="shared" si="51"/>
        <v>100</v>
      </c>
      <c r="M833" s="1"/>
    </row>
    <row r="834" spans="1:13" ht="25.5" x14ac:dyDescent="0.2">
      <c r="A834" s="2" t="s">
        <v>1385</v>
      </c>
      <c r="B834" s="2" t="s">
        <v>1404</v>
      </c>
      <c r="C834" s="1"/>
      <c r="D834" s="1">
        <v>-2152.8361100000002</v>
      </c>
      <c r="E834" s="1" t="str">
        <f t="shared" si="48"/>
        <v xml:space="preserve"> </v>
      </c>
      <c r="F834" s="1"/>
      <c r="G834" s="1" t="str">
        <f t="shared" si="49"/>
        <v xml:space="preserve"> </v>
      </c>
      <c r="H834" s="1"/>
      <c r="I834" s="1">
        <v>-2152.8361100000002</v>
      </c>
      <c r="J834" s="1" t="str">
        <f t="shared" si="50"/>
        <v xml:space="preserve"> </v>
      </c>
      <c r="K834" s="1"/>
      <c r="L834" s="1" t="str">
        <f t="shared" si="51"/>
        <v xml:space="preserve"> </v>
      </c>
      <c r="M834" s="1"/>
    </row>
    <row r="835" spans="1:13" ht="38.25" x14ac:dyDescent="0.2">
      <c r="A835" s="2" t="s">
        <v>1597</v>
      </c>
      <c r="B835" s="2" t="s">
        <v>680</v>
      </c>
      <c r="C835" s="1"/>
      <c r="D835" s="1">
        <v>-3250.8924699999998</v>
      </c>
      <c r="E835" s="1" t="str">
        <f t="shared" si="48"/>
        <v xml:space="preserve"> </v>
      </c>
      <c r="F835" s="1"/>
      <c r="G835" s="1" t="str">
        <f t="shared" si="49"/>
        <v xml:space="preserve"> </v>
      </c>
      <c r="H835" s="1"/>
      <c r="I835" s="1">
        <v>-3250.8924699999998</v>
      </c>
      <c r="J835" s="1" t="str">
        <f t="shared" si="50"/>
        <v xml:space="preserve"> </v>
      </c>
      <c r="K835" s="1"/>
      <c r="L835" s="1" t="str">
        <f t="shared" si="51"/>
        <v xml:space="preserve"> </v>
      </c>
      <c r="M835" s="1">
        <v>-5.4342699999997421</v>
      </c>
    </row>
    <row r="836" spans="1:13" ht="25.5" x14ac:dyDescent="0.2">
      <c r="A836" s="2" t="s">
        <v>169</v>
      </c>
      <c r="B836" s="2" t="s">
        <v>444</v>
      </c>
      <c r="C836" s="1"/>
      <c r="D836" s="1"/>
      <c r="E836" s="1" t="str">
        <f t="shared" si="48"/>
        <v xml:space="preserve"> </v>
      </c>
      <c r="F836" s="1">
        <v>-12.192299999999999</v>
      </c>
      <c r="G836" s="1" t="str">
        <f t="shared" si="49"/>
        <v/>
      </c>
      <c r="H836" s="1"/>
      <c r="I836" s="1"/>
      <c r="J836" s="1" t="str">
        <f t="shared" si="50"/>
        <v xml:space="preserve"> </v>
      </c>
      <c r="K836" s="1">
        <v>-12.192299999999999</v>
      </c>
      <c r="L836" s="1" t="str">
        <f t="shared" si="51"/>
        <v/>
      </c>
      <c r="M836" s="1"/>
    </row>
    <row r="837" spans="1:13" ht="38.25" x14ac:dyDescent="0.2">
      <c r="A837" s="2" t="s">
        <v>1275</v>
      </c>
      <c r="B837" s="2" t="s">
        <v>1114</v>
      </c>
      <c r="C837" s="1"/>
      <c r="D837" s="1"/>
      <c r="E837" s="1" t="str">
        <f t="shared" si="48"/>
        <v xml:space="preserve"> </v>
      </c>
      <c r="F837" s="1">
        <v>-572.96042999999997</v>
      </c>
      <c r="G837" s="1" t="str">
        <f t="shared" si="49"/>
        <v/>
      </c>
      <c r="H837" s="1"/>
      <c r="I837" s="1"/>
      <c r="J837" s="1" t="str">
        <f t="shared" si="50"/>
        <v xml:space="preserve"> </v>
      </c>
      <c r="K837" s="1">
        <v>-572.96042999999997</v>
      </c>
      <c r="L837" s="1" t="str">
        <f t="shared" si="51"/>
        <v/>
      </c>
      <c r="M837" s="1"/>
    </row>
    <row r="838" spans="1:13" ht="25.5" x14ac:dyDescent="0.2">
      <c r="A838" s="2" t="s">
        <v>381</v>
      </c>
      <c r="B838" s="2" t="s">
        <v>1330</v>
      </c>
      <c r="C838" s="1"/>
      <c r="D838" s="1"/>
      <c r="E838" s="1" t="str">
        <f t="shared" ref="E838:E873" si="52">IF(C838=0," ",IF(D838/C838*100&gt;200,"свыше 200",IF(D838/C838&gt;0,D838/C838*100,"")))</f>
        <v xml:space="preserve"> </v>
      </c>
      <c r="F838" s="1">
        <v>-1378.9107200000001</v>
      </c>
      <c r="G838" s="1" t="str">
        <f t="shared" ref="G838:G873" si="53">IF(F838=0," ",IF(D838/F838*100&gt;200,"свыше 200",IF(D838/F838&gt;0,D838/F838*100,"")))</f>
        <v/>
      </c>
      <c r="H838" s="1"/>
      <c r="I838" s="1"/>
      <c r="J838" s="1" t="str">
        <f t="shared" ref="J838:J873" si="54">IF(H838=0," ",IF(I838/H838*100&gt;200,"свыше 200",IF(I838/H838&gt;0,I838/H838*100,"")))</f>
        <v xml:space="preserve"> </v>
      </c>
      <c r="K838" s="1">
        <v>-1378.9107200000001</v>
      </c>
      <c r="L838" s="1" t="str">
        <f t="shared" ref="L838:L873" si="55">IF(K838=0," ",IF(I838/K838*100&gt;200,"свыше 200",IF(I838/K838&gt;0,I838/K838*100,"")))</f>
        <v/>
      </c>
      <c r="M838" s="1"/>
    </row>
    <row r="839" spans="1:13" ht="38.25" x14ac:dyDescent="0.2">
      <c r="A839" s="2" t="s">
        <v>1231</v>
      </c>
      <c r="B839" s="2" t="s">
        <v>11</v>
      </c>
      <c r="C839" s="1"/>
      <c r="D839" s="1">
        <v>-6.0099999999999997E-3</v>
      </c>
      <c r="E839" s="1" t="str">
        <f t="shared" si="52"/>
        <v xml:space="preserve"> </v>
      </c>
      <c r="F839" s="1">
        <v>-855.83622000000003</v>
      </c>
      <c r="G839" s="1">
        <f t="shared" si="53"/>
        <v>7.0223716402187321E-4</v>
      </c>
      <c r="H839" s="1"/>
      <c r="I839" s="1">
        <v>-6.0099999999999997E-3</v>
      </c>
      <c r="J839" s="1" t="str">
        <f t="shared" si="54"/>
        <v xml:space="preserve"> </v>
      </c>
      <c r="K839" s="1">
        <v>-855.83622000000003</v>
      </c>
      <c r="L839" s="1">
        <f t="shared" si="55"/>
        <v>7.0223716402187321E-4</v>
      </c>
      <c r="M839" s="1"/>
    </row>
    <row r="840" spans="1:13" ht="38.25" x14ac:dyDescent="0.2">
      <c r="A840" s="2" t="s">
        <v>739</v>
      </c>
      <c r="B840" s="2" t="s">
        <v>200</v>
      </c>
      <c r="C840" s="1"/>
      <c r="D840" s="1"/>
      <c r="E840" s="1" t="str">
        <f t="shared" si="52"/>
        <v xml:space="preserve"> </v>
      </c>
      <c r="F840" s="1">
        <v>-2123.2679699999999</v>
      </c>
      <c r="G840" s="1" t="str">
        <f t="shared" si="53"/>
        <v/>
      </c>
      <c r="H840" s="1"/>
      <c r="I840" s="1"/>
      <c r="J840" s="1" t="str">
        <f t="shared" si="54"/>
        <v xml:space="preserve"> </v>
      </c>
      <c r="K840" s="1">
        <v>-2123.2679699999999</v>
      </c>
      <c r="L840" s="1" t="str">
        <f t="shared" si="55"/>
        <v/>
      </c>
      <c r="M840" s="1"/>
    </row>
    <row r="841" spans="1:13" ht="38.25" x14ac:dyDescent="0.2">
      <c r="A841" s="2" t="s">
        <v>41</v>
      </c>
      <c r="B841" s="2" t="s">
        <v>1211</v>
      </c>
      <c r="C841" s="1"/>
      <c r="D841" s="1"/>
      <c r="E841" s="1" t="str">
        <f t="shared" si="52"/>
        <v xml:space="preserve"> </v>
      </c>
      <c r="F841" s="1"/>
      <c r="G841" s="1" t="str">
        <f t="shared" si="53"/>
        <v xml:space="preserve"> </v>
      </c>
      <c r="H841" s="1"/>
      <c r="I841" s="1"/>
      <c r="J841" s="1" t="str">
        <f t="shared" si="54"/>
        <v xml:space="preserve"> </v>
      </c>
      <c r="K841" s="1"/>
      <c r="L841" s="1" t="str">
        <f t="shared" si="55"/>
        <v xml:space="preserve"> </v>
      </c>
      <c r="M841" s="1"/>
    </row>
    <row r="842" spans="1:13" ht="38.25" x14ac:dyDescent="0.2">
      <c r="A842" s="2" t="s">
        <v>144</v>
      </c>
      <c r="B842" s="2" t="s">
        <v>432</v>
      </c>
      <c r="C842" s="1"/>
      <c r="D842" s="1"/>
      <c r="E842" s="1" t="str">
        <f t="shared" si="52"/>
        <v xml:space="preserve"> </v>
      </c>
      <c r="F842" s="1"/>
      <c r="G842" s="1" t="str">
        <f t="shared" si="53"/>
        <v xml:space="preserve"> </v>
      </c>
      <c r="H842" s="1"/>
      <c r="I842" s="1"/>
      <c r="J842" s="1" t="str">
        <f t="shared" si="54"/>
        <v xml:space="preserve"> </v>
      </c>
      <c r="K842" s="1"/>
      <c r="L842" s="1" t="str">
        <f t="shared" si="55"/>
        <v xml:space="preserve"> </v>
      </c>
      <c r="M842" s="1"/>
    </row>
    <row r="843" spans="1:13" ht="25.5" x14ac:dyDescent="0.2">
      <c r="A843" s="2" t="s">
        <v>192</v>
      </c>
      <c r="B843" s="2" t="s">
        <v>711</v>
      </c>
      <c r="C843" s="1"/>
      <c r="D843" s="1"/>
      <c r="E843" s="1" t="str">
        <f t="shared" si="52"/>
        <v xml:space="preserve"> </v>
      </c>
      <c r="F843" s="1">
        <v>-7.2701000000000002</v>
      </c>
      <c r="G843" s="1" t="str">
        <f t="shared" si="53"/>
        <v/>
      </c>
      <c r="H843" s="1"/>
      <c r="I843" s="1"/>
      <c r="J843" s="1" t="str">
        <f t="shared" si="54"/>
        <v xml:space="preserve"> </v>
      </c>
      <c r="K843" s="1">
        <v>-7.2701000000000002</v>
      </c>
      <c r="L843" s="1" t="str">
        <f t="shared" si="55"/>
        <v/>
      </c>
      <c r="M843" s="1"/>
    </row>
    <row r="844" spans="1:13" ht="38.25" x14ac:dyDescent="0.2">
      <c r="A844" s="2" t="s">
        <v>936</v>
      </c>
      <c r="B844" s="2" t="s">
        <v>1422</v>
      </c>
      <c r="C844" s="1"/>
      <c r="D844" s="1"/>
      <c r="E844" s="1" t="str">
        <f t="shared" si="52"/>
        <v xml:space="preserve"> </v>
      </c>
      <c r="F844" s="1">
        <v>-1.4204000000000001</v>
      </c>
      <c r="G844" s="1" t="str">
        <f t="shared" si="53"/>
        <v/>
      </c>
      <c r="H844" s="1"/>
      <c r="I844" s="1"/>
      <c r="J844" s="1" t="str">
        <f t="shared" si="54"/>
        <v xml:space="preserve"> </v>
      </c>
      <c r="K844" s="1">
        <v>-1.4204000000000001</v>
      </c>
      <c r="L844" s="1" t="str">
        <f t="shared" si="55"/>
        <v/>
      </c>
      <c r="M844" s="1"/>
    </row>
    <row r="845" spans="1:13" ht="25.5" x14ac:dyDescent="0.2">
      <c r="A845" s="2" t="s">
        <v>920</v>
      </c>
      <c r="B845" s="2" t="s">
        <v>1576</v>
      </c>
      <c r="C845" s="1"/>
      <c r="D845" s="1">
        <v>-90.108469999999997</v>
      </c>
      <c r="E845" s="1" t="str">
        <f t="shared" si="52"/>
        <v xml:space="preserve"> </v>
      </c>
      <c r="F845" s="1">
        <v>-79.848159999999993</v>
      </c>
      <c r="G845" s="1">
        <f t="shared" si="53"/>
        <v>112.84977637556082</v>
      </c>
      <c r="H845" s="1"/>
      <c r="I845" s="1">
        <v>-90.108469999999997</v>
      </c>
      <c r="J845" s="1" t="str">
        <f t="shared" si="54"/>
        <v xml:space="preserve"> </v>
      </c>
      <c r="K845" s="1">
        <v>-79.848159999999993</v>
      </c>
      <c r="L845" s="1">
        <f t="shared" si="55"/>
        <v>112.84977637556082</v>
      </c>
      <c r="M845" s="1">
        <v>-4.595010000000002</v>
      </c>
    </row>
    <row r="846" spans="1:13" ht="38.25" x14ac:dyDescent="0.2">
      <c r="A846" s="2" t="s">
        <v>1153</v>
      </c>
      <c r="B846" s="2" t="s">
        <v>820</v>
      </c>
      <c r="C846" s="1"/>
      <c r="D846" s="1">
        <v>-7.1185799999999997</v>
      </c>
      <c r="E846" s="1" t="str">
        <f t="shared" si="52"/>
        <v xml:space="preserve"> </v>
      </c>
      <c r="F846" s="1"/>
      <c r="G846" s="1" t="str">
        <f t="shared" si="53"/>
        <v xml:space="preserve"> </v>
      </c>
      <c r="H846" s="1"/>
      <c r="I846" s="1">
        <v>-7.1185799999999997</v>
      </c>
      <c r="J846" s="1" t="str">
        <f t="shared" si="54"/>
        <v xml:space="preserve"> </v>
      </c>
      <c r="K846" s="1"/>
      <c r="L846" s="1" t="str">
        <f t="shared" si="55"/>
        <v xml:space="preserve"> </v>
      </c>
      <c r="M846" s="1"/>
    </row>
    <row r="847" spans="1:13" ht="51" x14ac:dyDescent="0.2">
      <c r="A847" s="2" t="s">
        <v>1147</v>
      </c>
      <c r="B847" s="2" t="s">
        <v>1672</v>
      </c>
      <c r="C847" s="1"/>
      <c r="D847" s="1">
        <v>-19.61816</v>
      </c>
      <c r="E847" s="1" t="str">
        <f t="shared" si="52"/>
        <v xml:space="preserve"> </v>
      </c>
      <c r="F847" s="1"/>
      <c r="G847" s="1" t="str">
        <f t="shared" si="53"/>
        <v xml:space="preserve"> </v>
      </c>
      <c r="H847" s="1"/>
      <c r="I847" s="1">
        <v>-19.61816</v>
      </c>
      <c r="J847" s="1" t="str">
        <f t="shared" si="54"/>
        <v xml:space="preserve"> </v>
      </c>
      <c r="K847" s="1"/>
      <c r="L847" s="1" t="str">
        <f t="shared" si="55"/>
        <v xml:space="preserve"> </v>
      </c>
      <c r="M847" s="1"/>
    </row>
    <row r="848" spans="1:13" ht="25.5" x14ac:dyDescent="0.2">
      <c r="A848" s="2" t="s">
        <v>389</v>
      </c>
      <c r="B848" s="2" t="s">
        <v>1204</v>
      </c>
      <c r="C848" s="1"/>
      <c r="D848" s="1">
        <v>-3713.85547</v>
      </c>
      <c r="E848" s="1" t="str">
        <f t="shared" si="52"/>
        <v xml:space="preserve"> </v>
      </c>
      <c r="F848" s="1">
        <v>-2054.7725799999998</v>
      </c>
      <c r="G848" s="1">
        <f t="shared" si="53"/>
        <v>180.74289613111347</v>
      </c>
      <c r="H848" s="1"/>
      <c r="I848" s="1">
        <v>-3713.85547</v>
      </c>
      <c r="J848" s="1" t="str">
        <f t="shared" si="54"/>
        <v xml:space="preserve"> </v>
      </c>
      <c r="K848" s="1">
        <v>-2054.7725799999998</v>
      </c>
      <c r="L848" s="1">
        <f t="shared" si="55"/>
        <v>180.74289613111347</v>
      </c>
      <c r="M848" s="1">
        <v>-30.432989999999791</v>
      </c>
    </row>
    <row r="849" spans="1:13" ht="63.75" x14ac:dyDescent="0.2">
      <c r="A849" s="2" t="s">
        <v>1126</v>
      </c>
      <c r="B849" s="2" t="s">
        <v>1414</v>
      </c>
      <c r="C849" s="1"/>
      <c r="D849" s="1"/>
      <c r="E849" s="1" t="str">
        <f t="shared" si="52"/>
        <v xml:space="preserve"> </v>
      </c>
      <c r="F849" s="1">
        <v>-35.699950000000001</v>
      </c>
      <c r="G849" s="1" t="str">
        <f t="shared" si="53"/>
        <v/>
      </c>
      <c r="H849" s="1"/>
      <c r="I849" s="1"/>
      <c r="J849" s="1" t="str">
        <f t="shared" si="54"/>
        <v xml:space="preserve"> </v>
      </c>
      <c r="K849" s="1">
        <v>-35.699950000000001</v>
      </c>
      <c r="L849" s="1" t="str">
        <f t="shared" si="55"/>
        <v/>
      </c>
      <c r="M849" s="1"/>
    </row>
    <row r="850" spans="1:13" ht="63.75" x14ac:dyDescent="0.2">
      <c r="A850" s="2" t="s">
        <v>1370</v>
      </c>
      <c r="B850" s="2" t="s">
        <v>146</v>
      </c>
      <c r="C850" s="1"/>
      <c r="D850" s="1"/>
      <c r="E850" s="1" t="str">
        <f t="shared" si="52"/>
        <v xml:space="preserve"> </v>
      </c>
      <c r="F850" s="1"/>
      <c r="G850" s="1" t="str">
        <f t="shared" si="53"/>
        <v xml:space="preserve"> </v>
      </c>
      <c r="H850" s="1"/>
      <c r="I850" s="1"/>
      <c r="J850" s="1" t="str">
        <f t="shared" si="54"/>
        <v xml:space="preserve"> </v>
      </c>
      <c r="K850" s="1"/>
      <c r="L850" s="1" t="str">
        <f t="shared" si="55"/>
        <v xml:space="preserve"> </v>
      </c>
      <c r="M850" s="1"/>
    </row>
    <row r="851" spans="1:13" ht="51" x14ac:dyDescent="0.2">
      <c r="A851" s="2" t="s">
        <v>905</v>
      </c>
      <c r="B851" s="2" t="s">
        <v>1348</v>
      </c>
      <c r="C851" s="1"/>
      <c r="D851" s="1">
        <v>-3676.1504500000001</v>
      </c>
      <c r="E851" s="1" t="str">
        <f t="shared" si="52"/>
        <v xml:space="preserve"> </v>
      </c>
      <c r="F851" s="1">
        <v>-35.275010000000002</v>
      </c>
      <c r="G851" s="1" t="str">
        <f t="shared" si="53"/>
        <v>свыше 200</v>
      </c>
      <c r="H851" s="1"/>
      <c r="I851" s="1">
        <v>-3676.1504500000001</v>
      </c>
      <c r="J851" s="1" t="str">
        <f t="shared" si="54"/>
        <v xml:space="preserve"> </v>
      </c>
      <c r="K851" s="1">
        <v>-35.275010000000002</v>
      </c>
      <c r="L851" s="1" t="str">
        <f t="shared" si="55"/>
        <v>свыше 200</v>
      </c>
      <c r="M851" s="1">
        <v>-89.743850000000293</v>
      </c>
    </row>
    <row r="852" spans="1:13" ht="89.25" x14ac:dyDescent="0.2">
      <c r="A852" s="2" t="s">
        <v>1565</v>
      </c>
      <c r="B852" s="2" t="s">
        <v>696</v>
      </c>
      <c r="C852" s="1"/>
      <c r="D852" s="1"/>
      <c r="E852" s="1" t="str">
        <f t="shared" si="52"/>
        <v xml:space="preserve"> </v>
      </c>
      <c r="F852" s="1">
        <v>-266.02521999999999</v>
      </c>
      <c r="G852" s="1" t="str">
        <f t="shared" si="53"/>
        <v/>
      </c>
      <c r="H852" s="1"/>
      <c r="I852" s="1"/>
      <c r="J852" s="1" t="str">
        <f t="shared" si="54"/>
        <v xml:space="preserve"> </v>
      </c>
      <c r="K852" s="1">
        <v>-266.02521999999999</v>
      </c>
      <c r="L852" s="1" t="str">
        <f t="shared" si="55"/>
        <v/>
      </c>
      <c r="M852" s="1"/>
    </row>
    <row r="853" spans="1:13" ht="89.25" x14ac:dyDescent="0.2">
      <c r="A853" s="2" t="s">
        <v>1565</v>
      </c>
      <c r="B853" s="2" t="s">
        <v>1577</v>
      </c>
      <c r="C853" s="1"/>
      <c r="D853" s="1">
        <v>-286.11135000000002</v>
      </c>
      <c r="E853" s="1" t="str">
        <f t="shared" si="52"/>
        <v xml:space="preserve"> </v>
      </c>
      <c r="F853" s="1"/>
      <c r="G853" s="1" t="str">
        <f t="shared" si="53"/>
        <v xml:space="preserve"> </v>
      </c>
      <c r="H853" s="1"/>
      <c r="I853" s="1">
        <v>-286.11135000000002</v>
      </c>
      <c r="J853" s="1" t="str">
        <f t="shared" si="54"/>
        <v xml:space="preserve"> </v>
      </c>
      <c r="K853" s="1"/>
      <c r="L853" s="1" t="str">
        <f t="shared" si="55"/>
        <v xml:space="preserve"> </v>
      </c>
      <c r="M853" s="1">
        <v>-3</v>
      </c>
    </row>
    <row r="854" spans="1:13" ht="51" x14ac:dyDescent="0.2">
      <c r="A854" s="2" t="s">
        <v>392</v>
      </c>
      <c r="B854" s="2" t="s">
        <v>557</v>
      </c>
      <c r="C854" s="1"/>
      <c r="D854" s="1"/>
      <c r="E854" s="1" t="str">
        <f t="shared" si="52"/>
        <v xml:space="preserve"> </v>
      </c>
      <c r="F854" s="1"/>
      <c r="G854" s="1" t="str">
        <f t="shared" si="53"/>
        <v xml:space="preserve"> </v>
      </c>
      <c r="H854" s="1"/>
      <c r="I854" s="1"/>
      <c r="J854" s="1" t="str">
        <f t="shared" si="54"/>
        <v xml:space="preserve"> </v>
      </c>
      <c r="K854" s="1"/>
      <c r="L854" s="1" t="str">
        <f t="shared" si="55"/>
        <v xml:space="preserve"> </v>
      </c>
      <c r="M854" s="1"/>
    </row>
    <row r="855" spans="1:13" ht="38.25" x14ac:dyDescent="0.2">
      <c r="A855" s="2" t="s">
        <v>968</v>
      </c>
      <c r="B855" s="2" t="s">
        <v>1372</v>
      </c>
      <c r="C855" s="1"/>
      <c r="D855" s="1">
        <v>-176.42544000000001</v>
      </c>
      <c r="E855" s="1" t="str">
        <f t="shared" si="52"/>
        <v xml:space="preserve"> </v>
      </c>
      <c r="F855" s="1">
        <v>-15.002000000000001</v>
      </c>
      <c r="G855" s="1" t="str">
        <f t="shared" si="53"/>
        <v>свыше 200</v>
      </c>
      <c r="H855" s="1"/>
      <c r="I855" s="1">
        <v>-176.42544000000001</v>
      </c>
      <c r="J855" s="1" t="str">
        <f t="shared" si="54"/>
        <v xml:space="preserve"> </v>
      </c>
      <c r="K855" s="1">
        <v>-15.002000000000001</v>
      </c>
      <c r="L855" s="1" t="str">
        <f t="shared" si="55"/>
        <v>свыше 200</v>
      </c>
      <c r="M855" s="1"/>
    </row>
    <row r="856" spans="1:13" x14ac:dyDescent="0.2">
      <c r="A856" s="2" t="s">
        <v>1638</v>
      </c>
      <c r="B856" s="2" t="s">
        <v>747</v>
      </c>
      <c r="C856" s="1"/>
      <c r="D856" s="1">
        <v>-30</v>
      </c>
      <c r="E856" s="1" t="str">
        <f t="shared" si="52"/>
        <v xml:space="preserve"> </v>
      </c>
      <c r="F856" s="1"/>
      <c r="G856" s="1" t="str">
        <f t="shared" si="53"/>
        <v xml:space="preserve"> </v>
      </c>
      <c r="H856" s="1"/>
      <c r="I856" s="1">
        <v>-30</v>
      </c>
      <c r="J856" s="1" t="str">
        <f t="shared" si="54"/>
        <v xml:space="preserve"> </v>
      </c>
      <c r="K856" s="1"/>
      <c r="L856" s="1" t="str">
        <f t="shared" si="55"/>
        <v xml:space="preserve"> </v>
      </c>
      <c r="M856" s="1"/>
    </row>
    <row r="857" spans="1:13" ht="51" x14ac:dyDescent="0.2">
      <c r="A857" s="2" t="s">
        <v>523</v>
      </c>
      <c r="B857" s="2" t="s">
        <v>351</v>
      </c>
      <c r="C857" s="1"/>
      <c r="D857" s="1">
        <v>-4832.4033300000001</v>
      </c>
      <c r="E857" s="1" t="str">
        <f t="shared" si="52"/>
        <v xml:space="preserve"> </v>
      </c>
      <c r="F857" s="1">
        <v>-27466</v>
      </c>
      <c r="G857" s="1">
        <f t="shared" si="53"/>
        <v>17.594128486128305</v>
      </c>
      <c r="H857" s="1"/>
      <c r="I857" s="1">
        <v>-4832.4033300000001</v>
      </c>
      <c r="J857" s="1" t="str">
        <f t="shared" si="54"/>
        <v xml:space="preserve"> </v>
      </c>
      <c r="K857" s="1">
        <v>-27466</v>
      </c>
      <c r="L857" s="1">
        <f t="shared" si="55"/>
        <v>17.594128486128305</v>
      </c>
      <c r="M857" s="1"/>
    </row>
    <row r="858" spans="1:13" ht="51" x14ac:dyDescent="0.2">
      <c r="A858" s="2" t="s">
        <v>501</v>
      </c>
      <c r="B858" s="2" t="s">
        <v>868</v>
      </c>
      <c r="C858" s="1"/>
      <c r="D858" s="1">
        <v>-1972.1244999999999</v>
      </c>
      <c r="E858" s="1" t="str">
        <f t="shared" si="52"/>
        <v xml:space="preserve"> </v>
      </c>
      <c r="F858" s="1"/>
      <c r="G858" s="1" t="str">
        <f t="shared" si="53"/>
        <v xml:space="preserve"> </v>
      </c>
      <c r="H858" s="1"/>
      <c r="I858" s="1">
        <v>-1972.1244999999999</v>
      </c>
      <c r="J858" s="1" t="str">
        <f t="shared" si="54"/>
        <v xml:space="preserve"> </v>
      </c>
      <c r="K858" s="1"/>
      <c r="L858" s="1" t="str">
        <f t="shared" si="55"/>
        <v xml:space="preserve"> </v>
      </c>
      <c r="M858" s="1"/>
    </row>
    <row r="859" spans="1:13" ht="38.25" x14ac:dyDescent="0.2">
      <c r="A859" s="2" t="s">
        <v>1636</v>
      </c>
      <c r="B859" s="2" t="s">
        <v>332</v>
      </c>
      <c r="C859" s="1"/>
      <c r="D859" s="1">
        <v>-4667.6000000000004</v>
      </c>
      <c r="E859" s="1" t="str">
        <f t="shared" si="52"/>
        <v xml:space="preserve"> </v>
      </c>
      <c r="F859" s="1"/>
      <c r="G859" s="1" t="str">
        <f t="shared" si="53"/>
        <v xml:space="preserve"> </v>
      </c>
      <c r="H859" s="1"/>
      <c r="I859" s="1">
        <v>-4667.6000000000004</v>
      </c>
      <c r="J859" s="1" t="str">
        <f t="shared" si="54"/>
        <v xml:space="preserve"> </v>
      </c>
      <c r="K859" s="1"/>
      <c r="L859" s="1" t="str">
        <f t="shared" si="55"/>
        <v xml:space="preserve"> </v>
      </c>
      <c r="M859" s="1"/>
    </row>
    <row r="860" spans="1:13" ht="38.25" x14ac:dyDescent="0.2">
      <c r="A860" s="2" t="s">
        <v>117</v>
      </c>
      <c r="B860" s="2" t="s">
        <v>926</v>
      </c>
      <c r="C860" s="1"/>
      <c r="D860" s="1"/>
      <c r="E860" s="1" t="str">
        <f t="shared" si="52"/>
        <v xml:space="preserve"> </v>
      </c>
      <c r="F860" s="1">
        <v>-0.19470000000000001</v>
      </c>
      <c r="G860" s="1" t="str">
        <f t="shared" si="53"/>
        <v/>
      </c>
      <c r="H860" s="1"/>
      <c r="I860" s="1"/>
      <c r="J860" s="1" t="str">
        <f t="shared" si="54"/>
        <v xml:space="preserve"> </v>
      </c>
      <c r="K860" s="1">
        <v>-0.19470000000000001</v>
      </c>
      <c r="L860" s="1" t="str">
        <f t="shared" si="55"/>
        <v/>
      </c>
      <c r="M860" s="1"/>
    </row>
    <row r="861" spans="1:13" ht="38.25" x14ac:dyDescent="0.2">
      <c r="A861" s="2" t="s">
        <v>1563</v>
      </c>
      <c r="B861" s="2" t="s">
        <v>224</v>
      </c>
      <c r="C861" s="1"/>
      <c r="D861" s="1"/>
      <c r="E861" s="1" t="str">
        <f t="shared" si="52"/>
        <v xml:space="preserve"> </v>
      </c>
      <c r="F861" s="1">
        <v>-1432.54044</v>
      </c>
      <c r="G861" s="1" t="str">
        <f t="shared" si="53"/>
        <v/>
      </c>
      <c r="H861" s="1"/>
      <c r="I861" s="1"/>
      <c r="J861" s="1" t="str">
        <f t="shared" si="54"/>
        <v xml:space="preserve"> </v>
      </c>
      <c r="K861" s="1">
        <v>-1432.54044</v>
      </c>
      <c r="L861" s="1" t="str">
        <f t="shared" si="55"/>
        <v/>
      </c>
      <c r="M861" s="1"/>
    </row>
    <row r="862" spans="1:13" ht="76.5" x14ac:dyDescent="0.2">
      <c r="A862" s="2" t="s">
        <v>1150</v>
      </c>
      <c r="B862" s="2" t="s">
        <v>1678</v>
      </c>
      <c r="C862" s="1"/>
      <c r="D862" s="1">
        <v>-201.20662999999999</v>
      </c>
      <c r="E862" s="1" t="str">
        <f t="shared" si="52"/>
        <v xml:space="preserve"> </v>
      </c>
      <c r="F862" s="1"/>
      <c r="G862" s="1" t="str">
        <f t="shared" si="53"/>
        <v xml:space="preserve"> </v>
      </c>
      <c r="H862" s="1"/>
      <c r="I862" s="1">
        <v>-201.20662999999999</v>
      </c>
      <c r="J862" s="1" t="str">
        <f t="shared" si="54"/>
        <v xml:space="preserve"> </v>
      </c>
      <c r="K862" s="1"/>
      <c r="L862" s="1" t="str">
        <f t="shared" si="55"/>
        <v xml:space="preserve"> </v>
      </c>
      <c r="M862" s="1">
        <v>-54.689799999999991</v>
      </c>
    </row>
    <row r="863" spans="1:13" ht="76.5" x14ac:dyDescent="0.2">
      <c r="A863" s="2" t="s">
        <v>236</v>
      </c>
      <c r="B863" s="2" t="s">
        <v>1004</v>
      </c>
      <c r="C863" s="1"/>
      <c r="D863" s="1">
        <v>-50.569319999999998</v>
      </c>
      <c r="E863" s="1" t="str">
        <f t="shared" si="52"/>
        <v xml:space="preserve"> </v>
      </c>
      <c r="F863" s="1"/>
      <c r="G863" s="1" t="str">
        <f t="shared" si="53"/>
        <v xml:space="preserve"> </v>
      </c>
      <c r="H863" s="1"/>
      <c r="I863" s="1">
        <v>-50.569319999999998</v>
      </c>
      <c r="J863" s="1" t="str">
        <f t="shared" si="54"/>
        <v xml:space="preserve"> </v>
      </c>
      <c r="K863" s="1"/>
      <c r="L863" s="1" t="str">
        <f t="shared" si="55"/>
        <v xml:space="preserve"> </v>
      </c>
      <c r="M863" s="1"/>
    </row>
    <row r="864" spans="1:13" ht="102" x14ac:dyDescent="0.2">
      <c r="A864" s="2" t="s">
        <v>1074</v>
      </c>
      <c r="B864" s="2" t="s">
        <v>446</v>
      </c>
      <c r="C864" s="1"/>
      <c r="D864" s="1">
        <v>-56.995730000000002</v>
      </c>
      <c r="E864" s="1" t="str">
        <f t="shared" si="52"/>
        <v xml:space="preserve"> </v>
      </c>
      <c r="F864" s="1"/>
      <c r="G864" s="1" t="str">
        <f t="shared" si="53"/>
        <v xml:space="preserve"> </v>
      </c>
      <c r="H864" s="1"/>
      <c r="I864" s="1">
        <v>-56.995730000000002</v>
      </c>
      <c r="J864" s="1" t="str">
        <f t="shared" si="54"/>
        <v xml:space="preserve"> </v>
      </c>
      <c r="K864" s="1"/>
      <c r="L864" s="1" t="str">
        <f t="shared" si="55"/>
        <v xml:space="preserve"> </v>
      </c>
      <c r="M864" s="1"/>
    </row>
    <row r="865" spans="1:13" ht="114.75" x14ac:dyDescent="0.2">
      <c r="A865" s="2" t="s">
        <v>1050</v>
      </c>
      <c r="B865" s="2" t="s">
        <v>405</v>
      </c>
      <c r="C865" s="1"/>
      <c r="D865" s="1">
        <v>-69.799210000000002</v>
      </c>
      <c r="E865" s="1" t="str">
        <f t="shared" si="52"/>
        <v xml:space="preserve"> </v>
      </c>
      <c r="F865" s="1"/>
      <c r="G865" s="1" t="str">
        <f t="shared" si="53"/>
        <v xml:space="preserve"> </v>
      </c>
      <c r="H865" s="1"/>
      <c r="I865" s="1">
        <v>-69.799210000000002</v>
      </c>
      <c r="J865" s="1" t="str">
        <f t="shared" si="54"/>
        <v xml:space="preserve"> </v>
      </c>
      <c r="K865" s="1"/>
      <c r="L865" s="1" t="str">
        <f t="shared" si="55"/>
        <v xml:space="preserve"> </v>
      </c>
      <c r="M865" s="1"/>
    </row>
    <row r="866" spans="1:13" ht="127.5" x14ac:dyDescent="0.2">
      <c r="A866" s="2" t="s">
        <v>175</v>
      </c>
      <c r="B866" s="2" t="s">
        <v>276</v>
      </c>
      <c r="C866" s="1"/>
      <c r="D866" s="1">
        <v>-389.79282999999998</v>
      </c>
      <c r="E866" s="1" t="str">
        <f t="shared" si="52"/>
        <v xml:space="preserve"> </v>
      </c>
      <c r="F866" s="1"/>
      <c r="G866" s="1" t="str">
        <f t="shared" si="53"/>
        <v xml:space="preserve"> </v>
      </c>
      <c r="H866" s="1"/>
      <c r="I866" s="1">
        <v>-389.79282999999998</v>
      </c>
      <c r="J866" s="1" t="str">
        <f t="shared" si="54"/>
        <v xml:space="preserve"> </v>
      </c>
      <c r="K866" s="1"/>
      <c r="L866" s="1" t="str">
        <f t="shared" si="55"/>
        <v xml:space="preserve"> </v>
      </c>
      <c r="M866" s="1"/>
    </row>
    <row r="867" spans="1:13" ht="51" x14ac:dyDescent="0.2">
      <c r="A867" s="2" t="s">
        <v>886</v>
      </c>
      <c r="B867" s="2" t="s">
        <v>143</v>
      </c>
      <c r="C867" s="1"/>
      <c r="D867" s="1">
        <v>-53.374389999999998</v>
      </c>
      <c r="E867" s="1" t="str">
        <f t="shared" si="52"/>
        <v xml:space="preserve"> </v>
      </c>
      <c r="F867" s="1"/>
      <c r="G867" s="1" t="str">
        <f t="shared" si="53"/>
        <v xml:space="preserve"> </v>
      </c>
      <c r="H867" s="1"/>
      <c r="I867" s="1">
        <v>-53.374389999999998</v>
      </c>
      <c r="J867" s="1" t="str">
        <f t="shared" si="54"/>
        <v xml:space="preserve"> </v>
      </c>
      <c r="K867" s="1"/>
      <c r="L867" s="1" t="str">
        <f t="shared" si="55"/>
        <v xml:space="preserve"> </v>
      </c>
      <c r="M867" s="1"/>
    </row>
    <row r="868" spans="1:13" ht="38.25" x14ac:dyDescent="0.2">
      <c r="A868" s="2" t="s">
        <v>669</v>
      </c>
      <c r="B868" s="2" t="s">
        <v>1362</v>
      </c>
      <c r="C868" s="1"/>
      <c r="D868" s="1"/>
      <c r="E868" s="1" t="str">
        <f t="shared" si="52"/>
        <v xml:space="preserve"> </v>
      </c>
      <c r="F868" s="1">
        <v>-155.58706000000001</v>
      </c>
      <c r="G868" s="1" t="str">
        <f t="shared" si="53"/>
        <v/>
      </c>
      <c r="H868" s="1"/>
      <c r="I868" s="1"/>
      <c r="J868" s="1" t="str">
        <f t="shared" si="54"/>
        <v xml:space="preserve"> </v>
      </c>
      <c r="K868" s="1">
        <v>-155.58706000000001</v>
      </c>
      <c r="L868" s="1" t="str">
        <f t="shared" si="55"/>
        <v/>
      </c>
      <c r="M868" s="1"/>
    </row>
    <row r="869" spans="1:13" ht="25.5" x14ac:dyDescent="0.2">
      <c r="A869" s="2" t="s">
        <v>1328</v>
      </c>
      <c r="B869" s="2" t="s">
        <v>812</v>
      </c>
      <c r="C869" s="1">
        <v>-30731.602429999999</v>
      </c>
      <c r="D869" s="1"/>
      <c r="E869" s="1" t="str">
        <f t="shared" si="52"/>
        <v/>
      </c>
      <c r="F869" s="1"/>
      <c r="G869" s="1" t="str">
        <f t="shared" si="53"/>
        <v xml:space="preserve"> </v>
      </c>
      <c r="H869" s="1"/>
      <c r="I869" s="1"/>
      <c r="J869" s="1" t="str">
        <f t="shared" si="54"/>
        <v xml:space="preserve"> </v>
      </c>
      <c r="K869" s="1"/>
      <c r="L869" s="1" t="str">
        <f t="shared" si="55"/>
        <v xml:space="preserve"> </v>
      </c>
      <c r="M869" s="1"/>
    </row>
    <row r="870" spans="1:13" ht="25.5" x14ac:dyDescent="0.2">
      <c r="A870" s="2" t="s">
        <v>134</v>
      </c>
      <c r="B870" s="2" t="s">
        <v>1335</v>
      </c>
      <c r="C870" s="1">
        <v>-6417.65931</v>
      </c>
      <c r="D870" s="1"/>
      <c r="E870" s="1" t="str">
        <f t="shared" si="52"/>
        <v/>
      </c>
      <c r="F870" s="1"/>
      <c r="G870" s="1" t="str">
        <f t="shared" si="53"/>
        <v xml:space="preserve"> </v>
      </c>
      <c r="H870" s="1"/>
      <c r="I870" s="1"/>
      <c r="J870" s="1" t="str">
        <f t="shared" si="54"/>
        <v xml:space="preserve"> </v>
      </c>
      <c r="K870" s="1"/>
      <c r="L870" s="1" t="str">
        <f t="shared" si="55"/>
        <v xml:space="preserve"> </v>
      </c>
      <c r="M870" s="1"/>
    </row>
    <row r="871" spans="1:13" ht="25.5" x14ac:dyDescent="0.2">
      <c r="A871" s="2" t="s">
        <v>530</v>
      </c>
      <c r="B871" s="2" t="s">
        <v>199</v>
      </c>
      <c r="C871" s="1">
        <v>-197.45455999999999</v>
      </c>
      <c r="D871" s="1"/>
      <c r="E871" s="1" t="str">
        <f t="shared" si="52"/>
        <v/>
      </c>
      <c r="F871" s="1"/>
      <c r="G871" s="1" t="str">
        <f t="shared" si="53"/>
        <v xml:space="preserve"> </v>
      </c>
      <c r="H871" s="1"/>
      <c r="I871" s="1"/>
      <c r="J871" s="1" t="str">
        <f t="shared" si="54"/>
        <v xml:space="preserve"> </v>
      </c>
      <c r="K871" s="1"/>
      <c r="L871" s="1" t="str">
        <f t="shared" si="55"/>
        <v xml:space="preserve"> </v>
      </c>
      <c r="M871" s="1"/>
    </row>
    <row r="872" spans="1:13" ht="25.5" x14ac:dyDescent="0.2">
      <c r="A872" s="2" t="s">
        <v>1413</v>
      </c>
      <c r="B872" s="2" t="s">
        <v>850</v>
      </c>
      <c r="C872" s="1">
        <v>-5455.68887</v>
      </c>
      <c r="D872" s="1"/>
      <c r="E872" s="1" t="str">
        <f t="shared" si="52"/>
        <v/>
      </c>
      <c r="F872" s="1"/>
      <c r="G872" s="1" t="str">
        <f t="shared" si="53"/>
        <v xml:space="preserve"> </v>
      </c>
      <c r="H872" s="1"/>
      <c r="I872" s="1"/>
      <c r="J872" s="1" t="str">
        <f t="shared" si="54"/>
        <v xml:space="preserve"> </v>
      </c>
      <c r="K872" s="1"/>
      <c r="L872" s="1" t="str">
        <f t="shared" si="55"/>
        <v xml:space="preserve"> </v>
      </c>
      <c r="M872" s="1"/>
    </row>
    <row r="873" spans="1:13" ht="38.25" x14ac:dyDescent="0.2">
      <c r="A873" s="2" t="s">
        <v>1441</v>
      </c>
      <c r="B873" s="2" t="s">
        <v>988</v>
      </c>
      <c r="C873" s="1"/>
      <c r="D873" s="1">
        <v>-14966.45184</v>
      </c>
      <c r="E873" s="1" t="str">
        <f t="shared" si="52"/>
        <v xml:space="preserve"> </v>
      </c>
      <c r="F873" s="1">
        <v>-18550.292580000001</v>
      </c>
      <c r="G873" s="1">
        <f t="shared" si="53"/>
        <v>80.680408545879658</v>
      </c>
      <c r="H873" s="1"/>
      <c r="I873" s="1">
        <v>-14966.45184</v>
      </c>
      <c r="J873" s="1" t="str">
        <f t="shared" si="54"/>
        <v xml:space="preserve"> </v>
      </c>
      <c r="K873" s="1">
        <v>-18550.292580000001</v>
      </c>
      <c r="L873" s="1">
        <f t="shared" si="55"/>
        <v>80.680408545879658</v>
      </c>
      <c r="M873" s="1"/>
    </row>
  </sheetData>
  <mergeCells count="5">
    <mergeCell ref="A1:M1"/>
    <mergeCell ref="A3:A4"/>
    <mergeCell ref="B3:B4"/>
    <mergeCell ref="C3:G3"/>
    <mergeCell ref="H3:M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4"/>
  <sheetViews>
    <sheetView topLeftCell="A79" workbookViewId="0">
      <selection sqref="A1:M2"/>
    </sheetView>
  </sheetViews>
  <sheetFormatPr defaultRowHeight="12.75" x14ac:dyDescent="0.2"/>
  <cols>
    <col min="1" max="1" width="7.28515625" customWidth="1"/>
    <col min="2" max="2" width="41.7109375" bestFit="1" customWidth="1"/>
    <col min="3" max="4" width="12.7109375" bestFit="1" customWidth="1"/>
    <col min="5" max="5" width="4.85546875" bestFit="1" customWidth="1"/>
    <col min="6" max="6" width="12.7109375" bestFit="1" customWidth="1"/>
    <col min="7" max="7" width="9.28515625" bestFit="1" customWidth="1"/>
    <col min="8" max="9" width="12.7109375" bestFit="1" customWidth="1"/>
    <col min="10" max="10" width="5.7109375" bestFit="1" customWidth="1"/>
    <col min="11" max="11" width="12.7109375" bestFit="1" customWidth="1"/>
    <col min="12" max="12" width="9.28515625" bestFit="1" customWidth="1"/>
    <col min="13" max="13" width="12.7109375" bestFit="1" customWidth="1"/>
  </cols>
  <sheetData>
    <row r="1" spans="1:13" x14ac:dyDescent="0.2">
      <c r="A1" s="28" t="s">
        <v>1996</v>
      </c>
      <c r="B1" s="28" t="s">
        <v>1997</v>
      </c>
      <c r="C1" s="29" t="s">
        <v>98</v>
      </c>
      <c r="D1" s="29"/>
      <c r="E1" s="29"/>
      <c r="F1" s="29"/>
      <c r="G1" s="29"/>
      <c r="H1" s="30" t="s">
        <v>1998</v>
      </c>
      <c r="I1" s="30"/>
      <c r="J1" s="30"/>
      <c r="K1" s="30"/>
      <c r="L1" s="30"/>
      <c r="M1" s="30"/>
    </row>
    <row r="2" spans="1:13" ht="127.5" x14ac:dyDescent="0.2">
      <c r="A2" s="28"/>
      <c r="B2" s="28"/>
      <c r="C2" s="24" t="s">
        <v>1999</v>
      </c>
      <c r="D2" s="25" t="s">
        <v>2003</v>
      </c>
      <c r="E2" s="24" t="s">
        <v>2000</v>
      </c>
      <c r="F2" s="26" t="s">
        <v>2004</v>
      </c>
      <c r="G2" s="24" t="s">
        <v>2001</v>
      </c>
      <c r="H2" s="24" t="s">
        <v>1999</v>
      </c>
      <c r="I2" s="25" t="s">
        <v>2003</v>
      </c>
      <c r="J2" s="24" t="s">
        <v>2000</v>
      </c>
      <c r="K2" s="25" t="s">
        <v>2004</v>
      </c>
      <c r="L2" s="24" t="s">
        <v>2002</v>
      </c>
      <c r="M2" s="24" t="s">
        <v>2005</v>
      </c>
    </row>
    <row r="3" spans="1:13" x14ac:dyDescent="0.2">
      <c r="A3" s="2" t="s">
        <v>1688</v>
      </c>
      <c r="B3" s="2" t="s">
        <v>1689</v>
      </c>
      <c r="C3" s="1">
        <v>4711310.1272200001</v>
      </c>
      <c r="D3" s="1">
        <v>2611941.2909200001</v>
      </c>
      <c r="E3" s="1">
        <f>IF(C3=0," ",IF(D3/C3*100&gt;200,"свыше 200",IF(D3/C3&gt;0,D3/C3*100,"")))</f>
        <v>55.439808044672844</v>
      </c>
      <c r="F3" s="1">
        <v>2580090.18285</v>
      </c>
      <c r="G3" s="1">
        <f>IF(F3=0," ",IF(D3/F3*100&gt;200,"свыше 200",IF(D3/F3&gt;0,D3/F3*100,"")))</f>
        <v>101.23449592117811</v>
      </c>
      <c r="H3" s="1">
        <v>2017895.4905300001</v>
      </c>
      <c r="I3" s="1">
        <v>895014.87916999997</v>
      </c>
      <c r="J3" s="1">
        <f>IF(H3=0," ",IF(I3/H3*100&gt;200,"свыше 200",IF(I3/H3&gt;0,I3/H3*100,"")))</f>
        <v>44.353876767667707</v>
      </c>
      <c r="K3" s="1">
        <v>919636.99742999999</v>
      </c>
      <c r="L3" s="1">
        <f>IF(K3=0," ",IF(I3/K3*100&gt;200,"свыше 200",IF(I3/K3&gt;0,I3/K3*100,"")))</f>
        <v>97.322626391847166</v>
      </c>
      <c r="M3" s="1">
        <v>94199.373439999996</v>
      </c>
    </row>
    <row r="4" spans="1:13" ht="38.25" x14ac:dyDescent="0.2">
      <c r="A4" s="2" t="s">
        <v>1690</v>
      </c>
      <c r="B4" s="2" t="s">
        <v>1691</v>
      </c>
      <c r="C4" s="1">
        <v>131300.26102000001</v>
      </c>
      <c r="D4" s="1">
        <v>100801.62763</v>
      </c>
      <c r="E4" s="1">
        <f t="shared" ref="E4:E67" si="0">IF(C4=0," ",IF(D4/C4*100&gt;200,"свыше 200",IF(D4/C4&gt;0,D4/C4*100,"")))</f>
        <v>76.77184100543839</v>
      </c>
      <c r="F4" s="1">
        <v>78928.467839999998</v>
      </c>
      <c r="G4" s="1">
        <f t="shared" ref="G4:G67" si="1">IF(F4=0," ",IF(D4/F4*100&gt;200,"свыше 200",IF(D4/F4&gt;0,D4/F4*100,"")))</f>
        <v>127.71263700993185</v>
      </c>
      <c r="H4" s="1">
        <v>1984.1073799999999</v>
      </c>
      <c r="I4" s="1">
        <v>1315.7346299999999</v>
      </c>
      <c r="J4" s="1">
        <f t="shared" ref="J4:J67" si="2">IF(H4=0," ",IF(I4/H4*100&gt;200,"свыше 200",IF(I4/H4&gt;0,I4/H4*100,"")))</f>
        <v>66.31368056299452</v>
      </c>
      <c r="K4" s="1">
        <v>1333.2766200000001</v>
      </c>
      <c r="L4" s="1">
        <f t="shared" ref="L4:L67" si="3">IF(K4=0," ",IF(I4/K4*100&gt;200,"свыше 200",IF(I4/K4&gt;0,I4/K4*100,"")))</f>
        <v>98.684294786478731</v>
      </c>
      <c r="M4" s="1">
        <v>187.33394999999996</v>
      </c>
    </row>
    <row r="5" spans="1:13" ht="51" x14ac:dyDescent="0.2">
      <c r="A5" s="2" t="s">
        <v>1692</v>
      </c>
      <c r="B5" s="2" t="s">
        <v>1693</v>
      </c>
      <c r="C5" s="1">
        <v>236954.03167</v>
      </c>
      <c r="D5" s="1">
        <v>152489.99077</v>
      </c>
      <c r="E5" s="1">
        <f t="shared" si="0"/>
        <v>64.354250356191045</v>
      </c>
      <c r="F5" s="1">
        <v>159186.71687</v>
      </c>
      <c r="G5" s="1">
        <f t="shared" si="1"/>
        <v>95.793162751469467</v>
      </c>
      <c r="H5" s="1">
        <v>153703.07092</v>
      </c>
      <c r="I5" s="1">
        <v>97772.622510000001</v>
      </c>
      <c r="J5" s="1">
        <f t="shared" si="2"/>
        <v>63.611365683701337</v>
      </c>
      <c r="K5" s="1">
        <v>96433.173200000005</v>
      </c>
      <c r="L5" s="1">
        <f t="shared" si="3"/>
        <v>101.38899225811227</v>
      </c>
      <c r="M5" s="1">
        <v>9958.4936199999938</v>
      </c>
    </row>
    <row r="6" spans="1:13" ht="51" x14ac:dyDescent="0.2">
      <c r="A6" s="2" t="s">
        <v>1694</v>
      </c>
      <c r="B6" s="2" t="s">
        <v>1695</v>
      </c>
      <c r="C6" s="1">
        <v>1260186.8945299999</v>
      </c>
      <c r="D6" s="1">
        <v>861501.01474999997</v>
      </c>
      <c r="E6" s="1">
        <f t="shared" si="0"/>
        <v>68.362956200342481</v>
      </c>
      <c r="F6" s="1">
        <v>828091.48051999998</v>
      </c>
      <c r="G6" s="1">
        <f t="shared" si="1"/>
        <v>104.03452215315878</v>
      </c>
      <c r="H6" s="1">
        <v>206479.19748999999</v>
      </c>
      <c r="I6" s="1">
        <v>132013.82334</v>
      </c>
      <c r="J6" s="1">
        <f t="shared" si="2"/>
        <v>63.935653055990585</v>
      </c>
      <c r="K6" s="1">
        <v>130429.64352</v>
      </c>
      <c r="L6" s="1">
        <f t="shared" si="3"/>
        <v>101.21458571628857</v>
      </c>
      <c r="M6" s="1">
        <v>13959.452590000001</v>
      </c>
    </row>
    <row r="7" spans="1:13" x14ac:dyDescent="0.2">
      <c r="A7" s="2" t="s">
        <v>1696</v>
      </c>
      <c r="B7" s="2" t="s">
        <v>1697</v>
      </c>
      <c r="C7" s="1">
        <v>109449.35421999999</v>
      </c>
      <c r="D7" s="1">
        <v>71099.675969999997</v>
      </c>
      <c r="E7" s="1">
        <f t="shared" si="0"/>
        <v>64.961256717043057</v>
      </c>
      <c r="F7" s="1">
        <v>50350.224199999997</v>
      </c>
      <c r="G7" s="1">
        <f t="shared" si="1"/>
        <v>141.21024702408377</v>
      </c>
      <c r="H7" s="1">
        <v>109449.91559999999</v>
      </c>
      <c r="I7" s="1">
        <v>71099.994720000002</v>
      </c>
      <c r="J7" s="1">
        <f t="shared" si="2"/>
        <v>64.961214753097536</v>
      </c>
      <c r="K7" s="1">
        <v>50385.398419999998</v>
      </c>
      <c r="L7" s="1">
        <f t="shared" si="3"/>
        <v>141.11230028852475</v>
      </c>
      <c r="M7" s="1">
        <v>6127.0886700000046</v>
      </c>
    </row>
    <row r="8" spans="1:13" ht="38.25" x14ac:dyDescent="0.2">
      <c r="A8" s="2" t="s">
        <v>1698</v>
      </c>
      <c r="B8" s="2" t="s">
        <v>1699</v>
      </c>
      <c r="C8" s="1">
        <v>329855.96507999999</v>
      </c>
      <c r="D8" s="1">
        <v>218539.41105</v>
      </c>
      <c r="E8" s="1">
        <f t="shared" si="0"/>
        <v>66.252981357180431</v>
      </c>
      <c r="F8" s="1">
        <v>208680.8302</v>
      </c>
      <c r="G8" s="1">
        <f t="shared" si="1"/>
        <v>104.724238848653</v>
      </c>
      <c r="H8" s="1">
        <v>117570.93257999999</v>
      </c>
      <c r="I8" s="1">
        <v>73107.344710000005</v>
      </c>
      <c r="J8" s="1">
        <f t="shared" si="2"/>
        <v>62.181478963990379</v>
      </c>
      <c r="K8" s="1">
        <v>69679.858909999995</v>
      </c>
      <c r="L8" s="1">
        <f t="shared" si="3"/>
        <v>104.9189046212436</v>
      </c>
      <c r="M8" s="1">
        <v>6839.5540600000095</v>
      </c>
    </row>
    <row r="9" spans="1:13" ht="25.5" x14ac:dyDescent="0.2">
      <c r="A9" s="2" t="s">
        <v>1700</v>
      </c>
      <c r="B9" s="2" t="s">
        <v>1701</v>
      </c>
      <c r="C9" s="1">
        <v>26258.41704</v>
      </c>
      <c r="D9" s="1">
        <v>18401.97364</v>
      </c>
      <c r="E9" s="1">
        <f t="shared" si="0"/>
        <v>70.080285540319835</v>
      </c>
      <c r="F9" s="1">
        <v>226101.58556000001</v>
      </c>
      <c r="G9" s="1">
        <f t="shared" si="1"/>
        <v>8.1388078701096571</v>
      </c>
      <c r="H9" s="1">
        <v>21486.41704</v>
      </c>
      <c r="I9" s="1">
        <v>14935.440479999999</v>
      </c>
      <c r="J9" s="1">
        <f t="shared" si="2"/>
        <v>69.511079730955458</v>
      </c>
      <c r="K9" s="1">
        <v>137273.46351999999</v>
      </c>
      <c r="L9" s="1">
        <f t="shared" si="3"/>
        <v>10.880063849939932</v>
      </c>
      <c r="M9" s="1">
        <v>1946.02189</v>
      </c>
    </row>
    <row r="10" spans="1:13" x14ac:dyDescent="0.2">
      <c r="A10" s="2" t="s">
        <v>1702</v>
      </c>
      <c r="B10" s="2" t="s">
        <v>1703</v>
      </c>
      <c r="C10" s="1">
        <v>285729.51363</v>
      </c>
      <c r="D10" s="1"/>
      <c r="E10" s="1" t="str">
        <f t="shared" si="0"/>
        <v/>
      </c>
      <c r="F10" s="1"/>
      <c r="G10" s="1" t="str">
        <f t="shared" si="1"/>
        <v xml:space="preserve"> </v>
      </c>
      <c r="H10" s="1">
        <v>260836.73644000001</v>
      </c>
      <c r="I10" s="1"/>
      <c r="J10" s="1" t="str">
        <f t="shared" si="2"/>
        <v/>
      </c>
      <c r="K10" s="1"/>
      <c r="L10" s="1" t="str">
        <f t="shared" si="3"/>
        <v xml:space="preserve"> </v>
      </c>
      <c r="M10" s="1"/>
    </row>
    <row r="11" spans="1:13" ht="25.5" x14ac:dyDescent="0.2">
      <c r="A11" s="2" t="s">
        <v>1705</v>
      </c>
      <c r="B11" s="2" t="s">
        <v>1706</v>
      </c>
      <c r="C11" s="1">
        <v>500</v>
      </c>
      <c r="D11" s="1"/>
      <c r="E11" s="1" t="str">
        <f t="shared" si="0"/>
        <v/>
      </c>
      <c r="F11" s="1"/>
      <c r="G11" s="1" t="str">
        <f t="shared" si="1"/>
        <v xml:space="preserve"> </v>
      </c>
      <c r="H11" s="1"/>
      <c r="I11" s="1"/>
      <c r="J11" s="1" t="str">
        <f t="shared" si="2"/>
        <v xml:space="preserve"> </v>
      </c>
      <c r="K11" s="1"/>
      <c r="L11" s="1" t="str">
        <f t="shared" si="3"/>
        <v xml:space="preserve"> </v>
      </c>
      <c r="M11" s="1"/>
    </row>
    <row r="12" spans="1:13" x14ac:dyDescent="0.2">
      <c r="A12" s="2" t="s">
        <v>1707</v>
      </c>
      <c r="B12" s="2" t="s">
        <v>1708</v>
      </c>
      <c r="C12" s="1">
        <v>2331075.6900300002</v>
      </c>
      <c r="D12" s="1">
        <v>1189107.59711</v>
      </c>
      <c r="E12" s="1">
        <f t="shared" si="0"/>
        <v>51.011110544192441</v>
      </c>
      <c r="F12" s="1">
        <v>1028750.87766</v>
      </c>
      <c r="G12" s="1">
        <f t="shared" si="1"/>
        <v>115.58751714649789</v>
      </c>
      <c r="H12" s="1">
        <v>1146385.11308</v>
      </c>
      <c r="I12" s="1">
        <v>504769.91878000001</v>
      </c>
      <c r="J12" s="1">
        <f t="shared" si="2"/>
        <v>44.031443972944793</v>
      </c>
      <c r="K12" s="1">
        <v>434102.18323999998</v>
      </c>
      <c r="L12" s="1">
        <f t="shared" si="3"/>
        <v>116.27905554691263</v>
      </c>
      <c r="M12" s="1">
        <v>55181.428660000034</v>
      </c>
    </row>
    <row r="13" spans="1:13" x14ac:dyDescent="0.2">
      <c r="A13" s="2" t="s">
        <v>1709</v>
      </c>
      <c r="B13" s="2" t="s">
        <v>1710</v>
      </c>
      <c r="C13" s="1">
        <v>17432.099999999999</v>
      </c>
      <c r="D13" s="1">
        <v>11362.89507</v>
      </c>
      <c r="E13" s="1">
        <f t="shared" si="0"/>
        <v>65.183741889961638</v>
      </c>
      <c r="F13" s="1">
        <v>10226.642519999999</v>
      </c>
      <c r="G13" s="1">
        <f t="shared" si="1"/>
        <v>111.11070957822039</v>
      </c>
      <c r="H13" s="1">
        <v>17432.099999999999</v>
      </c>
      <c r="I13" s="1">
        <v>11362.89507</v>
      </c>
      <c r="J13" s="1">
        <f t="shared" si="2"/>
        <v>65.183741889961638</v>
      </c>
      <c r="K13" s="1">
        <v>10226.642519999999</v>
      </c>
      <c r="L13" s="1">
        <f t="shared" si="3"/>
        <v>111.11070957822039</v>
      </c>
      <c r="M13" s="1">
        <v>1206.0562600000012</v>
      </c>
    </row>
    <row r="14" spans="1:13" x14ac:dyDescent="0.2">
      <c r="A14" s="2" t="s">
        <v>1711</v>
      </c>
      <c r="B14" s="2" t="s">
        <v>1712</v>
      </c>
      <c r="C14" s="1">
        <v>17432.099999999999</v>
      </c>
      <c r="D14" s="1">
        <v>11362.89507</v>
      </c>
      <c r="E14" s="1">
        <f t="shared" si="0"/>
        <v>65.183741889961638</v>
      </c>
      <c r="F14" s="1">
        <v>10226.642519999999</v>
      </c>
      <c r="G14" s="1">
        <f t="shared" si="1"/>
        <v>111.11070957822039</v>
      </c>
      <c r="H14" s="1">
        <v>17432.099999999999</v>
      </c>
      <c r="I14" s="1">
        <v>11362.89507</v>
      </c>
      <c r="J14" s="1">
        <f t="shared" si="2"/>
        <v>65.183741889961638</v>
      </c>
      <c r="K14" s="1">
        <v>10226.642519999999</v>
      </c>
      <c r="L14" s="1">
        <f t="shared" si="3"/>
        <v>111.11070957822039</v>
      </c>
      <c r="M14" s="1">
        <v>1206.0562600000012</v>
      </c>
    </row>
    <row r="15" spans="1:13" ht="25.5" x14ac:dyDescent="0.2">
      <c r="A15" s="2" t="s">
        <v>1713</v>
      </c>
      <c r="B15" s="2" t="s">
        <v>1714</v>
      </c>
      <c r="C15" s="1">
        <v>579664.32458000001</v>
      </c>
      <c r="D15" s="1">
        <v>366328.19143000001</v>
      </c>
      <c r="E15" s="1">
        <f t="shared" si="0"/>
        <v>63.196608087866323</v>
      </c>
      <c r="F15" s="1">
        <v>306136.94131999998</v>
      </c>
      <c r="G15" s="1">
        <f t="shared" si="1"/>
        <v>119.66154422607988</v>
      </c>
      <c r="H15" s="1">
        <v>453845.2659</v>
      </c>
      <c r="I15" s="1">
        <v>306265.93734</v>
      </c>
      <c r="J15" s="1">
        <f t="shared" si="2"/>
        <v>67.482457205465806</v>
      </c>
      <c r="K15" s="1">
        <v>235538.39631000001</v>
      </c>
      <c r="L15" s="1">
        <f t="shared" si="3"/>
        <v>130.02803030759924</v>
      </c>
      <c r="M15" s="1">
        <v>36437.714030000032</v>
      </c>
    </row>
    <row r="16" spans="1:13" x14ac:dyDescent="0.2">
      <c r="A16" s="2" t="s">
        <v>1715</v>
      </c>
      <c r="B16" s="2" t="s">
        <v>1716</v>
      </c>
      <c r="C16" s="1">
        <v>59014.46</v>
      </c>
      <c r="D16" s="1">
        <v>38901.6423</v>
      </c>
      <c r="E16" s="1">
        <f t="shared" si="0"/>
        <v>65.918831249154863</v>
      </c>
      <c r="F16" s="1">
        <v>48617.448629999999</v>
      </c>
      <c r="G16" s="1">
        <f t="shared" si="1"/>
        <v>80.015803782832123</v>
      </c>
      <c r="H16" s="1">
        <v>59014.46</v>
      </c>
      <c r="I16" s="1">
        <v>38901.6423</v>
      </c>
      <c r="J16" s="1">
        <f t="shared" si="2"/>
        <v>65.918831249154863</v>
      </c>
      <c r="K16" s="1">
        <v>48617.448629999999</v>
      </c>
      <c r="L16" s="1">
        <f t="shared" si="3"/>
        <v>80.015803782832123</v>
      </c>
      <c r="M16" s="1">
        <v>5653.6322700000019</v>
      </c>
    </row>
    <row r="17" spans="1:13" x14ac:dyDescent="0.2">
      <c r="A17" s="2" t="s">
        <v>1717</v>
      </c>
      <c r="B17" s="2" t="s">
        <v>1718</v>
      </c>
      <c r="C17" s="1">
        <v>50583.825929999999</v>
      </c>
      <c r="D17" s="1">
        <v>32377.56509</v>
      </c>
      <c r="E17" s="1">
        <f t="shared" si="0"/>
        <v>64.007742583183443</v>
      </c>
      <c r="F17" s="1"/>
      <c r="G17" s="1" t="str">
        <f t="shared" si="1"/>
        <v xml:space="preserve"> </v>
      </c>
      <c r="H17" s="1">
        <v>7158.3958400000001</v>
      </c>
      <c r="I17" s="1">
        <v>5345.2734600000003</v>
      </c>
      <c r="J17" s="1">
        <f t="shared" si="2"/>
        <v>74.671386990524397</v>
      </c>
      <c r="K17" s="1"/>
      <c r="L17" s="1" t="str">
        <f t="shared" si="3"/>
        <v xml:space="preserve"> </v>
      </c>
      <c r="M17" s="1">
        <v>594.07808000000023</v>
      </c>
    </row>
    <row r="18" spans="1:13" ht="38.25" x14ac:dyDescent="0.2">
      <c r="A18" s="2" t="s">
        <v>1717</v>
      </c>
      <c r="B18" s="2" t="s">
        <v>1719</v>
      </c>
      <c r="C18" s="1"/>
      <c r="D18" s="1"/>
      <c r="E18" s="1" t="str">
        <f t="shared" si="0"/>
        <v xml:space="preserve"> </v>
      </c>
      <c r="F18" s="1">
        <v>149042.7071</v>
      </c>
      <c r="G18" s="1" t="str">
        <f t="shared" si="1"/>
        <v/>
      </c>
      <c r="H18" s="1"/>
      <c r="I18" s="1"/>
      <c r="J18" s="1" t="str">
        <f t="shared" si="2"/>
        <v xml:space="preserve"> </v>
      </c>
      <c r="K18" s="1">
        <v>89341.412200000006</v>
      </c>
      <c r="L18" s="1" t="str">
        <f t="shared" si="3"/>
        <v/>
      </c>
      <c r="M18" s="1"/>
    </row>
    <row r="19" spans="1:13" ht="38.25" x14ac:dyDescent="0.2">
      <c r="A19" s="2" t="s">
        <v>1720</v>
      </c>
      <c r="B19" s="2" t="s">
        <v>1721</v>
      </c>
      <c r="C19" s="1">
        <v>467511.26364999998</v>
      </c>
      <c r="D19" s="1">
        <v>293744.62881000002</v>
      </c>
      <c r="E19" s="1">
        <f t="shared" si="0"/>
        <v>62.831561857279759</v>
      </c>
      <c r="F19" s="1"/>
      <c r="G19" s="1" t="str">
        <f t="shared" si="1"/>
        <v xml:space="preserve"> </v>
      </c>
      <c r="H19" s="1">
        <v>387672.41006000002</v>
      </c>
      <c r="I19" s="1">
        <v>262019.02158</v>
      </c>
      <c r="J19" s="1">
        <f t="shared" si="2"/>
        <v>67.587740262312536</v>
      </c>
      <c r="K19" s="1"/>
      <c r="L19" s="1" t="str">
        <f t="shared" si="3"/>
        <v xml:space="preserve"> </v>
      </c>
      <c r="M19" s="1">
        <v>30190.003679999994</v>
      </c>
    </row>
    <row r="20" spans="1:13" x14ac:dyDescent="0.2">
      <c r="A20" s="2" t="s">
        <v>1720</v>
      </c>
      <c r="B20" s="2" t="s">
        <v>1722</v>
      </c>
      <c r="C20" s="1"/>
      <c r="D20" s="1"/>
      <c r="E20" s="1" t="str">
        <f t="shared" si="0"/>
        <v xml:space="preserve"> </v>
      </c>
      <c r="F20" s="1">
        <v>107838.74928</v>
      </c>
      <c r="G20" s="1" t="str">
        <f t="shared" si="1"/>
        <v/>
      </c>
      <c r="H20" s="1"/>
      <c r="I20" s="1"/>
      <c r="J20" s="1" t="str">
        <f t="shared" si="2"/>
        <v xml:space="preserve"> </v>
      </c>
      <c r="K20" s="1">
        <v>97579.535480000006</v>
      </c>
      <c r="L20" s="1" t="str">
        <f t="shared" si="3"/>
        <v/>
      </c>
      <c r="M20" s="1"/>
    </row>
    <row r="21" spans="1:13" ht="38.25" x14ac:dyDescent="0.2">
      <c r="A21" s="2" t="s">
        <v>1723</v>
      </c>
      <c r="B21" s="2" t="s">
        <v>1724</v>
      </c>
      <c r="C21" s="1">
        <v>2554.7750000000001</v>
      </c>
      <c r="D21" s="1">
        <v>1304.3552299999999</v>
      </c>
      <c r="E21" s="1">
        <f t="shared" si="0"/>
        <v>51.055581411278872</v>
      </c>
      <c r="F21" s="1">
        <v>638.03630999999996</v>
      </c>
      <c r="G21" s="1" t="str">
        <f t="shared" si="1"/>
        <v>свыше 200</v>
      </c>
      <c r="H21" s="1"/>
      <c r="I21" s="1"/>
      <c r="J21" s="1" t="str">
        <f t="shared" si="2"/>
        <v xml:space="preserve"> </v>
      </c>
      <c r="K21" s="1"/>
      <c r="L21" s="1" t="str">
        <f t="shared" si="3"/>
        <v xml:space="preserve"> </v>
      </c>
      <c r="M21" s="1"/>
    </row>
    <row r="22" spans="1:13" x14ac:dyDescent="0.2">
      <c r="A22" s="2" t="s">
        <v>1725</v>
      </c>
      <c r="B22" s="2" t="s">
        <v>1726</v>
      </c>
      <c r="C22" s="1">
        <v>12374849.23656</v>
      </c>
      <c r="D22" s="1">
        <v>6456963.4988900004</v>
      </c>
      <c r="E22" s="1">
        <f t="shared" si="0"/>
        <v>52.178118500334371</v>
      </c>
      <c r="F22" s="1">
        <v>6113680.2446799995</v>
      </c>
      <c r="G22" s="1">
        <f t="shared" si="1"/>
        <v>105.61500177423768</v>
      </c>
      <c r="H22" s="1">
        <v>10687416.245060001</v>
      </c>
      <c r="I22" s="1">
        <v>5341719.2421500003</v>
      </c>
      <c r="J22" s="1">
        <f t="shared" si="2"/>
        <v>49.981390447097823</v>
      </c>
      <c r="K22" s="1">
        <v>5175503.1088699996</v>
      </c>
      <c r="L22" s="1">
        <f t="shared" si="3"/>
        <v>103.21159372883251</v>
      </c>
      <c r="M22" s="1">
        <v>556839.21906000003</v>
      </c>
    </row>
    <row r="23" spans="1:13" x14ac:dyDescent="0.2">
      <c r="A23" s="2" t="s">
        <v>1727</v>
      </c>
      <c r="B23" s="2" t="s">
        <v>1728</v>
      </c>
      <c r="C23" s="1">
        <v>230599.77711</v>
      </c>
      <c r="D23" s="1">
        <v>154538.44974000001</v>
      </c>
      <c r="E23" s="1">
        <f t="shared" si="0"/>
        <v>67.015871253978943</v>
      </c>
      <c r="F23" s="1">
        <v>165515.17790000001</v>
      </c>
      <c r="G23" s="1">
        <f t="shared" si="1"/>
        <v>93.368144058285779</v>
      </c>
      <c r="H23" s="1">
        <v>230599.77711</v>
      </c>
      <c r="I23" s="1">
        <v>154538.44974000001</v>
      </c>
      <c r="J23" s="1">
        <f t="shared" si="2"/>
        <v>67.015871253978943</v>
      </c>
      <c r="K23" s="1">
        <v>165515.17790000001</v>
      </c>
      <c r="L23" s="1">
        <f t="shared" si="3"/>
        <v>93.368144058285779</v>
      </c>
      <c r="M23" s="1">
        <v>18746.191570000025</v>
      </c>
    </row>
    <row r="24" spans="1:13" x14ac:dyDescent="0.2">
      <c r="A24" s="2" t="s">
        <v>1729</v>
      </c>
      <c r="B24" s="2" t="s">
        <v>1730</v>
      </c>
      <c r="C24" s="1">
        <v>823915.52153000003</v>
      </c>
      <c r="D24" s="1">
        <v>540146.73994999996</v>
      </c>
      <c r="E24" s="1">
        <f t="shared" si="0"/>
        <v>65.558510045660356</v>
      </c>
      <c r="F24" s="1">
        <v>549036.46170999995</v>
      </c>
      <c r="G24" s="1">
        <f t="shared" si="1"/>
        <v>98.38085038426911</v>
      </c>
      <c r="H24" s="1">
        <v>809546.59495000006</v>
      </c>
      <c r="I24" s="1">
        <v>531183.67124000005</v>
      </c>
      <c r="J24" s="1">
        <f t="shared" si="2"/>
        <v>65.614959602517686</v>
      </c>
      <c r="K24" s="1">
        <v>541776.03365</v>
      </c>
      <c r="L24" s="1">
        <f t="shared" si="3"/>
        <v>98.04488169426061</v>
      </c>
      <c r="M24" s="1">
        <v>37999.232340000046</v>
      </c>
    </row>
    <row r="25" spans="1:13" x14ac:dyDescent="0.2">
      <c r="A25" s="2" t="s">
        <v>1731</v>
      </c>
      <c r="B25" s="2" t="s">
        <v>1732</v>
      </c>
      <c r="C25" s="1">
        <v>546867.46583</v>
      </c>
      <c r="D25" s="1">
        <v>339932.72302999999</v>
      </c>
      <c r="E25" s="1">
        <f t="shared" si="0"/>
        <v>62.159982860577031</v>
      </c>
      <c r="F25" s="1">
        <v>124797.53894</v>
      </c>
      <c r="G25" s="1" t="str">
        <f t="shared" si="1"/>
        <v>свыше 200</v>
      </c>
      <c r="H25" s="1">
        <v>576096.75911999994</v>
      </c>
      <c r="I25" s="1">
        <v>333791.05281999998</v>
      </c>
      <c r="J25" s="1">
        <f t="shared" si="2"/>
        <v>57.940102515048494</v>
      </c>
      <c r="K25" s="1">
        <v>120364.25336</v>
      </c>
      <c r="L25" s="1" t="str">
        <f t="shared" si="3"/>
        <v>свыше 200</v>
      </c>
      <c r="M25" s="1">
        <v>79898.245149999973</v>
      </c>
    </row>
    <row r="26" spans="1:13" x14ac:dyDescent="0.2">
      <c r="A26" s="2" t="s">
        <v>1733</v>
      </c>
      <c r="B26" s="2" t="s">
        <v>1734</v>
      </c>
      <c r="C26" s="1">
        <v>220387.46645000001</v>
      </c>
      <c r="D26" s="1">
        <v>161132.77713999999</v>
      </c>
      <c r="E26" s="1">
        <f t="shared" si="0"/>
        <v>73.113403287185889</v>
      </c>
      <c r="F26" s="1">
        <v>151142.47265000001</v>
      </c>
      <c r="G26" s="1">
        <f t="shared" si="1"/>
        <v>106.60985910501444</v>
      </c>
      <c r="H26" s="1">
        <v>220137.46645000001</v>
      </c>
      <c r="I26" s="1">
        <v>161132.77713999999</v>
      </c>
      <c r="J26" s="1">
        <f t="shared" si="2"/>
        <v>73.196434817967798</v>
      </c>
      <c r="K26" s="1">
        <v>151142.47265000001</v>
      </c>
      <c r="L26" s="1">
        <f t="shared" si="3"/>
        <v>106.60985910501444</v>
      </c>
      <c r="M26" s="1">
        <v>15126.484909999999</v>
      </c>
    </row>
    <row r="27" spans="1:13" x14ac:dyDescent="0.2">
      <c r="A27" s="2" t="s">
        <v>1735</v>
      </c>
      <c r="B27" s="2" t="s">
        <v>1736</v>
      </c>
      <c r="C27" s="1">
        <v>714399.97525999998</v>
      </c>
      <c r="D27" s="1">
        <v>561617.09741000005</v>
      </c>
      <c r="E27" s="1">
        <f t="shared" si="0"/>
        <v>78.613818149364306</v>
      </c>
      <c r="F27" s="1">
        <v>341843.43669</v>
      </c>
      <c r="G27" s="1">
        <f t="shared" si="1"/>
        <v>164.29073579648724</v>
      </c>
      <c r="H27" s="1">
        <v>449892.23664000002</v>
      </c>
      <c r="I27" s="1">
        <v>348046.01335000002</v>
      </c>
      <c r="J27" s="1">
        <f t="shared" si="2"/>
        <v>77.362084740418297</v>
      </c>
      <c r="K27" s="1">
        <v>212529.33054</v>
      </c>
      <c r="L27" s="1">
        <f t="shared" si="3"/>
        <v>163.76375555584528</v>
      </c>
      <c r="M27" s="1">
        <v>25165.923830000043</v>
      </c>
    </row>
    <row r="28" spans="1:13" x14ac:dyDescent="0.2">
      <c r="A28" s="2" t="s">
        <v>1737</v>
      </c>
      <c r="B28" s="2" t="s">
        <v>1738</v>
      </c>
      <c r="C28" s="1">
        <v>9355565.8820500001</v>
      </c>
      <c r="D28" s="1">
        <v>4405938.8785800003</v>
      </c>
      <c r="E28" s="1">
        <f t="shared" si="0"/>
        <v>47.094306577792672</v>
      </c>
      <c r="F28" s="1">
        <v>4115184.23331</v>
      </c>
      <c r="G28" s="1">
        <f t="shared" si="1"/>
        <v>107.06541016843212</v>
      </c>
      <c r="H28" s="1">
        <v>7962659.7025699997</v>
      </c>
      <c r="I28" s="1">
        <v>3534631.78327</v>
      </c>
      <c r="J28" s="1">
        <f t="shared" si="2"/>
        <v>44.390089684847069</v>
      </c>
      <c r="K28" s="1">
        <v>3332004.6828299998</v>
      </c>
      <c r="L28" s="1">
        <f t="shared" si="3"/>
        <v>106.08123696476623</v>
      </c>
      <c r="M28" s="1">
        <v>359133.47377000004</v>
      </c>
    </row>
    <row r="29" spans="1:13" x14ac:dyDescent="0.2">
      <c r="A29" s="2" t="s">
        <v>1739</v>
      </c>
      <c r="B29" s="2" t="s">
        <v>1740</v>
      </c>
      <c r="C29" s="1">
        <v>1381.7270000000001</v>
      </c>
      <c r="D29" s="1">
        <v>863.63104999999996</v>
      </c>
      <c r="E29" s="1">
        <f t="shared" si="0"/>
        <v>62.503739884941091</v>
      </c>
      <c r="F29" s="1">
        <v>658.61035000000004</v>
      </c>
      <c r="G29" s="1">
        <f t="shared" si="1"/>
        <v>131.12928607939426</v>
      </c>
      <c r="H29" s="1"/>
      <c r="I29" s="1"/>
      <c r="J29" s="1" t="str">
        <f t="shared" si="2"/>
        <v xml:space="preserve"> </v>
      </c>
      <c r="K29" s="1"/>
      <c r="L29" s="1" t="str">
        <f t="shared" si="3"/>
        <v xml:space="preserve"> </v>
      </c>
      <c r="M29" s="1"/>
    </row>
    <row r="30" spans="1:13" ht="25.5" x14ac:dyDescent="0.2">
      <c r="A30" s="2" t="s">
        <v>1741</v>
      </c>
      <c r="B30" s="2" t="s">
        <v>1742</v>
      </c>
      <c r="C30" s="1">
        <v>10500</v>
      </c>
      <c r="D30" s="1"/>
      <c r="E30" s="1" t="str">
        <f t="shared" si="0"/>
        <v/>
      </c>
      <c r="F30" s="1"/>
      <c r="G30" s="1" t="str">
        <f t="shared" si="1"/>
        <v xml:space="preserve"> </v>
      </c>
      <c r="H30" s="1">
        <v>10500</v>
      </c>
      <c r="I30" s="1"/>
      <c r="J30" s="1" t="str">
        <f t="shared" si="2"/>
        <v/>
      </c>
      <c r="K30" s="1"/>
      <c r="L30" s="1" t="str">
        <f t="shared" si="3"/>
        <v xml:space="preserve"> </v>
      </c>
      <c r="M30" s="1"/>
    </row>
    <row r="31" spans="1:13" ht="25.5" x14ac:dyDescent="0.2">
      <c r="A31" s="2" t="s">
        <v>1743</v>
      </c>
      <c r="B31" s="2" t="s">
        <v>1744</v>
      </c>
      <c r="C31" s="1">
        <v>471231.42132999998</v>
      </c>
      <c r="D31" s="1">
        <v>292793.20198999997</v>
      </c>
      <c r="E31" s="1">
        <f t="shared" si="0"/>
        <v>62.133633017005238</v>
      </c>
      <c r="F31" s="1">
        <v>665502.31313000002</v>
      </c>
      <c r="G31" s="1">
        <f t="shared" si="1"/>
        <v>43.99582033200317</v>
      </c>
      <c r="H31" s="1">
        <v>427983.70821999997</v>
      </c>
      <c r="I31" s="1">
        <v>278395.49459000002</v>
      </c>
      <c r="J31" s="1">
        <f t="shared" si="2"/>
        <v>65.048152357915015</v>
      </c>
      <c r="K31" s="1">
        <v>652171.15793999995</v>
      </c>
      <c r="L31" s="1">
        <f t="shared" si="3"/>
        <v>42.68748950342458</v>
      </c>
      <c r="M31" s="1">
        <v>20769.667490000022</v>
      </c>
    </row>
    <row r="32" spans="1:13" x14ac:dyDescent="0.2">
      <c r="A32" s="2" t="s">
        <v>1745</v>
      </c>
      <c r="B32" s="2" t="s">
        <v>1746</v>
      </c>
      <c r="C32" s="1">
        <v>4372103.3440500004</v>
      </c>
      <c r="D32" s="1">
        <v>2308694.2244899999</v>
      </c>
      <c r="E32" s="1">
        <f t="shared" si="0"/>
        <v>52.805115588859628</v>
      </c>
      <c r="F32" s="1">
        <v>2263322.4672500002</v>
      </c>
      <c r="G32" s="1">
        <f t="shared" si="1"/>
        <v>102.0046528012037</v>
      </c>
      <c r="H32" s="1">
        <v>2521242.41738</v>
      </c>
      <c r="I32" s="1">
        <v>1237731.8041600001</v>
      </c>
      <c r="J32" s="1">
        <f t="shared" si="2"/>
        <v>49.092137893119144</v>
      </c>
      <c r="K32" s="1">
        <v>1267339.0893699999</v>
      </c>
      <c r="L32" s="1">
        <f t="shared" si="3"/>
        <v>97.66382292960617</v>
      </c>
      <c r="M32" s="1">
        <v>158799.76358000003</v>
      </c>
    </row>
    <row r="33" spans="1:13" x14ac:dyDescent="0.2">
      <c r="A33" s="2" t="s">
        <v>1747</v>
      </c>
      <c r="B33" s="2" t="s">
        <v>1748</v>
      </c>
      <c r="C33" s="1">
        <v>472894.73979000002</v>
      </c>
      <c r="D33" s="1">
        <v>202493.72</v>
      </c>
      <c r="E33" s="1">
        <f t="shared" si="0"/>
        <v>42.820040690222541</v>
      </c>
      <c r="F33" s="1">
        <v>119458.41159</v>
      </c>
      <c r="G33" s="1">
        <f t="shared" si="1"/>
        <v>169.5098045460291</v>
      </c>
      <c r="H33" s="1">
        <v>221947.41368</v>
      </c>
      <c r="I33" s="1">
        <v>69752.557849999997</v>
      </c>
      <c r="J33" s="1">
        <f t="shared" si="2"/>
        <v>31.427515506248721</v>
      </c>
      <c r="K33" s="1">
        <v>10013.08705</v>
      </c>
      <c r="L33" s="1" t="str">
        <f t="shared" si="3"/>
        <v>свыше 200</v>
      </c>
      <c r="M33" s="1">
        <v>18440.712879999999</v>
      </c>
    </row>
    <row r="34" spans="1:13" x14ac:dyDescent="0.2">
      <c r="A34" s="2" t="s">
        <v>1749</v>
      </c>
      <c r="B34" s="2" t="s">
        <v>1750</v>
      </c>
      <c r="C34" s="1">
        <v>1670055.02629</v>
      </c>
      <c r="D34" s="1">
        <v>672514.13665999996</v>
      </c>
      <c r="E34" s="1">
        <f t="shared" si="0"/>
        <v>40.268980726579962</v>
      </c>
      <c r="F34" s="1">
        <v>740896.66975999996</v>
      </c>
      <c r="G34" s="1">
        <f t="shared" si="1"/>
        <v>90.770300921699203</v>
      </c>
      <c r="H34" s="1">
        <v>1343056.22358</v>
      </c>
      <c r="I34" s="1">
        <v>505507.18855000002</v>
      </c>
      <c r="J34" s="1">
        <f t="shared" si="2"/>
        <v>37.638572360175594</v>
      </c>
      <c r="K34" s="1">
        <v>532380.40815999999</v>
      </c>
      <c r="L34" s="1">
        <f t="shared" si="3"/>
        <v>94.952252337219065</v>
      </c>
      <c r="M34" s="1">
        <v>23759.805389999994</v>
      </c>
    </row>
    <row r="35" spans="1:13" x14ac:dyDescent="0.2">
      <c r="A35" s="2" t="s">
        <v>1751</v>
      </c>
      <c r="B35" s="2" t="s">
        <v>1752</v>
      </c>
      <c r="C35" s="1">
        <v>1599069.64136</v>
      </c>
      <c r="D35" s="1">
        <v>1024422.76553</v>
      </c>
      <c r="E35" s="1">
        <f t="shared" si="0"/>
        <v>64.063674216135695</v>
      </c>
      <c r="F35" s="1">
        <v>972663.90411999996</v>
      </c>
      <c r="G35" s="1">
        <f t="shared" si="1"/>
        <v>105.32135110501792</v>
      </c>
      <c r="H35" s="1">
        <v>411120.55992000003</v>
      </c>
      <c r="I35" s="1">
        <v>300004.51633000001</v>
      </c>
      <c r="J35" s="1">
        <f t="shared" si="2"/>
        <v>72.972394372195325</v>
      </c>
      <c r="K35" s="1">
        <v>294870.23129999998</v>
      </c>
      <c r="L35" s="1">
        <f t="shared" si="3"/>
        <v>101.74120154732623</v>
      </c>
      <c r="M35" s="1">
        <v>75862.835430000006</v>
      </c>
    </row>
    <row r="36" spans="1:13" ht="25.5" x14ac:dyDescent="0.2">
      <c r="A36" s="2" t="s">
        <v>1753</v>
      </c>
      <c r="B36" s="2" t="s">
        <v>1754</v>
      </c>
      <c r="C36" s="1">
        <v>630083.93660999998</v>
      </c>
      <c r="D36" s="1">
        <v>409263.60230000003</v>
      </c>
      <c r="E36" s="1">
        <f t="shared" si="0"/>
        <v>64.953822581469794</v>
      </c>
      <c r="F36" s="1">
        <v>430303.48177999997</v>
      </c>
      <c r="G36" s="1">
        <f t="shared" si="1"/>
        <v>95.110455673524626</v>
      </c>
      <c r="H36" s="1">
        <v>545118.22019999998</v>
      </c>
      <c r="I36" s="1">
        <v>362467.54142999998</v>
      </c>
      <c r="J36" s="1">
        <f t="shared" si="2"/>
        <v>66.493382168919851</v>
      </c>
      <c r="K36" s="1">
        <v>430075.36285999999</v>
      </c>
      <c r="L36" s="1">
        <f t="shared" si="3"/>
        <v>84.280005955140467</v>
      </c>
      <c r="M36" s="1">
        <v>40736.409879999992</v>
      </c>
    </row>
    <row r="37" spans="1:13" x14ac:dyDescent="0.2">
      <c r="A37" s="2" t="s">
        <v>1755</v>
      </c>
      <c r="B37" s="2" t="s">
        <v>1756</v>
      </c>
      <c r="C37" s="1">
        <v>1183681.7514899999</v>
      </c>
      <c r="D37" s="1">
        <v>17196.55143</v>
      </c>
      <c r="E37" s="1">
        <f t="shared" si="0"/>
        <v>1.452801938388697</v>
      </c>
      <c r="F37" s="1">
        <v>14005.921560000001</v>
      </c>
      <c r="G37" s="1">
        <f t="shared" si="1"/>
        <v>122.78057788865698</v>
      </c>
      <c r="H37" s="1">
        <v>1111590.6287100001</v>
      </c>
      <c r="I37" s="1">
        <v>10780.450070000001</v>
      </c>
      <c r="J37" s="1">
        <f t="shared" si="2"/>
        <v>0.96982196427030909</v>
      </c>
      <c r="K37" s="1">
        <v>8752.6411800000005</v>
      </c>
      <c r="L37" s="1">
        <f t="shared" si="3"/>
        <v>123.16796551232549</v>
      </c>
      <c r="M37" s="1">
        <v>2989.8629500000006</v>
      </c>
    </row>
    <row r="38" spans="1:13" x14ac:dyDescent="0.2">
      <c r="A38" s="2" t="s">
        <v>1757</v>
      </c>
      <c r="B38" s="2" t="s">
        <v>1758</v>
      </c>
      <c r="C38" s="1">
        <v>924090.74396999995</v>
      </c>
      <c r="D38" s="1">
        <v>1890.4195999999999</v>
      </c>
      <c r="E38" s="1">
        <f t="shared" si="0"/>
        <v>0.20457077536330903</v>
      </c>
      <c r="F38" s="1">
        <v>4.05</v>
      </c>
      <c r="G38" s="1" t="str">
        <f t="shared" si="1"/>
        <v>свыше 200</v>
      </c>
      <c r="H38" s="1">
        <v>923472.1</v>
      </c>
      <c r="I38" s="1">
        <v>1591.2588599999999</v>
      </c>
      <c r="J38" s="1">
        <f t="shared" si="2"/>
        <v>0.17231260803656115</v>
      </c>
      <c r="K38" s="1"/>
      <c r="L38" s="1" t="str">
        <f t="shared" si="3"/>
        <v xml:space="preserve"> </v>
      </c>
      <c r="M38" s="1">
        <v>1591.2588599999999</v>
      </c>
    </row>
    <row r="39" spans="1:13" ht="25.5" x14ac:dyDescent="0.2">
      <c r="A39" s="2" t="s">
        <v>1759</v>
      </c>
      <c r="B39" s="2" t="s">
        <v>1760</v>
      </c>
      <c r="C39" s="1">
        <v>181361.28352</v>
      </c>
      <c r="D39" s="1">
        <v>2965.0890100000001</v>
      </c>
      <c r="E39" s="1">
        <f t="shared" si="0"/>
        <v>1.6349073806995962</v>
      </c>
      <c r="F39" s="1">
        <v>2648.34503</v>
      </c>
      <c r="G39" s="1">
        <f t="shared" si="1"/>
        <v>111.96007228710681</v>
      </c>
      <c r="H39" s="1">
        <v>178271.12870999999</v>
      </c>
      <c r="I39" s="1">
        <v>2965.06889</v>
      </c>
      <c r="J39" s="1">
        <f t="shared" si="2"/>
        <v>1.663235607165187</v>
      </c>
      <c r="K39" s="1">
        <v>2633.34503</v>
      </c>
      <c r="L39" s="1">
        <f t="shared" si="3"/>
        <v>112.59705265435727</v>
      </c>
      <c r="M39" s="1">
        <v>524.92207999999982</v>
      </c>
    </row>
    <row r="40" spans="1:13" ht="25.5" x14ac:dyDescent="0.2">
      <c r="A40" s="2" t="s">
        <v>1761</v>
      </c>
      <c r="B40" s="2" t="s">
        <v>1762</v>
      </c>
      <c r="C40" s="1">
        <v>78229.724000000002</v>
      </c>
      <c r="D40" s="1">
        <v>12341.042820000001</v>
      </c>
      <c r="E40" s="1">
        <f t="shared" si="0"/>
        <v>15.775388418857261</v>
      </c>
      <c r="F40" s="1">
        <v>11353.526529999999</v>
      </c>
      <c r="G40" s="1">
        <f t="shared" si="1"/>
        <v>108.6978815559257</v>
      </c>
      <c r="H40" s="1">
        <v>9847.4</v>
      </c>
      <c r="I40" s="1">
        <v>6224.1223200000004</v>
      </c>
      <c r="J40" s="1">
        <f t="shared" si="2"/>
        <v>63.205742835672361</v>
      </c>
      <c r="K40" s="1">
        <v>6119.2961500000001</v>
      </c>
      <c r="L40" s="1">
        <f t="shared" si="3"/>
        <v>101.71304292896497</v>
      </c>
      <c r="M40" s="1">
        <v>873.68201000000045</v>
      </c>
    </row>
    <row r="41" spans="1:13" x14ac:dyDescent="0.2">
      <c r="A41" s="2" t="s">
        <v>1763</v>
      </c>
      <c r="B41" s="2" t="s">
        <v>1764</v>
      </c>
      <c r="C41" s="1">
        <v>17298508.60128</v>
      </c>
      <c r="D41" s="1">
        <v>11315214.07745</v>
      </c>
      <c r="E41" s="1">
        <f t="shared" si="0"/>
        <v>65.411500715227746</v>
      </c>
      <c r="F41" s="1">
        <v>10027997.17887</v>
      </c>
      <c r="G41" s="1">
        <f t="shared" si="1"/>
        <v>112.83623115982017</v>
      </c>
      <c r="H41" s="1">
        <v>11621611.35571</v>
      </c>
      <c r="I41" s="1">
        <v>7884291.7991500003</v>
      </c>
      <c r="J41" s="1">
        <f t="shared" si="2"/>
        <v>67.841640524971112</v>
      </c>
      <c r="K41" s="1">
        <v>6956377.8689400004</v>
      </c>
      <c r="L41" s="1">
        <f t="shared" si="3"/>
        <v>113.33903861595998</v>
      </c>
      <c r="M41" s="1">
        <v>1117198.0292600002</v>
      </c>
    </row>
    <row r="42" spans="1:13" x14ac:dyDescent="0.2">
      <c r="A42" s="2" t="s">
        <v>1765</v>
      </c>
      <c r="B42" s="2" t="s">
        <v>1766</v>
      </c>
      <c r="C42" s="1">
        <v>5878290.1757199997</v>
      </c>
      <c r="D42" s="1">
        <v>3754586.7672799998</v>
      </c>
      <c r="E42" s="1">
        <f t="shared" si="0"/>
        <v>63.872089588025837</v>
      </c>
      <c r="F42" s="1">
        <v>3419084.1672200002</v>
      </c>
      <c r="G42" s="1">
        <f t="shared" si="1"/>
        <v>109.81264524800484</v>
      </c>
      <c r="H42" s="1">
        <v>3374568.9167200001</v>
      </c>
      <c r="I42" s="1">
        <v>2355882.4700600002</v>
      </c>
      <c r="J42" s="1">
        <f t="shared" si="2"/>
        <v>69.812842119990293</v>
      </c>
      <c r="K42" s="1">
        <v>2190072.8710400001</v>
      </c>
      <c r="L42" s="1">
        <f t="shared" si="3"/>
        <v>107.57096264752424</v>
      </c>
      <c r="M42" s="1">
        <v>372073.0406500001</v>
      </c>
    </row>
    <row r="43" spans="1:13" x14ac:dyDescent="0.2">
      <c r="A43" s="2" t="s">
        <v>1767</v>
      </c>
      <c r="B43" s="2" t="s">
        <v>1768</v>
      </c>
      <c r="C43" s="1">
        <v>7627560.0732300002</v>
      </c>
      <c r="D43" s="1">
        <v>4837065.90307</v>
      </c>
      <c r="E43" s="1">
        <f t="shared" si="0"/>
        <v>63.415638246447458</v>
      </c>
      <c r="F43" s="1">
        <v>4149155.9356</v>
      </c>
      <c r="G43" s="1">
        <f t="shared" si="1"/>
        <v>116.57951588581408</v>
      </c>
      <c r="H43" s="1">
        <v>5978281.4533000002</v>
      </c>
      <c r="I43" s="1">
        <v>3872407.0234400001</v>
      </c>
      <c r="J43" s="1">
        <f t="shared" si="2"/>
        <v>64.774585366877275</v>
      </c>
      <c r="K43" s="1">
        <v>3284558.5161899999</v>
      </c>
      <c r="L43" s="1">
        <f t="shared" si="3"/>
        <v>117.89733701964576</v>
      </c>
      <c r="M43" s="1">
        <v>499092.87421000004</v>
      </c>
    </row>
    <row r="44" spans="1:13" x14ac:dyDescent="0.2">
      <c r="A44" s="2" t="s">
        <v>1769</v>
      </c>
      <c r="B44" s="2" t="s">
        <v>1770</v>
      </c>
      <c r="C44" s="1">
        <v>1502846.0684499999</v>
      </c>
      <c r="D44" s="1">
        <v>1069338.5279099999</v>
      </c>
      <c r="E44" s="1">
        <f t="shared" si="0"/>
        <v>71.154228657156523</v>
      </c>
      <c r="F44" s="1">
        <v>805904.86459999997</v>
      </c>
      <c r="G44" s="1">
        <f t="shared" si="1"/>
        <v>132.68793562137782</v>
      </c>
      <c r="H44" s="1">
        <v>489838.14023000002</v>
      </c>
      <c r="I44" s="1">
        <v>350156.61018999998</v>
      </c>
      <c r="J44" s="1">
        <f t="shared" si="2"/>
        <v>71.484145768148323</v>
      </c>
      <c r="K44" s="1">
        <v>132474.58251000001</v>
      </c>
      <c r="L44" s="1" t="str">
        <f t="shared" si="3"/>
        <v>свыше 200</v>
      </c>
      <c r="M44" s="1">
        <v>80025.71351999999</v>
      </c>
    </row>
    <row r="45" spans="1:13" x14ac:dyDescent="0.2">
      <c r="A45" s="2" t="s">
        <v>1771</v>
      </c>
      <c r="B45" s="2" t="s">
        <v>1772</v>
      </c>
      <c r="C45" s="1">
        <v>1261017.75878</v>
      </c>
      <c r="D45" s="1">
        <v>929607.46328999999</v>
      </c>
      <c r="E45" s="1">
        <f t="shared" si="0"/>
        <v>73.718824086138937</v>
      </c>
      <c r="F45" s="1">
        <v>918932.88612000004</v>
      </c>
      <c r="G45" s="1">
        <f t="shared" si="1"/>
        <v>101.16162750634284</v>
      </c>
      <c r="H45" s="1">
        <v>1261017.75878</v>
      </c>
      <c r="I45" s="1">
        <v>929607.46328999999</v>
      </c>
      <c r="J45" s="1">
        <f t="shared" si="2"/>
        <v>73.718824086138937</v>
      </c>
      <c r="K45" s="1">
        <v>918932.88612000004</v>
      </c>
      <c r="L45" s="1">
        <f t="shared" si="3"/>
        <v>101.16162750634284</v>
      </c>
      <c r="M45" s="1">
        <v>106535.07982999994</v>
      </c>
    </row>
    <row r="46" spans="1:13" ht="25.5" x14ac:dyDescent="0.2">
      <c r="A46" s="2" t="s">
        <v>1773</v>
      </c>
      <c r="B46" s="2" t="s">
        <v>1774</v>
      </c>
      <c r="C46" s="1">
        <v>54487.294679999999</v>
      </c>
      <c r="D46" s="1">
        <v>38480.783719999999</v>
      </c>
      <c r="E46" s="1">
        <f t="shared" si="0"/>
        <v>70.623406696909612</v>
      </c>
      <c r="F46" s="1">
        <v>38372.193829999997</v>
      </c>
      <c r="G46" s="1">
        <f t="shared" si="1"/>
        <v>100.28299109110385</v>
      </c>
      <c r="H46" s="1">
        <v>51468.498220000001</v>
      </c>
      <c r="I46" s="1">
        <v>37330.84592</v>
      </c>
      <c r="J46" s="1">
        <f t="shared" si="2"/>
        <v>72.531445857290834</v>
      </c>
      <c r="K46" s="1">
        <v>37482.728609999998</v>
      </c>
      <c r="L46" s="1">
        <f t="shared" si="3"/>
        <v>99.594792866921978</v>
      </c>
      <c r="M46" s="1">
        <v>4530.6399900000033</v>
      </c>
    </row>
    <row r="47" spans="1:13" x14ac:dyDescent="0.2">
      <c r="A47" s="2" t="s">
        <v>1775</v>
      </c>
      <c r="B47" s="2" t="s">
        <v>1776</v>
      </c>
      <c r="C47" s="1">
        <v>301323.79402999999</v>
      </c>
      <c r="D47" s="1">
        <v>237858.56168000001</v>
      </c>
      <c r="E47" s="1">
        <f t="shared" si="0"/>
        <v>78.937862323716345</v>
      </c>
      <c r="F47" s="1">
        <v>111752.86384000001</v>
      </c>
      <c r="G47" s="1" t="str">
        <f t="shared" si="1"/>
        <v>свыше 200</v>
      </c>
      <c r="H47" s="1">
        <v>213653.94687000001</v>
      </c>
      <c r="I47" s="1">
        <v>171788.03836999999</v>
      </c>
      <c r="J47" s="1">
        <f t="shared" si="2"/>
        <v>80.404804538680594</v>
      </c>
      <c r="K47" s="1">
        <v>70914.277849999999</v>
      </c>
      <c r="L47" s="1" t="str">
        <f t="shared" si="3"/>
        <v>свыше 200</v>
      </c>
      <c r="M47" s="1">
        <v>23494.804149999982</v>
      </c>
    </row>
    <row r="48" spans="1:13" x14ac:dyDescent="0.2">
      <c r="A48" s="2" t="s">
        <v>1777</v>
      </c>
      <c r="B48" s="2" t="s">
        <v>1778</v>
      </c>
      <c r="C48" s="1">
        <v>672983.43639000005</v>
      </c>
      <c r="D48" s="1">
        <v>448276.07049999997</v>
      </c>
      <c r="E48" s="1">
        <f t="shared" si="0"/>
        <v>66.610267988857302</v>
      </c>
      <c r="F48" s="1">
        <v>584794.26766000001</v>
      </c>
      <c r="G48" s="1">
        <f t="shared" si="1"/>
        <v>76.65534621153779</v>
      </c>
      <c r="H48" s="1">
        <v>252782.64159000001</v>
      </c>
      <c r="I48" s="1">
        <v>167119.34787999999</v>
      </c>
      <c r="J48" s="1">
        <f t="shared" si="2"/>
        <v>66.111876523174672</v>
      </c>
      <c r="K48" s="1">
        <v>321942.00662</v>
      </c>
      <c r="L48" s="1">
        <f t="shared" si="3"/>
        <v>51.909767735670819</v>
      </c>
      <c r="M48" s="1">
        <v>31445.876909999992</v>
      </c>
    </row>
    <row r="49" spans="1:13" x14ac:dyDescent="0.2">
      <c r="A49" s="2" t="s">
        <v>1779</v>
      </c>
      <c r="B49" s="2" t="s">
        <v>1780</v>
      </c>
      <c r="C49" s="1">
        <v>2070297.91025</v>
      </c>
      <c r="D49" s="1">
        <v>1471360.54743</v>
      </c>
      <c r="E49" s="1">
        <f t="shared" si="0"/>
        <v>71.069991431925132</v>
      </c>
      <c r="F49" s="1">
        <v>1433071.0053900001</v>
      </c>
      <c r="G49" s="1">
        <f t="shared" si="1"/>
        <v>102.67185239921727</v>
      </c>
      <c r="H49" s="1">
        <v>995496.57394000003</v>
      </c>
      <c r="I49" s="1">
        <v>733754.16085999995</v>
      </c>
      <c r="J49" s="1">
        <f t="shared" si="2"/>
        <v>73.707351694434294</v>
      </c>
      <c r="K49" s="1">
        <v>754928.598</v>
      </c>
      <c r="L49" s="1">
        <f t="shared" si="3"/>
        <v>97.195173530835021</v>
      </c>
      <c r="M49" s="1">
        <v>59601.424289999995</v>
      </c>
    </row>
    <row r="50" spans="1:13" x14ac:dyDescent="0.2">
      <c r="A50" s="2" t="s">
        <v>1781</v>
      </c>
      <c r="B50" s="2" t="s">
        <v>1782</v>
      </c>
      <c r="C50" s="1">
        <v>1956168.4087400001</v>
      </c>
      <c r="D50" s="1">
        <v>1394134.16968</v>
      </c>
      <c r="E50" s="1">
        <f t="shared" si="0"/>
        <v>71.268616927413959</v>
      </c>
      <c r="F50" s="1">
        <v>1358151.1527499999</v>
      </c>
      <c r="G50" s="1">
        <f t="shared" si="1"/>
        <v>102.64941180200313</v>
      </c>
      <c r="H50" s="1">
        <v>966256.78090000001</v>
      </c>
      <c r="I50" s="1">
        <v>713184.50930999999</v>
      </c>
      <c r="J50" s="1">
        <f t="shared" si="2"/>
        <v>73.809004335857693</v>
      </c>
      <c r="K50" s="1">
        <v>735121.14121000003</v>
      </c>
      <c r="L50" s="1">
        <f t="shared" si="3"/>
        <v>97.01591606195781</v>
      </c>
      <c r="M50" s="1">
        <v>57143.171820000047</v>
      </c>
    </row>
    <row r="51" spans="1:13" x14ac:dyDescent="0.2">
      <c r="A51" s="2" t="s">
        <v>1783</v>
      </c>
      <c r="B51" s="2" t="s">
        <v>1784</v>
      </c>
      <c r="C51" s="1">
        <v>786.101</v>
      </c>
      <c r="D51" s="1">
        <v>589.5</v>
      </c>
      <c r="E51" s="1">
        <f t="shared" si="0"/>
        <v>74.990363833654953</v>
      </c>
      <c r="F51" s="1">
        <v>436.2</v>
      </c>
      <c r="G51" s="1">
        <f t="shared" si="1"/>
        <v>135.14442916093537</v>
      </c>
      <c r="H51" s="1"/>
      <c r="I51" s="1"/>
      <c r="J51" s="1" t="str">
        <f t="shared" si="2"/>
        <v xml:space="preserve"> </v>
      </c>
      <c r="K51" s="1"/>
      <c r="L51" s="1" t="str">
        <f t="shared" si="3"/>
        <v xml:space="preserve"> </v>
      </c>
      <c r="M51" s="1"/>
    </row>
    <row r="52" spans="1:13" ht="25.5" x14ac:dyDescent="0.2">
      <c r="A52" s="2" t="s">
        <v>1785</v>
      </c>
      <c r="B52" s="2" t="s">
        <v>1786</v>
      </c>
      <c r="C52" s="1">
        <v>113343.40051000001</v>
      </c>
      <c r="D52" s="1">
        <v>76636.87775</v>
      </c>
      <c r="E52" s="1">
        <f t="shared" si="0"/>
        <v>67.614768398658128</v>
      </c>
      <c r="F52" s="1">
        <v>74483.65264</v>
      </c>
      <c r="G52" s="1">
        <f t="shared" si="1"/>
        <v>102.89086938365809</v>
      </c>
      <c r="H52" s="1">
        <v>29239.79304</v>
      </c>
      <c r="I52" s="1">
        <v>20569.651549999999</v>
      </c>
      <c r="J52" s="1">
        <f t="shared" si="2"/>
        <v>70.348143442262881</v>
      </c>
      <c r="K52" s="1">
        <v>19807.45679</v>
      </c>
      <c r="L52" s="1">
        <f t="shared" si="3"/>
        <v>103.84801929940244</v>
      </c>
      <c r="M52" s="1">
        <v>2458.2524699999994</v>
      </c>
    </row>
    <row r="53" spans="1:13" x14ac:dyDescent="0.2">
      <c r="A53" s="2" t="s">
        <v>1787</v>
      </c>
      <c r="B53" s="2" t="s">
        <v>1788</v>
      </c>
      <c r="C53" s="1">
        <v>7706172.1080400003</v>
      </c>
      <c r="D53" s="1">
        <v>4797523.6363599999</v>
      </c>
      <c r="E53" s="1">
        <f t="shared" si="0"/>
        <v>62.255599396159987</v>
      </c>
      <c r="F53" s="1">
        <v>4381519.5253999997</v>
      </c>
      <c r="G53" s="1">
        <f t="shared" si="1"/>
        <v>109.49451688046562</v>
      </c>
      <c r="H53" s="1">
        <v>7704184.5080399998</v>
      </c>
      <c r="I53" s="1">
        <v>4797346.76095</v>
      </c>
      <c r="J53" s="1">
        <f t="shared" si="2"/>
        <v>62.269364861959666</v>
      </c>
      <c r="K53" s="1">
        <v>4381463.2454000004</v>
      </c>
      <c r="L53" s="1">
        <f t="shared" si="3"/>
        <v>109.49188643740482</v>
      </c>
      <c r="M53" s="1">
        <v>512389.13382999972</v>
      </c>
    </row>
    <row r="54" spans="1:13" x14ac:dyDescent="0.2">
      <c r="A54" s="2" t="s">
        <v>1789</v>
      </c>
      <c r="B54" s="2" t="s">
        <v>1790</v>
      </c>
      <c r="C54" s="1">
        <v>3172862.8613399998</v>
      </c>
      <c r="D54" s="1">
        <v>2120810.6305900002</v>
      </c>
      <c r="E54" s="1">
        <f t="shared" si="0"/>
        <v>66.842177657004527</v>
      </c>
      <c r="F54" s="1">
        <v>2014232.0590299999</v>
      </c>
      <c r="G54" s="1">
        <f t="shared" si="1"/>
        <v>105.29127570391891</v>
      </c>
      <c r="H54" s="1">
        <v>3172784.8613399998</v>
      </c>
      <c r="I54" s="1">
        <v>2120758.6305900002</v>
      </c>
      <c r="J54" s="1">
        <f t="shared" si="2"/>
        <v>66.842181971780931</v>
      </c>
      <c r="K54" s="1">
        <v>2014180.0590299999</v>
      </c>
      <c r="L54" s="1">
        <f t="shared" si="3"/>
        <v>105.29141230855632</v>
      </c>
      <c r="M54" s="1">
        <v>176627.23795000021</v>
      </c>
    </row>
    <row r="55" spans="1:13" x14ac:dyDescent="0.2">
      <c r="A55" s="2" t="s">
        <v>1791</v>
      </c>
      <c r="B55" s="2" t="s">
        <v>1792</v>
      </c>
      <c r="C55" s="1">
        <v>2830928.5744500002</v>
      </c>
      <c r="D55" s="1">
        <v>1402213.1484699999</v>
      </c>
      <c r="E55" s="1">
        <f t="shared" si="0"/>
        <v>49.531915468493423</v>
      </c>
      <c r="F55" s="1">
        <v>688522.70290999999</v>
      </c>
      <c r="G55" s="1" t="str">
        <f t="shared" si="1"/>
        <v>свыше 200</v>
      </c>
      <c r="H55" s="1">
        <v>2829218.9744500001</v>
      </c>
      <c r="I55" s="1">
        <v>1402158.27306</v>
      </c>
      <c r="J55" s="1">
        <f t="shared" si="2"/>
        <v>49.559906310630467</v>
      </c>
      <c r="K55" s="1">
        <v>688518.42290999996</v>
      </c>
      <c r="L55" s="1" t="str">
        <f t="shared" si="3"/>
        <v>свыше 200</v>
      </c>
      <c r="M55" s="1">
        <v>234528.81452000001</v>
      </c>
    </row>
    <row r="56" spans="1:13" ht="25.5" x14ac:dyDescent="0.2">
      <c r="A56" s="2" t="s">
        <v>1793</v>
      </c>
      <c r="B56" s="2" t="s">
        <v>1794</v>
      </c>
      <c r="C56" s="1">
        <v>57024.825199999999</v>
      </c>
      <c r="D56" s="1">
        <v>41842.294560000002</v>
      </c>
      <c r="E56" s="1">
        <f t="shared" si="0"/>
        <v>73.37557706358389</v>
      </c>
      <c r="F56" s="1">
        <v>28144.929169999999</v>
      </c>
      <c r="G56" s="1">
        <f t="shared" si="1"/>
        <v>148.66725834435633</v>
      </c>
      <c r="H56" s="1">
        <v>57024.825199999999</v>
      </c>
      <c r="I56" s="1">
        <v>41842.294560000002</v>
      </c>
      <c r="J56" s="1">
        <f t="shared" si="2"/>
        <v>73.37557706358389</v>
      </c>
      <c r="K56" s="1">
        <v>28144.929169999999</v>
      </c>
      <c r="L56" s="1">
        <f t="shared" si="3"/>
        <v>148.66725834435633</v>
      </c>
      <c r="M56" s="1">
        <v>4595.9984499999991</v>
      </c>
    </row>
    <row r="57" spans="1:13" x14ac:dyDescent="0.2">
      <c r="A57" s="2" t="s">
        <v>1795</v>
      </c>
      <c r="B57" s="2" t="s">
        <v>1796</v>
      </c>
      <c r="C57" s="1">
        <v>144059.80600000001</v>
      </c>
      <c r="D57" s="1">
        <v>53203.668380000003</v>
      </c>
      <c r="E57" s="1">
        <f t="shared" si="0"/>
        <v>36.931653496742875</v>
      </c>
      <c r="F57" s="1">
        <v>30108.519359999998</v>
      </c>
      <c r="G57" s="1">
        <f t="shared" si="1"/>
        <v>176.70635923293707</v>
      </c>
      <c r="H57" s="1">
        <v>144059.80600000001</v>
      </c>
      <c r="I57" s="1">
        <v>53203.668380000003</v>
      </c>
      <c r="J57" s="1">
        <f t="shared" si="2"/>
        <v>36.931653496742875</v>
      </c>
      <c r="K57" s="1">
        <v>30108.519359999998</v>
      </c>
      <c r="L57" s="1">
        <f t="shared" si="3"/>
        <v>176.70635923293707</v>
      </c>
      <c r="M57" s="1">
        <v>3961.25</v>
      </c>
    </row>
    <row r="58" spans="1:13" ht="25.5" x14ac:dyDescent="0.2">
      <c r="A58" s="2" t="s">
        <v>1797</v>
      </c>
      <c r="B58" s="2" t="s">
        <v>1798</v>
      </c>
      <c r="C58" s="1">
        <v>150824.76775999999</v>
      </c>
      <c r="D58" s="1">
        <v>113216.83807</v>
      </c>
      <c r="E58" s="1">
        <f t="shared" si="0"/>
        <v>75.065149942850468</v>
      </c>
      <c r="F58" s="1">
        <v>150463.34586999999</v>
      </c>
      <c r="G58" s="1">
        <f t="shared" si="1"/>
        <v>75.24546088973662</v>
      </c>
      <c r="H58" s="1">
        <v>150824.76775999999</v>
      </c>
      <c r="I58" s="1">
        <v>113216.83807</v>
      </c>
      <c r="J58" s="1">
        <f t="shared" si="2"/>
        <v>75.065149942850468</v>
      </c>
      <c r="K58" s="1">
        <v>150463.34586999999</v>
      </c>
      <c r="L58" s="1">
        <f t="shared" si="3"/>
        <v>75.24546088973662</v>
      </c>
      <c r="M58" s="1">
        <v>12621.557690000001</v>
      </c>
    </row>
    <row r="59" spans="1:13" x14ac:dyDescent="0.2">
      <c r="A59" s="2" t="s">
        <v>1799</v>
      </c>
      <c r="B59" s="2" t="s">
        <v>1800</v>
      </c>
      <c r="C59" s="1"/>
      <c r="D59" s="1"/>
      <c r="E59" s="1" t="str">
        <f t="shared" si="0"/>
        <v xml:space="preserve"> </v>
      </c>
      <c r="F59" s="1">
        <v>7466.0940000000001</v>
      </c>
      <c r="G59" s="1" t="str">
        <f t="shared" si="1"/>
        <v/>
      </c>
      <c r="H59" s="1"/>
      <c r="I59" s="1"/>
      <c r="J59" s="1" t="str">
        <f t="shared" si="2"/>
        <v xml:space="preserve"> </v>
      </c>
      <c r="K59" s="1">
        <v>7466.0940000000001</v>
      </c>
      <c r="L59" s="1" t="str">
        <f t="shared" si="3"/>
        <v/>
      </c>
      <c r="M59" s="1"/>
    </row>
    <row r="60" spans="1:13" x14ac:dyDescent="0.2">
      <c r="A60" s="2" t="s">
        <v>1801</v>
      </c>
      <c r="B60" s="2" t="s">
        <v>1802</v>
      </c>
      <c r="C60" s="1">
        <v>1350471.2732899999</v>
      </c>
      <c r="D60" s="1">
        <v>1066237.05629</v>
      </c>
      <c r="E60" s="1">
        <f t="shared" si="0"/>
        <v>78.952960894343775</v>
      </c>
      <c r="F60" s="1">
        <v>1462581.87506</v>
      </c>
      <c r="G60" s="1">
        <f t="shared" si="1"/>
        <v>72.901016652230794</v>
      </c>
      <c r="H60" s="1">
        <v>1350271.2732899999</v>
      </c>
      <c r="I60" s="1">
        <v>1066167.05629</v>
      </c>
      <c r="J60" s="1">
        <f t="shared" si="2"/>
        <v>78.959471135917255</v>
      </c>
      <c r="K60" s="1">
        <v>1462581.87506</v>
      </c>
      <c r="L60" s="1">
        <f t="shared" si="3"/>
        <v>72.896230595382036</v>
      </c>
      <c r="M60" s="1">
        <v>80054.275219999952</v>
      </c>
    </row>
    <row r="61" spans="1:13" x14ac:dyDescent="0.2">
      <c r="A61" s="2" t="s">
        <v>1803</v>
      </c>
      <c r="B61" s="2" t="s">
        <v>1804</v>
      </c>
      <c r="C61" s="1">
        <v>16729196.890769999</v>
      </c>
      <c r="D61" s="1">
        <v>12489655.613</v>
      </c>
      <c r="E61" s="1">
        <f t="shared" si="0"/>
        <v>74.65783142220603</v>
      </c>
      <c r="F61" s="1">
        <v>11935024.760330001</v>
      </c>
      <c r="G61" s="1">
        <f t="shared" si="1"/>
        <v>104.64708589892078</v>
      </c>
      <c r="H61" s="1">
        <v>16507938.278750001</v>
      </c>
      <c r="I61" s="1">
        <v>12342318.344149999</v>
      </c>
      <c r="J61" s="1">
        <f t="shared" si="2"/>
        <v>74.76595887227036</v>
      </c>
      <c r="K61" s="1">
        <v>11797082.76529</v>
      </c>
      <c r="L61" s="1">
        <f t="shared" si="3"/>
        <v>104.62178311119609</v>
      </c>
      <c r="M61" s="1">
        <v>1432843.601569999</v>
      </c>
    </row>
    <row r="62" spans="1:13" x14ac:dyDescent="0.2">
      <c r="A62" s="2" t="s">
        <v>1805</v>
      </c>
      <c r="B62" s="2" t="s">
        <v>1806</v>
      </c>
      <c r="C62" s="1">
        <v>143759.02765</v>
      </c>
      <c r="D62" s="1">
        <v>101477.95389</v>
      </c>
      <c r="E62" s="1">
        <f t="shared" si="0"/>
        <v>70.588926169604633</v>
      </c>
      <c r="F62" s="1">
        <v>95745.470329999996</v>
      </c>
      <c r="G62" s="1">
        <f t="shared" si="1"/>
        <v>105.98721123854969</v>
      </c>
      <c r="H62" s="1">
        <v>70147.826230000006</v>
      </c>
      <c r="I62" s="1">
        <v>48436.0726</v>
      </c>
      <c r="J62" s="1">
        <f t="shared" si="2"/>
        <v>69.048572426447379</v>
      </c>
      <c r="K62" s="1">
        <v>44565.889609999998</v>
      </c>
      <c r="L62" s="1">
        <f t="shared" si="3"/>
        <v>108.68418205912261</v>
      </c>
      <c r="M62" s="1">
        <v>5404.9386699999959</v>
      </c>
    </row>
    <row r="63" spans="1:13" x14ac:dyDescent="0.2">
      <c r="A63" s="2" t="s">
        <v>1807</v>
      </c>
      <c r="B63" s="2" t="s">
        <v>1808</v>
      </c>
      <c r="C63" s="1">
        <v>1697432.59874</v>
      </c>
      <c r="D63" s="1">
        <v>1264789.8328199999</v>
      </c>
      <c r="E63" s="1">
        <f t="shared" si="0"/>
        <v>74.511932536163755</v>
      </c>
      <c r="F63" s="1">
        <v>1402911.98979</v>
      </c>
      <c r="G63" s="1">
        <f t="shared" si="1"/>
        <v>90.15460998443136</v>
      </c>
      <c r="H63" s="1">
        <v>1697432.59874</v>
      </c>
      <c r="I63" s="1">
        <v>1264789.8328199999</v>
      </c>
      <c r="J63" s="1">
        <f t="shared" si="2"/>
        <v>74.511932536163755</v>
      </c>
      <c r="K63" s="1">
        <v>1402911.98979</v>
      </c>
      <c r="L63" s="1">
        <f t="shared" si="3"/>
        <v>90.15460998443136</v>
      </c>
      <c r="M63" s="1">
        <v>139226.49579999992</v>
      </c>
    </row>
    <row r="64" spans="1:13" x14ac:dyDescent="0.2">
      <c r="A64" s="2" t="s">
        <v>1809</v>
      </c>
      <c r="B64" s="2" t="s">
        <v>1810</v>
      </c>
      <c r="C64" s="1">
        <v>9726487.3364599999</v>
      </c>
      <c r="D64" s="1">
        <v>7080764.4100700002</v>
      </c>
      <c r="E64" s="1">
        <f t="shared" si="0"/>
        <v>72.798783004914469</v>
      </c>
      <c r="F64" s="1">
        <v>7221382.1586499996</v>
      </c>
      <c r="G64" s="1">
        <f t="shared" si="1"/>
        <v>98.052758523358818</v>
      </c>
      <c r="H64" s="1">
        <v>9647094.0544300005</v>
      </c>
      <c r="I64" s="1">
        <v>7036812.1290199999</v>
      </c>
      <c r="J64" s="1">
        <f t="shared" si="2"/>
        <v>72.942298367959367</v>
      </c>
      <c r="K64" s="1">
        <v>7208039.6233700002</v>
      </c>
      <c r="L64" s="1">
        <f t="shared" si="3"/>
        <v>97.624492881603416</v>
      </c>
      <c r="M64" s="1">
        <v>671110.88836999983</v>
      </c>
    </row>
    <row r="65" spans="1:13" x14ac:dyDescent="0.2">
      <c r="A65" s="2" t="s">
        <v>1811</v>
      </c>
      <c r="B65" s="2" t="s">
        <v>1812</v>
      </c>
      <c r="C65" s="1">
        <v>4599517.6245600004</v>
      </c>
      <c r="D65" s="1">
        <v>3618298.6286200001</v>
      </c>
      <c r="E65" s="1">
        <f t="shared" si="0"/>
        <v>78.66691518474471</v>
      </c>
      <c r="F65" s="1">
        <v>2929271.37041</v>
      </c>
      <c r="G65" s="1">
        <f t="shared" si="1"/>
        <v>123.52213813886281</v>
      </c>
      <c r="H65" s="1">
        <v>4560264.8009900004</v>
      </c>
      <c r="I65" s="1">
        <v>3587340.2694999999</v>
      </c>
      <c r="J65" s="1">
        <f t="shared" si="2"/>
        <v>78.665174634622417</v>
      </c>
      <c r="K65" s="1">
        <v>2893512.5920699998</v>
      </c>
      <c r="L65" s="1">
        <f t="shared" si="3"/>
        <v>123.97873364475807</v>
      </c>
      <c r="M65" s="1">
        <v>425052.01390000014</v>
      </c>
    </row>
    <row r="66" spans="1:13" x14ac:dyDescent="0.2">
      <c r="A66" s="2" t="s">
        <v>1813</v>
      </c>
      <c r="B66" s="2" t="s">
        <v>1814</v>
      </c>
      <c r="C66" s="1">
        <v>562000.30336000002</v>
      </c>
      <c r="D66" s="1">
        <v>424324.78759999998</v>
      </c>
      <c r="E66" s="1">
        <f t="shared" si="0"/>
        <v>75.502590490274287</v>
      </c>
      <c r="F66" s="1">
        <v>285713.77114999999</v>
      </c>
      <c r="G66" s="1">
        <f t="shared" si="1"/>
        <v>148.51394312989873</v>
      </c>
      <c r="H66" s="1">
        <v>532998.99835999997</v>
      </c>
      <c r="I66" s="1">
        <v>404940.04021000001</v>
      </c>
      <c r="J66" s="1">
        <f t="shared" si="2"/>
        <v>75.973883901465427</v>
      </c>
      <c r="K66" s="1">
        <v>248052.67045000001</v>
      </c>
      <c r="L66" s="1">
        <f t="shared" si="3"/>
        <v>163.24760361393643</v>
      </c>
      <c r="M66" s="1">
        <v>192049.26483</v>
      </c>
    </row>
    <row r="67" spans="1:13" x14ac:dyDescent="0.2">
      <c r="A67" s="2" t="s">
        <v>1815</v>
      </c>
      <c r="B67" s="2" t="s">
        <v>1816</v>
      </c>
      <c r="C67" s="1">
        <v>706963.86906000006</v>
      </c>
      <c r="D67" s="1">
        <v>478598.52763999999</v>
      </c>
      <c r="E67" s="1">
        <f t="shared" si="0"/>
        <v>67.697735143998045</v>
      </c>
      <c r="F67" s="1">
        <v>778194.91607000004</v>
      </c>
      <c r="G67" s="1">
        <f t="shared" si="1"/>
        <v>61.501112093740431</v>
      </c>
      <c r="H67" s="1">
        <v>330600.30807999999</v>
      </c>
      <c r="I67" s="1">
        <v>205749.08054</v>
      </c>
      <c r="J67" s="1">
        <f t="shared" si="2"/>
        <v>62.234993589362297</v>
      </c>
      <c r="K67" s="1">
        <v>557673.27925999998</v>
      </c>
      <c r="L67" s="1">
        <f t="shared" si="3"/>
        <v>36.894197407667995</v>
      </c>
      <c r="M67" s="1">
        <v>848.21195999998599</v>
      </c>
    </row>
    <row r="68" spans="1:13" x14ac:dyDescent="0.2">
      <c r="A68" s="2" t="s">
        <v>1817</v>
      </c>
      <c r="B68" s="2" t="s">
        <v>1818</v>
      </c>
      <c r="C68" s="1">
        <v>207446.66797000001</v>
      </c>
      <c r="D68" s="1">
        <v>139837.89243000001</v>
      </c>
      <c r="E68" s="1">
        <f t="shared" ref="E68:E82" si="4">IF(C68=0," ",IF(D68/C68*100&gt;200,"свыше 200",IF(D68/C68&gt;0,D68/C68*100,"")))</f>
        <v>67.409080993396685</v>
      </c>
      <c r="F68" s="1">
        <v>125873.36083999999</v>
      </c>
      <c r="G68" s="1">
        <f t="shared" ref="G68:G82" si="5">IF(F68=0," ",IF(D68/F68*100&gt;200,"свыше 200",IF(D68/F68&gt;0,D68/F68*100,"")))</f>
        <v>111.09411196841768</v>
      </c>
      <c r="H68" s="1">
        <v>6263</v>
      </c>
      <c r="I68" s="1">
        <v>4315.25</v>
      </c>
      <c r="J68" s="1">
        <f t="shared" ref="J68:J82" si="6">IF(H68=0," ",IF(I68/H68*100&gt;200,"свыше 200",IF(I68/H68&gt;0,I68/H68*100,"")))</f>
        <v>68.900686571930379</v>
      </c>
      <c r="K68" s="1">
        <v>4781.2499399999997</v>
      </c>
      <c r="L68" s="1">
        <f t="shared" ref="L68:L82" si="7">IF(K68=0," ",IF(I68/K68*100&gt;200,"свыше 200",IF(I68/K68&gt;0,I68/K68*100,"")))</f>
        <v>90.253595903835986</v>
      </c>
      <c r="M68" s="1">
        <v>657.25</v>
      </c>
    </row>
    <row r="69" spans="1:13" x14ac:dyDescent="0.2">
      <c r="A69" s="2" t="s">
        <v>1819</v>
      </c>
      <c r="B69" s="2" t="s">
        <v>1820</v>
      </c>
      <c r="C69" s="1">
        <v>187747.86269000001</v>
      </c>
      <c r="D69" s="1">
        <v>132207.31846000001</v>
      </c>
      <c r="E69" s="1">
        <f t="shared" si="4"/>
        <v>70.417482556536044</v>
      </c>
      <c r="F69" s="1">
        <v>485672.23453999998</v>
      </c>
      <c r="G69" s="1">
        <f t="shared" si="5"/>
        <v>27.221510528642629</v>
      </c>
      <c r="H69" s="1">
        <v>42019.498599999999</v>
      </c>
      <c r="I69" s="1">
        <v>17844.542809999999</v>
      </c>
      <c r="J69" s="1">
        <f t="shared" si="6"/>
        <v>42.467291149447462</v>
      </c>
      <c r="K69" s="1">
        <v>411988.18816999998</v>
      </c>
      <c r="L69" s="1">
        <f t="shared" si="7"/>
        <v>4.3313238880132037</v>
      </c>
      <c r="M69" s="1">
        <v>9658.0462499999994</v>
      </c>
    </row>
    <row r="70" spans="1:13" x14ac:dyDescent="0.2">
      <c r="A70" s="2" t="s">
        <v>1821</v>
      </c>
      <c r="B70" s="2" t="s">
        <v>1822</v>
      </c>
      <c r="C70" s="1">
        <v>272187.31430999999</v>
      </c>
      <c r="D70" s="1">
        <v>176252.61697</v>
      </c>
      <c r="E70" s="1">
        <f t="shared" si="4"/>
        <v>64.754162925191324</v>
      </c>
      <c r="F70" s="1">
        <v>134406.89877999999</v>
      </c>
      <c r="G70" s="1">
        <f t="shared" si="5"/>
        <v>131.13360889197656</v>
      </c>
      <c r="H70" s="1">
        <v>272049.31430999999</v>
      </c>
      <c r="I70" s="1">
        <v>176164.71697000001</v>
      </c>
      <c r="J70" s="1">
        <f t="shared" si="6"/>
        <v>64.754699866385423</v>
      </c>
      <c r="K70" s="1">
        <v>134378.37878</v>
      </c>
      <c r="L70" s="1">
        <f t="shared" si="7"/>
        <v>131.09602792456013</v>
      </c>
      <c r="M70" s="1">
        <v>-10671.537270000001</v>
      </c>
    </row>
    <row r="71" spans="1:13" ht="25.5" x14ac:dyDescent="0.2">
      <c r="A71" s="2" t="s">
        <v>1823</v>
      </c>
      <c r="B71" s="2" t="s">
        <v>1824</v>
      </c>
      <c r="C71" s="1">
        <v>39582.024089999999</v>
      </c>
      <c r="D71" s="1">
        <v>30300.699779999999</v>
      </c>
      <c r="E71" s="1">
        <f t="shared" si="4"/>
        <v>76.551668280286776</v>
      </c>
      <c r="F71" s="1">
        <v>32242.421910000001</v>
      </c>
      <c r="G71" s="1">
        <f t="shared" si="5"/>
        <v>93.977741078446172</v>
      </c>
      <c r="H71" s="1">
        <v>10268.49517</v>
      </c>
      <c r="I71" s="1">
        <v>7424.5707599999996</v>
      </c>
      <c r="J71" s="1">
        <f t="shared" si="6"/>
        <v>72.304370183581625</v>
      </c>
      <c r="K71" s="1">
        <v>6525.4623700000002</v>
      </c>
      <c r="L71" s="1">
        <f t="shared" si="7"/>
        <v>113.77846256739656</v>
      </c>
      <c r="M71" s="1">
        <v>1204.45298</v>
      </c>
    </row>
    <row r="72" spans="1:13" x14ac:dyDescent="0.2">
      <c r="A72" s="2" t="s">
        <v>1825</v>
      </c>
      <c r="B72" s="2" t="s">
        <v>1826</v>
      </c>
      <c r="C72" s="1">
        <v>141412.72901000001</v>
      </c>
      <c r="D72" s="1">
        <v>104859.81904</v>
      </c>
      <c r="E72" s="1">
        <f t="shared" si="4"/>
        <v>74.151612640602423</v>
      </c>
      <c r="F72" s="1">
        <v>93978.964370000002</v>
      </c>
      <c r="G72" s="1">
        <f t="shared" si="5"/>
        <v>111.57796826443152</v>
      </c>
      <c r="H72" s="1">
        <v>117173.3564</v>
      </c>
      <c r="I72" s="1">
        <v>86893.082330000005</v>
      </c>
      <c r="J72" s="1">
        <f t="shared" si="6"/>
        <v>74.157713835019919</v>
      </c>
      <c r="K72" s="1">
        <v>77449.843309999997</v>
      </c>
      <c r="L72" s="1">
        <f t="shared" si="7"/>
        <v>112.19271546128581</v>
      </c>
      <c r="M72" s="1">
        <v>9219.2782799999986</v>
      </c>
    </row>
    <row r="73" spans="1:13" x14ac:dyDescent="0.2">
      <c r="A73" s="2" t="s">
        <v>1827</v>
      </c>
      <c r="B73" s="2" t="s">
        <v>1828</v>
      </c>
      <c r="C73" s="1">
        <v>9184.1246100000008</v>
      </c>
      <c r="D73" s="1">
        <v>6931.8219600000002</v>
      </c>
      <c r="E73" s="1">
        <f t="shared" si="4"/>
        <v>75.476131415425115</v>
      </c>
      <c r="F73" s="1">
        <v>5595.0080600000001</v>
      </c>
      <c r="G73" s="1">
        <f t="shared" si="5"/>
        <v>123.89297541065562</v>
      </c>
      <c r="H73" s="1"/>
      <c r="I73" s="1"/>
      <c r="J73" s="1" t="str">
        <f t="shared" si="6"/>
        <v xml:space="preserve"> </v>
      </c>
      <c r="K73" s="1"/>
      <c r="L73" s="1" t="str">
        <f t="shared" si="7"/>
        <v xml:space="preserve"> </v>
      </c>
      <c r="M73" s="1"/>
    </row>
    <row r="74" spans="1:13" x14ac:dyDescent="0.2">
      <c r="A74" s="2" t="s">
        <v>1829</v>
      </c>
      <c r="B74" s="2" t="s">
        <v>1830</v>
      </c>
      <c r="C74" s="1">
        <v>110006.0857</v>
      </c>
      <c r="D74" s="1">
        <v>83241.287689999997</v>
      </c>
      <c r="E74" s="1">
        <f t="shared" si="4"/>
        <v>75.669711507606166</v>
      </c>
      <c r="F74" s="1">
        <v>74444.064050000001</v>
      </c>
      <c r="G74" s="1">
        <f t="shared" si="5"/>
        <v>111.81722646696369</v>
      </c>
      <c r="H74" s="1">
        <v>94950.837700000004</v>
      </c>
      <c r="I74" s="1">
        <v>72206.372940000001</v>
      </c>
      <c r="J74" s="1">
        <f t="shared" si="6"/>
        <v>76.046062034900814</v>
      </c>
      <c r="K74" s="1">
        <v>63509.951050000003</v>
      </c>
      <c r="L74" s="1">
        <f t="shared" si="7"/>
        <v>113.69300675913527</v>
      </c>
      <c r="M74" s="1">
        <v>7581.4883300000001</v>
      </c>
    </row>
    <row r="75" spans="1:13" ht="25.5" x14ac:dyDescent="0.2">
      <c r="A75" s="2" t="s">
        <v>1831</v>
      </c>
      <c r="B75" s="2" t="s">
        <v>1832</v>
      </c>
      <c r="C75" s="1">
        <v>22222.518700000001</v>
      </c>
      <c r="D75" s="1">
        <v>14686.70939</v>
      </c>
      <c r="E75" s="1">
        <f t="shared" si="4"/>
        <v>66.089310524463642</v>
      </c>
      <c r="F75" s="1">
        <v>13939.892260000001</v>
      </c>
      <c r="G75" s="1">
        <f t="shared" si="5"/>
        <v>105.35740962749736</v>
      </c>
      <c r="H75" s="1">
        <v>22222.518700000001</v>
      </c>
      <c r="I75" s="1">
        <v>14686.70939</v>
      </c>
      <c r="J75" s="1">
        <f t="shared" si="6"/>
        <v>66.089310524463642</v>
      </c>
      <c r="K75" s="1">
        <v>13939.892260000001</v>
      </c>
      <c r="L75" s="1">
        <f t="shared" si="7"/>
        <v>105.35740962749736</v>
      </c>
      <c r="M75" s="1">
        <v>1637.7899500000003</v>
      </c>
    </row>
    <row r="76" spans="1:13" ht="25.5" x14ac:dyDescent="0.2">
      <c r="A76" s="2" t="s">
        <v>1833</v>
      </c>
      <c r="B76" s="2" t="s">
        <v>1834</v>
      </c>
      <c r="C76" s="1">
        <v>472591.00068</v>
      </c>
      <c r="D76" s="1">
        <v>117254.79156</v>
      </c>
      <c r="E76" s="1">
        <f t="shared" si="4"/>
        <v>24.81105044135095</v>
      </c>
      <c r="F76" s="1">
        <v>284183.54138000001</v>
      </c>
      <c r="G76" s="1">
        <f t="shared" si="5"/>
        <v>41.260233084086707</v>
      </c>
      <c r="H76" s="1">
        <v>300764.07332999998</v>
      </c>
      <c r="I76" s="1">
        <v>36903.290529999998</v>
      </c>
      <c r="J76" s="1">
        <f t="shared" si="6"/>
        <v>12.269846634744006</v>
      </c>
      <c r="K76" s="1">
        <v>161337.96741000001</v>
      </c>
      <c r="L76" s="1">
        <f t="shared" si="7"/>
        <v>22.873283407754563</v>
      </c>
      <c r="M76" s="1">
        <v>3848.8084999999992</v>
      </c>
    </row>
    <row r="77" spans="1:13" ht="25.5" x14ac:dyDescent="0.2">
      <c r="A77" s="2" t="s">
        <v>1835</v>
      </c>
      <c r="B77" s="2" t="s">
        <v>1836</v>
      </c>
      <c r="C77" s="1">
        <v>472591.00068</v>
      </c>
      <c r="D77" s="1">
        <v>117254.79156</v>
      </c>
      <c r="E77" s="1">
        <f t="shared" si="4"/>
        <v>24.81105044135095</v>
      </c>
      <c r="F77" s="1">
        <v>284183.54138000001</v>
      </c>
      <c r="G77" s="1">
        <f t="shared" si="5"/>
        <v>41.260233084086707</v>
      </c>
      <c r="H77" s="1">
        <v>300764.07332999998</v>
      </c>
      <c r="I77" s="1">
        <v>36903.290529999998</v>
      </c>
      <c r="J77" s="1">
        <f t="shared" si="6"/>
        <v>12.269846634744006</v>
      </c>
      <c r="K77" s="1">
        <v>161337.96741000001</v>
      </c>
      <c r="L77" s="1">
        <f t="shared" si="7"/>
        <v>22.873283407754563</v>
      </c>
      <c r="M77" s="1">
        <v>3848.8084999999992</v>
      </c>
    </row>
    <row r="78" spans="1:13" ht="38.25" x14ac:dyDescent="0.2">
      <c r="A78" s="2" t="s">
        <v>1837</v>
      </c>
      <c r="B78" s="2" t="s">
        <v>1838</v>
      </c>
      <c r="C78" s="1">
        <v>3515.4</v>
      </c>
      <c r="D78" s="1"/>
      <c r="E78" s="1" t="str">
        <f t="shared" si="4"/>
        <v/>
      </c>
      <c r="F78" s="1">
        <v>3226.2020000000002</v>
      </c>
      <c r="G78" s="1" t="str">
        <f t="shared" si="5"/>
        <v/>
      </c>
      <c r="H78" s="1">
        <v>4646342.7699999996</v>
      </c>
      <c r="I78" s="1">
        <v>3490258.3480000002</v>
      </c>
      <c r="J78" s="1">
        <f t="shared" si="6"/>
        <v>75.118400014211616</v>
      </c>
      <c r="K78" s="1">
        <v>3406916.2940000002</v>
      </c>
      <c r="L78" s="1">
        <f t="shared" si="7"/>
        <v>102.44626068878698</v>
      </c>
      <c r="M78" s="1">
        <v>386233.27400000021</v>
      </c>
    </row>
    <row r="79" spans="1:13" ht="38.25" x14ac:dyDescent="0.2">
      <c r="A79" s="2" t="s">
        <v>1839</v>
      </c>
      <c r="B79" s="2" t="s">
        <v>1840</v>
      </c>
      <c r="C79" s="1"/>
      <c r="D79" s="1"/>
      <c r="E79" s="1" t="str">
        <f t="shared" si="4"/>
        <v xml:space="preserve"> </v>
      </c>
      <c r="F79" s="1"/>
      <c r="G79" s="1" t="str">
        <f t="shared" si="5"/>
        <v xml:space="preserve"> </v>
      </c>
      <c r="H79" s="1">
        <v>3872232.8</v>
      </c>
      <c r="I79" s="1">
        <v>2904174.7549999999</v>
      </c>
      <c r="J79" s="1">
        <f t="shared" si="6"/>
        <v>75.000004002858518</v>
      </c>
      <c r="K79" s="1">
        <v>2829793.7889999999</v>
      </c>
      <c r="L79" s="1">
        <f t="shared" si="7"/>
        <v>102.62849421357608</v>
      </c>
      <c r="M79" s="1">
        <v>322686.01499999966</v>
      </c>
    </row>
    <row r="80" spans="1:13" x14ac:dyDescent="0.2">
      <c r="A80" s="2" t="s">
        <v>1841</v>
      </c>
      <c r="B80" s="2" t="s">
        <v>1842</v>
      </c>
      <c r="C80" s="1"/>
      <c r="D80" s="1"/>
      <c r="E80" s="1" t="str">
        <f t="shared" si="4"/>
        <v xml:space="preserve"> </v>
      </c>
      <c r="F80" s="1">
        <v>3226.2020000000002</v>
      </c>
      <c r="G80" s="1" t="str">
        <f t="shared" si="5"/>
        <v/>
      </c>
      <c r="H80" s="1">
        <v>752106.17</v>
      </c>
      <c r="I80" s="1">
        <v>564079.79299999995</v>
      </c>
      <c r="J80" s="1">
        <f t="shared" si="6"/>
        <v>75.000022004871994</v>
      </c>
      <c r="K80" s="1">
        <v>577122.505</v>
      </c>
      <c r="L80" s="1">
        <f t="shared" si="7"/>
        <v>97.740044464216467</v>
      </c>
      <c r="M80" s="1">
        <v>62675.458999999973</v>
      </c>
    </row>
    <row r="81" spans="1:13" ht="25.5" x14ac:dyDescent="0.2">
      <c r="A81" s="2" t="s">
        <v>1843</v>
      </c>
      <c r="B81" s="2" t="s">
        <v>1844</v>
      </c>
      <c r="C81" s="1">
        <v>3515.4</v>
      </c>
      <c r="D81" s="1"/>
      <c r="E81" s="1" t="str">
        <f t="shared" si="4"/>
        <v/>
      </c>
      <c r="F81" s="1"/>
      <c r="G81" s="1" t="str">
        <f t="shared" si="5"/>
        <v xml:space="preserve"> </v>
      </c>
      <c r="H81" s="1">
        <v>22003.8</v>
      </c>
      <c r="I81" s="1">
        <v>22003.8</v>
      </c>
      <c r="J81" s="1">
        <f t="shared" si="6"/>
        <v>100</v>
      </c>
      <c r="K81" s="1"/>
      <c r="L81" s="1" t="str">
        <f t="shared" si="7"/>
        <v xml:space="preserve"> </v>
      </c>
      <c r="M81" s="1">
        <v>871.79999999999927</v>
      </c>
    </row>
    <row r="82" spans="1:13" x14ac:dyDescent="0.2">
      <c r="A82" s="2" t="s">
        <v>1845</v>
      </c>
      <c r="B82" s="2" t="s">
        <v>1846</v>
      </c>
      <c r="C82" s="4">
        <v>68367699.392989993</v>
      </c>
      <c r="D82" s="4">
        <v>42546953.66471</v>
      </c>
      <c r="E82" s="4">
        <f t="shared" si="4"/>
        <v>62.232536771703195</v>
      </c>
      <c r="F82" s="4">
        <v>40224658.493989997</v>
      </c>
      <c r="G82" s="4">
        <f t="shared" si="5"/>
        <v>105.7733123354347</v>
      </c>
      <c r="H82" s="4">
        <v>59033533.371830001</v>
      </c>
      <c r="I82" s="4">
        <v>37380390.074469998</v>
      </c>
      <c r="J82" s="4">
        <f t="shared" si="6"/>
        <v>63.320604306411745</v>
      </c>
      <c r="K82" s="4">
        <v>35710226.737290002</v>
      </c>
      <c r="L82" s="4">
        <f t="shared" si="7"/>
        <v>104.67698889023281</v>
      </c>
      <c r="M82" s="4">
        <v>4372653.751009997</v>
      </c>
    </row>
    <row r="83" spans="1:13" ht="25.5" x14ac:dyDescent="0.2">
      <c r="A83" s="2" t="s">
        <v>1847</v>
      </c>
      <c r="B83" s="2" t="s">
        <v>1848</v>
      </c>
      <c r="C83" s="4">
        <v>-5682712.7713400004</v>
      </c>
      <c r="D83" s="4">
        <v>5505553.7672800003</v>
      </c>
      <c r="E83" s="4" t="str">
        <f>IF(C83=0," ",IF(D83/C83*100&gt;200,"свыше 200",IF(D83/C83&gt;0,D83/C83*100,"")))</f>
        <v/>
      </c>
      <c r="F83" s="4">
        <v>2909888.7841699999</v>
      </c>
      <c r="G83" s="4">
        <f>IF(F83=0," ",IF(D83/F83*100&gt;200,"свыше 200",IF(D83/F83&gt;0,D83/F83*100,"")))</f>
        <v>189.20151853330617</v>
      </c>
      <c r="H83" s="4">
        <v>-4152008.71098</v>
      </c>
      <c r="I83" s="4">
        <v>5366832.42148</v>
      </c>
      <c r="J83" s="4" t="str">
        <f>IF(H83=0," ",IF(I83/H83*100&gt;200,"свыше 200",IF(I83/H83&gt;0,I83/H83*100,"")))</f>
        <v/>
      </c>
      <c r="K83" s="4">
        <v>2722296.3668800001</v>
      </c>
      <c r="L83" s="4">
        <f>IF(K83=0," ",IF(I83/K83*100&gt;200,"свыше 200",IF(I83/K83&gt;0,I83/K83*100,"")))</f>
        <v>197.14357653244343</v>
      </c>
      <c r="M83" s="4">
        <v>271305.6057500001</v>
      </c>
    </row>
    <row r="84" spans="1:13" x14ac:dyDescent="0.2">
      <c r="A84" s="3"/>
      <c r="B84" s="5" t="s">
        <v>1849</v>
      </c>
      <c r="C84" s="6">
        <f>18746318213.21/1000</f>
        <v>18746318.213209998</v>
      </c>
      <c r="D84" s="6">
        <f>12778289333.26/1000</f>
        <v>12778289.33326</v>
      </c>
      <c r="E84" s="6">
        <f>D84/C84*100</f>
        <v>68.164261312151964</v>
      </c>
      <c r="F84" s="6">
        <f>12147194657.58/1000</f>
        <v>12147194.657579999</v>
      </c>
      <c r="G84" s="7">
        <f>D84/F84*100</f>
        <v>105.19539443855204</v>
      </c>
      <c r="H84" s="6">
        <f>7032367381.06/1000</f>
        <v>7032367.3810600005</v>
      </c>
      <c r="I84" s="6">
        <f>4756365578.62/1000</f>
        <v>4756365.5786199998</v>
      </c>
      <c r="J84" s="8">
        <f>I84/H84*100</f>
        <v>67.635339863360002</v>
      </c>
      <c r="K84" s="6">
        <f>4836538967.6/1000</f>
        <v>4836538.9676000001</v>
      </c>
      <c r="L84" s="9">
        <f>I84/K84*100</f>
        <v>98.342339645827678</v>
      </c>
      <c r="M84" s="10">
        <v>527420.41581000015</v>
      </c>
    </row>
    <row r="85" spans="1:13" ht="24" x14ac:dyDescent="0.2">
      <c r="A85" s="3"/>
      <c r="B85" s="5" t="s">
        <v>1850</v>
      </c>
      <c r="C85" s="6">
        <f>C84/C82*100</f>
        <v>27.41984647670056</v>
      </c>
      <c r="D85" s="6">
        <f t="shared" ref="D85:K85" si="8">D84/D82*100</f>
        <v>30.033382493042694</v>
      </c>
      <c r="E85" s="6"/>
      <c r="F85" s="6">
        <f t="shared" si="8"/>
        <v>30.198378587589307</v>
      </c>
      <c r="G85" s="6"/>
      <c r="H85" s="6">
        <f t="shared" si="8"/>
        <v>11.912496134638877</v>
      </c>
      <c r="I85" s="6">
        <f t="shared" si="8"/>
        <v>12.724226711236209</v>
      </c>
      <c r="J85" s="6"/>
      <c r="K85" s="6">
        <f t="shared" si="8"/>
        <v>13.543848386012902</v>
      </c>
      <c r="L85" s="6"/>
      <c r="M85" s="6">
        <v>12.061792354086496</v>
      </c>
    </row>
    <row r="86" spans="1:13" x14ac:dyDescent="0.2">
      <c r="A86" s="3"/>
      <c r="B86" s="5"/>
      <c r="C86" s="6"/>
      <c r="D86" s="6"/>
      <c r="E86" s="6"/>
      <c r="F86" s="6"/>
      <c r="G86" s="7"/>
      <c r="H86" s="6"/>
      <c r="I86" s="6"/>
      <c r="J86" s="6"/>
      <c r="K86" s="6"/>
      <c r="L86" s="9"/>
      <c r="M86" s="6"/>
    </row>
    <row r="87" spans="1:13" x14ac:dyDescent="0.2">
      <c r="A87" s="3"/>
      <c r="B87" s="11" t="s">
        <v>1851</v>
      </c>
      <c r="C87" s="12"/>
      <c r="D87" s="12"/>
      <c r="E87" s="12" t="s">
        <v>1704</v>
      </c>
      <c r="F87" s="12"/>
      <c r="G87" s="13" t="s">
        <v>1704</v>
      </c>
      <c r="H87" s="14"/>
      <c r="I87" s="12"/>
      <c r="J87" s="15" t="s">
        <v>1704</v>
      </c>
      <c r="K87" s="12"/>
      <c r="L87" s="9"/>
      <c r="M87" s="15" t="s">
        <v>1704</v>
      </c>
    </row>
    <row r="88" spans="1:13" x14ac:dyDescent="0.2">
      <c r="A88" s="3"/>
      <c r="B88" s="16" t="s">
        <v>1852</v>
      </c>
      <c r="C88" s="17"/>
      <c r="D88" s="17"/>
      <c r="E88" s="12" t="s">
        <v>1704</v>
      </c>
      <c r="F88" s="17"/>
      <c r="G88" s="13" t="s">
        <v>1704</v>
      </c>
      <c r="H88" s="17"/>
      <c r="I88" s="18">
        <f>-(0.15*23304184.12+1890050.3)</f>
        <v>-5385677.9180000005</v>
      </c>
      <c r="J88" s="17"/>
      <c r="K88" s="17"/>
      <c r="L88" s="9"/>
      <c r="M88" s="15"/>
    </row>
    <row r="89" spans="1:13" x14ac:dyDescent="0.2">
      <c r="A89" s="3"/>
      <c r="B89" s="16"/>
      <c r="C89" s="17"/>
      <c r="D89" s="17"/>
      <c r="E89" s="12" t="s">
        <v>1704</v>
      </c>
      <c r="F89" s="17"/>
      <c r="G89" s="13" t="s">
        <v>1704</v>
      </c>
      <c r="H89" s="17"/>
      <c r="I89" s="17"/>
      <c r="J89" s="15"/>
      <c r="K89" s="17"/>
      <c r="L89" s="9"/>
      <c r="M89" s="15" t="s">
        <v>1704</v>
      </c>
    </row>
    <row r="90" spans="1:13" ht="24" x14ac:dyDescent="0.2">
      <c r="A90" s="3"/>
      <c r="B90" s="16" t="s">
        <v>1853</v>
      </c>
      <c r="C90" s="17"/>
      <c r="D90" s="17"/>
      <c r="E90" s="12" t="s">
        <v>1704</v>
      </c>
      <c r="F90" s="17"/>
      <c r="G90" s="19"/>
      <c r="H90" s="17"/>
      <c r="I90" s="18">
        <v>10564590.4</v>
      </c>
      <c r="J90" s="18"/>
      <c r="K90" s="18">
        <v>9749916.7799999993</v>
      </c>
      <c r="L90" s="20">
        <f>I90/K90*100</f>
        <v>108.35569819089268</v>
      </c>
      <c r="M90" s="17"/>
    </row>
    <row r="91" spans="1:13" ht="48" x14ac:dyDescent="0.2">
      <c r="A91" s="3"/>
      <c r="B91" s="21" t="s">
        <v>1854</v>
      </c>
      <c r="C91" s="17"/>
      <c r="D91" s="17"/>
      <c r="E91" s="12" t="s">
        <v>1704</v>
      </c>
      <c r="F91" s="17"/>
      <c r="G91" s="13" t="s">
        <v>1704</v>
      </c>
      <c r="H91" s="17"/>
      <c r="I91" s="17"/>
      <c r="J91" s="15" t="s">
        <v>1704</v>
      </c>
      <c r="K91" s="17"/>
      <c r="L91" s="14" t="s">
        <v>1704</v>
      </c>
      <c r="M91" s="15" t="s">
        <v>1704</v>
      </c>
    </row>
    <row r="92" spans="1:13" x14ac:dyDescent="0.2">
      <c r="A92" s="3"/>
      <c r="B92" s="21" t="s">
        <v>1855</v>
      </c>
      <c r="C92" s="17"/>
      <c r="D92" s="17"/>
      <c r="E92" s="17"/>
      <c r="F92" s="17"/>
      <c r="G92" s="19"/>
      <c r="H92" s="17">
        <f>57720803985.2/1000</f>
        <v>57720803.985199995</v>
      </c>
      <c r="I92" s="17">
        <f>36748190285.7/1000</f>
        <v>36748190.285699993</v>
      </c>
      <c r="J92" s="17">
        <f>I92/H92*100</f>
        <v>63.665416537029664</v>
      </c>
      <c r="K92" s="17">
        <f>35207094461.27/1000</f>
        <v>35207094.461269997</v>
      </c>
      <c r="L92" s="17">
        <f>I92/K92*100</f>
        <v>104.37723091897088</v>
      </c>
      <c r="M92" s="17">
        <v>4312798.0310799927</v>
      </c>
    </row>
    <row r="93" spans="1:13" ht="36" x14ac:dyDescent="0.2">
      <c r="A93" s="3"/>
      <c r="B93" s="21" t="s">
        <v>1856</v>
      </c>
      <c r="C93" s="15"/>
      <c r="D93" s="15"/>
      <c r="E93" s="15"/>
      <c r="F93" s="15"/>
      <c r="G93" s="22"/>
      <c r="H93" s="22">
        <f>H92/H82*100</f>
        <v>97.776298805694694</v>
      </c>
      <c r="I93" s="22">
        <f>I92/I82*100</f>
        <v>98.308739455338696</v>
      </c>
      <c r="J93" s="22"/>
      <c r="K93" s="22">
        <f>K92/K82*100</f>
        <v>98.591069500282345</v>
      </c>
      <c r="L93" s="22"/>
      <c r="M93" s="22">
        <v>98.631135156398358</v>
      </c>
    </row>
    <row r="94" spans="1:13" x14ac:dyDescent="0.2">
      <c r="A94" s="3"/>
      <c r="B94" s="16" t="s">
        <v>1857</v>
      </c>
      <c r="C94" s="17"/>
      <c r="D94" s="17">
        <f>59129033.79/1000</f>
        <v>59129.033790000001</v>
      </c>
      <c r="E94" s="17"/>
      <c r="F94" s="17">
        <f>65738849.68/1000</f>
        <v>65738.849679999999</v>
      </c>
      <c r="G94" s="19">
        <f>D94/F94*100</f>
        <v>89.945342940780222</v>
      </c>
      <c r="H94" s="23"/>
      <c r="I94" s="17"/>
      <c r="J94" s="17"/>
      <c r="K94" s="17"/>
      <c r="L94" s="17"/>
      <c r="M94" s="17"/>
    </row>
  </sheetData>
  <mergeCells count="4">
    <mergeCell ref="A1:A2"/>
    <mergeCell ref="B1:B2"/>
    <mergeCell ref="C1:G1"/>
    <mergeCell ref="H1:M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8"/>
  <sheetViews>
    <sheetView tabSelected="1" workbookViewId="0">
      <selection activeCell="A2" sqref="A2:M3"/>
    </sheetView>
  </sheetViews>
  <sheetFormatPr defaultRowHeight="12.75" x14ac:dyDescent="0.2"/>
  <cols>
    <col min="1" max="1" width="22.28515625" customWidth="1"/>
    <col min="2" max="2" width="64" customWidth="1"/>
    <col min="3" max="4" width="13.42578125" bestFit="1" customWidth="1"/>
    <col min="5" max="5" width="9.28515625" bestFit="1" customWidth="1"/>
    <col min="6" max="6" width="13.42578125" bestFit="1" customWidth="1"/>
    <col min="7" max="7" width="9.28515625" bestFit="1" customWidth="1"/>
    <col min="8" max="9" width="13.42578125" bestFit="1" customWidth="1"/>
    <col min="10" max="10" width="5.7109375" bestFit="1" customWidth="1"/>
    <col min="11" max="11" width="13.42578125" bestFit="1" customWidth="1"/>
    <col min="12" max="12" width="9.28515625" bestFit="1" customWidth="1"/>
    <col min="13" max="13" width="13.42578125" bestFit="1" customWidth="1"/>
  </cols>
  <sheetData>
    <row r="2" spans="1:13" x14ac:dyDescent="0.2">
      <c r="A2" s="28" t="s">
        <v>1996</v>
      </c>
      <c r="B2" s="28" t="s">
        <v>1997</v>
      </c>
      <c r="C2" s="29" t="s">
        <v>98</v>
      </c>
      <c r="D2" s="29"/>
      <c r="E2" s="29"/>
      <c r="F2" s="29"/>
      <c r="G2" s="29"/>
      <c r="H2" s="30" t="s">
        <v>1998</v>
      </c>
      <c r="I2" s="30"/>
      <c r="J2" s="30"/>
      <c r="K2" s="30"/>
      <c r="L2" s="30"/>
      <c r="M2" s="30"/>
    </row>
    <row r="3" spans="1:13" ht="127.5" x14ac:dyDescent="0.2">
      <c r="A3" s="28"/>
      <c r="B3" s="28"/>
      <c r="C3" s="24" t="s">
        <v>1999</v>
      </c>
      <c r="D3" s="25" t="s">
        <v>2003</v>
      </c>
      <c r="E3" s="24" t="s">
        <v>2000</v>
      </c>
      <c r="F3" s="26" t="s">
        <v>2004</v>
      </c>
      <c r="G3" s="24" t="s">
        <v>2001</v>
      </c>
      <c r="H3" s="24" t="s">
        <v>1999</v>
      </c>
      <c r="I3" s="25" t="s">
        <v>2003</v>
      </c>
      <c r="J3" s="24" t="s">
        <v>2000</v>
      </c>
      <c r="K3" s="25" t="s">
        <v>2004</v>
      </c>
      <c r="L3" s="24" t="s">
        <v>2002</v>
      </c>
      <c r="M3" s="24" t="s">
        <v>2005</v>
      </c>
    </row>
    <row r="4" spans="1:13" x14ac:dyDescent="0.2">
      <c r="A4" s="2" t="s">
        <v>1858</v>
      </c>
      <c r="B4" s="2" t="s">
        <v>1859</v>
      </c>
      <c r="C4" s="1">
        <v>5682712.7713400004</v>
      </c>
      <c r="D4" s="1">
        <v>-5505553.7672800003</v>
      </c>
      <c r="E4" s="1" t="str">
        <f>IF(C4=0," ",IF(D4/C4*100&gt;200,"свыше 200",IF(D4/C4&gt;0,D4/C4*100,"")))</f>
        <v/>
      </c>
      <c r="F4" s="1">
        <v>-2909888.7841699999</v>
      </c>
      <c r="G4" s="1">
        <f>IF(F4=0," ",IF(D4/F4*100&gt;200,"свыше 200",IF(D4/F4&gt;0,D4/F4*100,"")))</f>
        <v>189.20151853330617</v>
      </c>
      <c r="H4" s="1">
        <v>4152008.71098</v>
      </c>
      <c r="I4" s="1">
        <v>-5366832.42148</v>
      </c>
      <c r="J4" s="1" t="str">
        <f>IF(H4=0," ",IF(I4/H4*100&gt;200,"свыше 200",IF(I4/H4&gt;0,I4/H4*100,"")))</f>
        <v/>
      </c>
      <c r="K4" s="1">
        <v>-2722296.3668800001</v>
      </c>
      <c r="L4" s="1">
        <f>IF(K4=0," ",IF(I4/K4*100&gt;200,"свыше 200",IF(I4/K4&gt;0,I4/K4*100,"")))</f>
        <v>197.14357653244343</v>
      </c>
      <c r="M4" s="1">
        <v>-271305.6057500001</v>
      </c>
    </row>
    <row r="5" spans="1:13" ht="25.5" x14ac:dyDescent="0.2">
      <c r="A5" s="2" t="s">
        <v>1860</v>
      </c>
      <c r="B5" s="2" t="s">
        <v>1861</v>
      </c>
      <c r="C5" s="1">
        <v>2972619.4629299999</v>
      </c>
      <c r="D5" s="1">
        <v>1067683.5275099999</v>
      </c>
      <c r="E5" s="1">
        <f t="shared" ref="E5:E68" si="0">IF(C5=0," ",IF(D5/C5*100&gt;200,"свыше 200",IF(D5/C5&gt;0,D5/C5*100,"")))</f>
        <v>35.917262226952658</v>
      </c>
      <c r="F5" s="1">
        <v>-1311668.28666</v>
      </c>
      <c r="G5" s="1" t="str">
        <f t="shared" ref="G5:G68" si="1">IF(F5=0," ",IF(D5/F5*100&gt;200,"свыше 200",IF(D5/F5&gt;0,D5/F5*100,"")))</f>
        <v/>
      </c>
      <c r="H5" s="1">
        <v>2261958.4130799999</v>
      </c>
      <c r="I5" s="1">
        <v>622386.27607000002</v>
      </c>
      <c r="J5" s="1">
        <f t="shared" ref="J5:J68" si="2">IF(H5=0," ",IF(I5/H5*100&gt;200,"свыше 200",IF(I5/H5&gt;0,I5/H5*100,"")))</f>
        <v>27.515372186817821</v>
      </c>
      <c r="K5" s="1">
        <v>-1801677.16194</v>
      </c>
      <c r="L5" s="1" t="str">
        <f t="shared" ref="L5:L68" si="3">IF(K5=0," ",IF(I5/K5*100&gt;200,"свыше 200",IF(I5/K5&gt;0,I5/K5*100,"")))</f>
        <v/>
      </c>
      <c r="M5" s="1">
        <v>198583.51055000001</v>
      </c>
    </row>
    <row r="6" spans="1:13" x14ac:dyDescent="0.2">
      <c r="A6" s="2" t="s">
        <v>1862</v>
      </c>
      <c r="B6" s="2" t="s">
        <v>1863</v>
      </c>
      <c r="C6" s="1">
        <v>4624197.3629299998</v>
      </c>
      <c r="D6" s="1">
        <v>-2187530.7599999998</v>
      </c>
      <c r="E6" s="1" t="str">
        <f t="shared" si="0"/>
        <v/>
      </c>
      <c r="F6" s="1">
        <v>-5977254.4029400004</v>
      </c>
      <c r="G6" s="1">
        <f t="shared" si="1"/>
        <v>36.597584986913567</v>
      </c>
      <c r="H6" s="1">
        <v>4936559.8677399997</v>
      </c>
      <c r="I6" s="1">
        <v>-800000</v>
      </c>
      <c r="J6" s="1" t="str">
        <f t="shared" si="2"/>
        <v/>
      </c>
      <c r="K6" s="1">
        <v>-5863173.6429399997</v>
      </c>
      <c r="L6" s="1">
        <f t="shared" si="3"/>
        <v>13.644487588446246</v>
      </c>
      <c r="M6" s="1"/>
    </row>
    <row r="7" spans="1:13" ht="25.5" x14ac:dyDescent="0.2">
      <c r="A7" s="2" t="s">
        <v>1864</v>
      </c>
      <c r="B7" s="2" t="s">
        <v>1865</v>
      </c>
      <c r="C7" s="1"/>
      <c r="D7" s="1"/>
      <c r="E7" s="1" t="str">
        <f t="shared" si="0"/>
        <v xml:space="preserve"> </v>
      </c>
      <c r="F7" s="1">
        <v>2529000</v>
      </c>
      <c r="G7" s="1" t="str">
        <f t="shared" si="1"/>
        <v/>
      </c>
      <c r="H7" s="1"/>
      <c r="I7" s="1"/>
      <c r="J7" s="1" t="str">
        <f t="shared" si="2"/>
        <v xml:space="preserve"> </v>
      </c>
      <c r="K7" s="1"/>
      <c r="L7" s="1" t="str">
        <f t="shared" si="3"/>
        <v xml:space="preserve"> </v>
      </c>
      <c r="M7" s="1"/>
    </row>
    <row r="8" spans="1:13" ht="25.5" x14ac:dyDescent="0.2">
      <c r="A8" s="2" t="s">
        <v>1864</v>
      </c>
      <c r="B8" s="2" t="s">
        <v>1866</v>
      </c>
      <c r="C8" s="1">
        <v>8182359.61209</v>
      </c>
      <c r="D8" s="1">
        <v>413500</v>
      </c>
      <c r="E8" s="1">
        <f t="shared" si="0"/>
        <v>5.0535544708769002</v>
      </c>
      <c r="F8" s="1"/>
      <c r="G8" s="1" t="str">
        <f t="shared" si="1"/>
        <v xml:space="preserve"> </v>
      </c>
      <c r="H8" s="1">
        <v>5736559.8677399997</v>
      </c>
      <c r="I8" s="1"/>
      <c r="J8" s="1" t="str">
        <f t="shared" si="2"/>
        <v/>
      </c>
      <c r="K8" s="1"/>
      <c r="L8" s="1" t="str">
        <f t="shared" si="3"/>
        <v xml:space="preserve"> </v>
      </c>
      <c r="M8" s="1"/>
    </row>
    <row r="9" spans="1:13" ht="25.5" x14ac:dyDescent="0.2">
      <c r="A9" s="2" t="s">
        <v>1867</v>
      </c>
      <c r="B9" s="2" t="s">
        <v>1868</v>
      </c>
      <c r="C9" s="1">
        <v>-3558162.2491600001</v>
      </c>
      <c r="D9" s="1">
        <v>-2601030.7599999998</v>
      </c>
      <c r="E9" s="1">
        <f t="shared" si="0"/>
        <v>73.100397842005179</v>
      </c>
      <c r="F9" s="1">
        <v>-8506254.4029399995</v>
      </c>
      <c r="G9" s="1">
        <f t="shared" si="1"/>
        <v>30.577862320941289</v>
      </c>
      <c r="H9" s="1">
        <v>-800000</v>
      </c>
      <c r="I9" s="1">
        <v>-800000</v>
      </c>
      <c r="J9" s="1">
        <f t="shared" si="2"/>
        <v>100</v>
      </c>
      <c r="K9" s="1">
        <v>-5863173.6429399997</v>
      </c>
      <c r="L9" s="1">
        <f t="shared" si="3"/>
        <v>13.644487588446246</v>
      </c>
      <c r="M9" s="1"/>
    </row>
    <row r="10" spans="1:13" ht="25.5" x14ac:dyDescent="0.2">
      <c r="A10" s="2" t="s">
        <v>1869</v>
      </c>
      <c r="B10" s="2" t="s">
        <v>1870</v>
      </c>
      <c r="C10" s="1"/>
      <c r="D10" s="1"/>
      <c r="E10" s="1" t="str">
        <f t="shared" si="0"/>
        <v xml:space="preserve"> </v>
      </c>
      <c r="F10" s="1"/>
      <c r="G10" s="1" t="str">
        <f t="shared" si="1"/>
        <v xml:space="preserve"> </v>
      </c>
      <c r="H10" s="1"/>
      <c r="I10" s="1"/>
      <c r="J10" s="1" t="str">
        <f t="shared" si="2"/>
        <v xml:space="preserve"> </v>
      </c>
      <c r="K10" s="1"/>
      <c r="L10" s="1" t="str">
        <f t="shared" si="3"/>
        <v xml:space="preserve"> </v>
      </c>
      <c r="M10" s="1"/>
    </row>
    <row r="11" spans="1:13" ht="25.5" x14ac:dyDescent="0.2">
      <c r="A11" s="2" t="s">
        <v>1869</v>
      </c>
      <c r="B11" s="2" t="s">
        <v>1871</v>
      </c>
      <c r="C11" s="1">
        <v>5736559.8677399997</v>
      </c>
      <c r="D11" s="1"/>
      <c r="E11" s="1" t="str">
        <f t="shared" si="0"/>
        <v/>
      </c>
      <c r="F11" s="1"/>
      <c r="G11" s="1" t="str">
        <f t="shared" si="1"/>
        <v xml:space="preserve"> </v>
      </c>
      <c r="H11" s="1">
        <v>5736559.8677399997</v>
      </c>
      <c r="I11" s="1"/>
      <c r="J11" s="1" t="str">
        <f t="shared" si="2"/>
        <v/>
      </c>
      <c r="K11" s="1"/>
      <c r="L11" s="1" t="str">
        <f t="shared" si="3"/>
        <v xml:space="preserve"> </v>
      </c>
      <c r="M11" s="1"/>
    </row>
    <row r="12" spans="1:13" ht="25.5" x14ac:dyDescent="0.2">
      <c r="A12" s="2" t="s">
        <v>1872</v>
      </c>
      <c r="B12" s="2" t="s">
        <v>1873</v>
      </c>
      <c r="C12" s="1">
        <v>-800000</v>
      </c>
      <c r="D12" s="1">
        <v>-800000</v>
      </c>
      <c r="E12" s="1">
        <f t="shared" si="0"/>
        <v>100</v>
      </c>
      <c r="F12" s="1">
        <v>-5863173.6429399997</v>
      </c>
      <c r="G12" s="1">
        <f t="shared" si="1"/>
        <v>13.644487588446246</v>
      </c>
      <c r="H12" s="1">
        <v>-800000</v>
      </c>
      <c r="I12" s="1">
        <v>-800000</v>
      </c>
      <c r="J12" s="1">
        <f t="shared" si="2"/>
        <v>100</v>
      </c>
      <c r="K12" s="1">
        <v>-5863173.6429399997</v>
      </c>
      <c r="L12" s="1">
        <f t="shared" si="3"/>
        <v>13.644487588446246</v>
      </c>
      <c r="M12" s="1"/>
    </row>
    <row r="13" spans="1:13" ht="25.5" x14ac:dyDescent="0.2">
      <c r="A13" s="2" t="s">
        <v>1874</v>
      </c>
      <c r="B13" s="2" t="s">
        <v>1875</v>
      </c>
      <c r="C13" s="1"/>
      <c r="D13" s="1"/>
      <c r="E13" s="1" t="str">
        <f t="shared" si="0"/>
        <v xml:space="preserve"> </v>
      </c>
      <c r="F13" s="1">
        <v>2529000</v>
      </c>
      <c r="G13" s="1" t="str">
        <f t="shared" si="1"/>
        <v/>
      </c>
      <c r="H13" s="1"/>
      <c r="I13" s="1"/>
      <c r="J13" s="1" t="str">
        <f t="shared" si="2"/>
        <v xml:space="preserve"> </v>
      </c>
      <c r="K13" s="1"/>
      <c r="L13" s="1" t="str">
        <f t="shared" si="3"/>
        <v xml:space="preserve"> </v>
      </c>
      <c r="M13" s="1"/>
    </row>
    <row r="14" spans="1:13" ht="25.5" x14ac:dyDescent="0.2">
      <c r="A14" s="2" t="s">
        <v>1874</v>
      </c>
      <c r="B14" s="2" t="s">
        <v>1876</v>
      </c>
      <c r="C14" s="1">
        <v>2416048.82235</v>
      </c>
      <c r="D14" s="1">
        <v>413500</v>
      </c>
      <c r="E14" s="1">
        <f t="shared" si="0"/>
        <v>17.114720372157219</v>
      </c>
      <c r="F14" s="1"/>
      <c r="G14" s="1" t="str">
        <f t="shared" si="1"/>
        <v xml:space="preserve"> </v>
      </c>
      <c r="H14" s="1"/>
      <c r="I14" s="1"/>
      <c r="J14" s="1" t="str">
        <f t="shared" si="2"/>
        <v xml:space="preserve"> </v>
      </c>
      <c r="K14" s="1"/>
      <c r="L14" s="1" t="str">
        <f t="shared" si="3"/>
        <v xml:space="preserve"> </v>
      </c>
      <c r="M14" s="1"/>
    </row>
    <row r="15" spans="1:13" ht="25.5" x14ac:dyDescent="0.2">
      <c r="A15" s="2" t="s">
        <v>1877</v>
      </c>
      <c r="B15" s="2" t="s">
        <v>1878</v>
      </c>
      <c r="C15" s="1">
        <v>-2734700</v>
      </c>
      <c r="D15" s="1">
        <v>-1783200</v>
      </c>
      <c r="E15" s="1">
        <f t="shared" si="0"/>
        <v>65.206421179654072</v>
      </c>
      <c r="F15" s="1">
        <v>-2623000</v>
      </c>
      <c r="G15" s="1">
        <f t="shared" si="1"/>
        <v>67.983225314525356</v>
      </c>
      <c r="H15" s="1"/>
      <c r="I15" s="1"/>
      <c r="J15" s="1" t="str">
        <f t="shared" si="2"/>
        <v xml:space="preserve"> </v>
      </c>
      <c r="K15" s="1"/>
      <c r="L15" s="1" t="str">
        <f t="shared" si="3"/>
        <v xml:space="preserve"> </v>
      </c>
      <c r="M15" s="1"/>
    </row>
    <row r="16" spans="1:13" ht="25.5" x14ac:dyDescent="0.2">
      <c r="A16" s="2" t="s">
        <v>1879</v>
      </c>
      <c r="B16" s="2" t="s">
        <v>1880</v>
      </c>
      <c r="C16" s="1"/>
      <c r="D16" s="1"/>
      <c r="E16" s="1" t="str">
        <f t="shared" si="0"/>
        <v xml:space="preserve"> </v>
      </c>
      <c r="F16" s="1"/>
      <c r="G16" s="1" t="str">
        <f t="shared" si="1"/>
        <v xml:space="preserve"> </v>
      </c>
      <c r="H16" s="1"/>
      <c r="I16" s="1"/>
      <c r="J16" s="1" t="str">
        <f t="shared" si="2"/>
        <v xml:space="preserve"> </v>
      </c>
      <c r="K16" s="1"/>
      <c r="L16" s="1" t="str">
        <f t="shared" si="3"/>
        <v xml:space="preserve"> </v>
      </c>
      <c r="M16" s="1"/>
    </row>
    <row r="17" spans="1:13" ht="25.5" x14ac:dyDescent="0.2">
      <c r="A17" s="2" t="s">
        <v>1879</v>
      </c>
      <c r="B17" s="2" t="s">
        <v>1881</v>
      </c>
      <c r="C17" s="1">
        <v>22800</v>
      </c>
      <c r="D17" s="1"/>
      <c r="E17" s="1" t="str">
        <f t="shared" si="0"/>
        <v/>
      </c>
      <c r="F17" s="1"/>
      <c r="G17" s="1" t="str">
        <f t="shared" si="1"/>
        <v xml:space="preserve"> </v>
      </c>
      <c r="H17" s="1"/>
      <c r="I17" s="1"/>
      <c r="J17" s="1" t="str">
        <f t="shared" si="2"/>
        <v xml:space="preserve"> </v>
      </c>
      <c r="K17" s="1"/>
      <c r="L17" s="1" t="str">
        <f t="shared" si="3"/>
        <v xml:space="preserve"> </v>
      </c>
      <c r="M17" s="1"/>
    </row>
    <row r="18" spans="1:13" ht="25.5" x14ac:dyDescent="0.2">
      <c r="A18" s="2" t="s">
        <v>1882</v>
      </c>
      <c r="B18" s="2" t="s">
        <v>1883</v>
      </c>
      <c r="C18" s="1">
        <v>-16162.249159999999</v>
      </c>
      <c r="D18" s="1">
        <v>-11250</v>
      </c>
      <c r="E18" s="1">
        <f t="shared" si="0"/>
        <v>69.606648732050616</v>
      </c>
      <c r="F18" s="1">
        <v>-13500</v>
      </c>
      <c r="G18" s="1">
        <f t="shared" si="1"/>
        <v>83.333333333333343</v>
      </c>
      <c r="H18" s="1"/>
      <c r="I18" s="1"/>
      <c r="J18" s="1" t="str">
        <f t="shared" si="2"/>
        <v xml:space="preserve"> </v>
      </c>
      <c r="K18" s="1"/>
      <c r="L18" s="1" t="str">
        <f t="shared" si="3"/>
        <v xml:space="preserve"> </v>
      </c>
      <c r="M18" s="1"/>
    </row>
    <row r="19" spans="1:13" ht="25.5" x14ac:dyDescent="0.2">
      <c r="A19" s="2" t="s">
        <v>1884</v>
      </c>
      <c r="B19" s="2" t="s">
        <v>1885</v>
      </c>
      <c r="C19" s="1"/>
      <c r="D19" s="1"/>
      <c r="E19" s="1" t="str">
        <f t="shared" si="0"/>
        <v xml:space="preserve"> </v>
      </c>
      <c r="F19" s="1"/>
      <c r="G19" s="1" t="str">
        <f t="shared" si="1"/>
        <v xml:space="preserve"> </v>
      </c>
      <c r="H19" s="1"/>
      <c r="I19" s="1"/>
      <c r="J19" s="1" t="str">
        <f t="shared" si="2"/>
        <v xml:space="preserve"> </v>
      </c>
      <c r="K19" s="1"/>
      <c r="L19" s="1" t="str">
        <f t="shared" si="3"/>
        <v xml:space="preserve"> </v>
      </c>
      <c r="M19" s="1"/>
    </row>
    <row r="20" spans="1:13" ht="25.5" x14ac:dyDescent="0.2">
      <c r="A20" s="2" t="s">
        <v>1884</v>
      </c>
      <c r="B20" s="2" t="s">
        <v>1886</v>
      </c>
      <c r="C20" s="1">
        <v>6950.9219999999996</v>
      </c>
      <c r="D20" s="1"/>
      <c r="E20" s="1" t="str">
        <f t="shared" si="0"/>
        <v/>
      </c>
      <c r="F20" s="1"/>
      <c r="G20" s="1" t="str">
        <f t="shared" si="1"/>
        <v xml:space="preserve"> </v>
      </c>
      <c r="H20" s="1"/>
      <c r="I20" s="1"/>
      <c r="J20" s="1" t="str">
        <f t="shared" si="2"/>
        <v xml:space="preserve"> </v>
      </c>
      <c r="K20" s="1"/>
      <c r="L20" s="1" t="str">
        <f t="shared" si="3"/>
        <v xml:space="preserve"> </v>
      </c>
      <c r="M20" s="1"/>
    </row>
    <row r="21" spans="1:13" ht="25.5" x14ac:dyDescent="0.2">
      <c r="A21" s="2" t="s">
        <v>1887</v>
      </c>
      <c r="B21" s="2" t="s">
        <v>1888</v>
      </c>
      <c r="C21" s="1">
        <v>-7300</v>
      </c>
      <c r="D21" s="1">
        <v>-6580.76</v>
      </c>
      <c r="E21" s="1">
        <f t="shared" si="0"/>
        <v>90.147397260273976</v>
      </c>
      <c r="F21" s="1">
        <v>-6580.76</v>
      </c>
      <c r="G21" s="1">
        <f t="shared" si="1"/>
        <v>100</v>
      </c>
      <c r="H21" s="1"/>
      <c r="I21" s="1"/>
      <c r="J21" s="1" t="str">
        <f t="shared" si="2"/>
        <v xml:space="preserve"> </v>
      </c>
      <c r="K21" s="1"/>
      <c r="L21" s="1" t="str">
        <f t="shared" si="3"/>
        <v xml:space="preserve"> </v>
      </c>
      <c r="M21" s="1"/>
    </row>
    <row r="22" spans="1:13" ht="25.5" x14ac:dyDescent="0.2">
      <c r="A22" s="2" t="s">
        <v>1889</v>
      </c>
      <c r="B22" s="2" t="s">
        <v>1890</v>
      </c>
      <c r="C22" s="1">
        <v>-2631577.9</v>
      </c>
      <c r="D22" s="1">
        <v>-8300</v>
      </c>
      <c r="E22" s="1">
        <f t="shared" si="0"/>
        <v>0.31540012552925001</v>
      </c>
      <c r="F22" s="1">
        <v>2200000</v>
      </c>
      <c r="G22" s="1" t="str">
        <f t="shared" si="1"/>
        <v/>
      </c>
      <c r="H22" s="1">
        <v>-2630674.9</v>
      </c>
      <c r="I22" s="1">
        <v>-400000</v>
      </c>
      <c r="J22" s="1">
        <f t="shared" si="2"/>
        <v>15.205223572095511</v>
      </c>
      <c r="K22" s="1">
        <v>1848500</v>
      </c>
      <c r="L22" s="1" t="str">
        <f t="shared" si="3"/>
        <v/>
      </c>
      <c r="M22" s="1"/>
    </row>
    <row r="23" spans="1:13" ht="25.5" x14ac:dyDescent="0.2">
      <c r="A23" s="2" t="s">
        <v>1891</v>
      </c>
      <c r="B23" s="2" t="s">
        <v>1892</v>
      </c>
      <c r="C23" s="1">
        <v>-2631577.9</v>
      </c>
      <c r="D23" s="1">
        <v>-8300</v>
      </c>
      <c r="E23" s="1">
        <f t="shared" si="0"/>
        <v>0.31540012552925001</v>
      </c>
      <c r="F23" s="1">
        <v>2200000</v>
      </c>
      <c r="G23" s="1" t="str">
        <f t="shared" si="1"/>
        <v/>
      </c>
      <c r="H23" s="1">
        <v>-2630674.9</v>
      </c>
      <c r="I23" s="1">
        <v>-400000</v>
      </c>
      <c r="J23" s="1">
        <f t="shared" si="2"/>
        <v>15.205223572095511</v>
      </c>
      <c r="K23" s="1">
        <v>1848500</v>
      </c>
      <c r="L23" s="1" t="str">
        <f t="shared" si="3"/>
        <v/>
      </c>
      <c r="M23" s="1"/>
    </row>
    <row r="24" spans="1:13" ht="25.5" x14ac:dyDescent="0.2">
      <c r="A24" s="2" t="s">
        <v>1893</v>
      </c>
      <c r="B24" s="2" t="s">
        <v>1894</v>
      </c>
      <c r="C24" s="1"/>
      <c r="D24" s="1"/>
      <c r="E24" s="1" t="str">
        <f t="shared" si="0"/>
        <v xml:space="preserve"> </v>
      </c>
      <c r="F24" s="1">
        <v>2999326</v>
      </c>
      <c r="G24" s="1" t="str">
        <f t="shared" si="1"/>
        <v/>
      </c>
      <c r="H24" s="1"/>
      <c r="I24" s="1"/>
      <c r="J24" s="1" t="str">
        <f t="shared" si="2"/>
        <v xml:space="preserve"> </v>
      </c>
      <c r="K24" s="1">
        <v>2285326</v>
      </c>
      <c r="L24" s="1" t="str">
        <f t="shared" si="3"/>
        <v/>
      </c>
      <c r="M24" s="1"/>
    </row>
    <row r="25" spans="1:13" ht="25.5" x14ac:dyDescent="0.2">
      <c r="A25" s="2" t="s">
        <v>1893</v>
      </c>
      <c r="B25" s="2" t="s">
        <v>1895</v>
      </c>
      <c r="C25" s="1">
        <v>3435496.7</v>
      </c>
      <c r="D25" s="1">
        <v>391700</v>
      </c>
      <c r="E25" s="1">
        <f t="shared" si="0"/>
        <v>11.401553667625411</v>
      </c>
      <c r="F25" s="1"/>
      <c r="G25" s="1" t="str">
        <f t="shared" si="1"/>
        <v xml:space="preserve"> </v>
      </c>
      <c r="H25" s="1">
        <v>3000000</v>
      </c>
      <c r="I25" s="1"/>
      <c r="J25" s="1" t="str">
        <f t="shared" si="2"/>
        <v/>
      </c>
      <c r="K25" s="1"/>
      <c r="L25" s="1" t="str">
        <f t="shared" si="3"/>
        <v xml:space="preserve"> </v>
      </c>
      <c r="M25" s="1"/>
    </row>
    <row r="26" spans="1:13" ht="38.25" x14ac:dyDescent="0.2">
      <c r="A26" s="2" t="s">
        <v>1896</v>
      </c>
      <c r="B26" s="2" t="s">
        <v>1897</v>
      </c>
      <c r="C26" s="1">
        <v>-6067074.5999999996</v>
      </c>
      <c r="D26" s="1">
        <v>-400000</v>
      </c>
      <c r="E26" s="1">
        <f t="shared" si="0"/>
        <v>6.5929632709642307</v>
      </c>
      <c r="F26" s="1">
        <v>-799326</v>
      </c>
      <c r="G26" s="1">
        <f t="shared" si="1"/>
        <v>50.042160520238298</v>
      </c>
      <c r="H26" s="1">
        <v>-5630674.9000000004</v>
      </c>
      <c r="I26" s="1">
        <v>-400000</v>
      </c>
      <c r="J26" s="1">
        <f t="shared" si="2"/>
        <v>7.1039441470861693</v>
      </c>
      <c r="K26" s="1">
        <v>-436826</v>
      </c>
      <c r="L26" s="1">
        <f t="shared" si="3"/>
        <v>91.56964100122245</v>
      </c>
      <c r="M26" s="1"/>
    </row>
    <row r="27" spans="1:13" ht="38.25" x14ac:dyDescent="0.2">
      <c r="A27" s="2" t="s">
        <v>1898</v>
      </c>
      <c r="B27" s="2" t="s">
        <v>1899</v>
      </c>
      <c r="C27" s="1"/>
      <c r="D27" s="1"/>
      <c r="E27" s="1" t="str">
        <f t="shared" si="0"/>
        <v xml:space="preserve"> </v>
      </c>
      <c r="F27" s="1">
        <v>2285326</v>
      </c>
      <c r="G27" s="1" t="str">
        <f t="shared" si="1"/>
        <v/>
      </c>
      <c r="H27" s="1"/>
      <c r="I27" s="1"/>
      <c r="J27" s="1" t="str">
        <f t="shared" si="2"/>
        <v xml:space="preserve"> </v>
      </c>
      <c r="K27" s="1">
        <v>2285326</v>
      </c>
      <c r="L27" s="1" t="str">
        <f t="shared" si="3"/>
        <v/>
      </c>
      <c r="M27" s="1"/>
    </row>
    <row r="28" spans="1:13" ht="38.25" x14ac:dyDescent="0.2">
      <c r="A28" s="2" t="s">
        <v>1898</v>
      </c>
      <c r="B28" s="2" t="s">
        <v>1900</v>
      </c>
      <c r="C28" s="1">
        <v>3000000</v>
      </c>
      <c r="D28" s="1"/>
      <c r="E28" s="1" t="str">
        <f t="shared" si="0"/>
        <v/>
      </c>
      <c r="F28" s="1"/>
      <c r="G28" s="1" t="str">
        <f t="shared" si="1"/>
        <v xml:space="preserve"> </v>
      </c>
      <c r="H28" s="1">
        <v>3000000</v>
      </c>
      <c r="I28" s="1"/>
      <c r="J28" s="1" t="str">
        <f t="shared" si="2"/>
        <v/>
      </c>
      <c r="K28" s="1"/>
      <c r="L28" s="1" t="str">
        <f t="shared" si="3"/>
        <v xml:space="preserve"> </v>
      </c>
      <c r="M28" s="1"/>
    </row>
    <row r="29" spans="1:13" ht="38.25" x14ac:dyDescent="0.2">
      <c r="A29" s="2" t="s">
        <v>1901</v>
      </c>
      <c r="B29" s="2" t="s">
        <v>1902</v>
      </c>
      <c r="C29" s="1">
        <v>-5630674.9000000004</v>
      </c>
      <c r="D29" s="1">
        <v>-400000</v>
      </c>
      <c r="E29" s="1">
        <f t="shared" si="0"/>
        <v>7.1039441470861693</v>
      </c>
      <c r="F29" s="1">
        <v>-436826</v>
      </c>
      <c r="G29" s="1">
        <f t="shared" si="1"/>
        <v>91.56964100122245</v>
      </c>
      <c r="H29" s="1">
        <v>-5630674.9000000004</v>
      </c>
      <c r="I29" s="1">
        <v>-400000</v>
      </c>
      <c r="J29" s="1">
        <f t="shared" si="2"/>
        <v>7.1039441470861693</v>
      </c>
      <c r="K29" s="1">
        <v>-436826</v>
      </c>
      <c r="L29" s="1">
        <f t="shared" si="3"/>
        <v>91.56964100122245</v>
      </c>
      <c r="M29" s="1"/>
    </row>
    <row r="30" spans="1:13" ht="25.5" x14ac:dyDescent="0.2">
      <c r="A30" s="2" t="s">
        <v>1903</v>
      </c>
      <c r="B30" s="2" t="s">
        <v>1904</v>
      </c>
      <c r="C30" s="1"/>
      <c r="D30" s="1"/>
      <c r="E30" s="1" t="str">
        <f t="shared" si="0"/>
        <v xml:space="preserve"> </v>
      </c>
      <c r="F30" s="1">
        <v>714000</v>
      </c>
      <c r="G30" s="1" t="str">
        <f t="shared" si="1"/>
        <v/>
      </c>
      <c r="H30" s="1"/>
      <c r="I30" s="1"/>
      <c r="J30" s="1" t="str">
        <f t="shared" si="2"/>
        <v xml:space="preserve"> </v>
      </c>
      <c r="K30" s="1"/>
      <c r="L30" s="1" t="str">
        <f t="shared" si="3"/>
        <v xml:space="preserve"> </v>
      </c>
      <c r="M30" s="1"/>
    </row>
    <row r="31" spans="1:13" ht="25.5" x14ac:dyDescent="0.2">
      <c r="A31" s="2" t="s">
        <v>1903</v>
      </c>
      <c r="B31" s="2" t="s">
        <v>1905</v>
      </c>
      <c r="C31" s="1">
        <v>391870</v>
      </c>
      <c r="D31" s="1">
        <v>391700</v>
      </c>
      <c r="E31" s="1">
        <f t="shared" si="0"/>
        <v>99.956618266261771</v>
      </c>
      <c r="F31" s="1"/>
      <c r="G31" s="1" t="str">
        <f t="shared" si="1"/>
        <v xml:space="preserve"> </v>
      </c>
      <c r="H31" s="1"/>
      <c r="I31" s="1"/>
      <c r="J31" s="1" t="str">
        <f t="shared" si="2"/>
        <v xml:space="preserve"> </v>
      </c>
      <c r="K31" s="1"/>
      <c r="L31" s="1" t="str">
        <f t="shared" si="3"/>
        <v xml:space="preserve"> </v>
      </c>
      <c r="M31" s="1"/>
    </row>
    <row r="32" spans="1:13" ht="38.25" x14ac:dyDescent="0.2">
      <c r="A32" s="2" t="s">
        <v>1906</v>
      </c>
      <c r="B32" s="2" t="s">
        <v>1907</v>
      </c>
      <c r="C32" s="1">
        <v>-391870</v>
      </c>
      <c r="D32" s="1"/>
      <c r="E32" s="1" t="str">
        <f t="shared" si="0"/>
        <v/>
      </c>
      <c r="F32" s="1">
        <v>-362500</v>
      </c>
      <c r="G32" s="1" t="str">
        <f t="shared" si="1"/>
        <v/>
      </c>
      <c r="H32" s="1"/>
      <c r="I32" s="1"/>
      <c r="J32" s="1" t="str">
        <f t="shared" si="2"/>
        <v xml:space="preserve"> </v>
      </c>
      <c r="K32" s="1"/>
      <c r="L32" s="1" t="str">
        <f t="shared" si="3"/>
        <v xml:space="preserve"> </v>
      </c>
      <c r="M32" s="1"/>
    </row>
    <row r="33" spans="1:13" ht="38.25" x14ac:dyDescent="0.2">
      <c r="A33" s="2" t="s">
        <v>1908</v>
      </c>
      <c r="B33" s="2" t="s">
        <v>1909</v>
      </c>
      <c r="C33" s="1"/>
      <c r="D33" s="1"/>
      <c r="E33" s="1" t="str">
        <f t="shared" si="0"/>
        <v xml:space="preserve"> </v>
      </c>
      <c r="F33" s="1"/>
      <c r="G33" s="1" t="str">
        <f t="shared" si="1"/>
        <v xml:space="preserve"> </v>
      </c>
      <c r="H33" s="1"/>
      <c r="I33" s="1"/>
      <c r="J33" s="1" t="str">
        <f t="shared" si="2"/>
        <v xml:space="preserve"> </v>
      </c>
      <c r="K33" s="1"/>
      <c r="L33" s="1" t="str">
        <f t="shared" si="3"/>
        <v xml:space="preserve"> </v>
      </c>
      <c r="M33" s="1"/>
    </row>
    <row r="34" spans="1:13" ht="38.25" x14ac:dyDescent="0.2">
      <c r="A34" s="2" t="s">
        <v>1908</v>
      </c>
      <c r="B34" s="2" t="s">
        <v>1910</v>
      </c>
      <c r="C34" s="1">
        <v>36919.800000000003</v>
      </c>
      <c r="D34" s="1"/>
      <c r="E34" s="1" t="str">
        <f t="shared" si="0"/>
        <v/>
      </c>
      <c r="F34" s="1"/>
      <c r="G34" s="1" t="str">
        <f t="shared" si="1"/>
        <v xml:space="preserve"> </v>
      </c>
      <c r="H34" s="1"/>
      <c r="I34" s="1"/>
      <c r="J34" s="1" t="str">
        <f t="shared" si="2"/>
        <v xml:space="preserve"> </v>
      </c>
      <c r="K34" s="1"/>
      <c r="L34" s="1" t="str">
        <f t="shared" si="3"/>
        <v xml:space="preserve"> </v>
      </c>
      <c r="M34" s="1"/>
    </row>
    <row r="35" spans="1:13" ht="38.25" x14ac:dyDescent="0.2">
      <c r="A35" s="2" t="s">
        <v>1911</v>
      </c>
      <c r="B35" s="2" t="s">
        <v>1912</v>
      </c>
      <c r="C35" s="1">
        <v>-37822.800000000003</v>
      </c>
      <c r="D35" s="1"/>
      <c r="E35" s="1" t="str">
        <f t="shared" si="0"/>
        <v/>
      </c>
      <c r="F35" s="1"/>
      <c r="G35" s="1" t="str">
        <f t="shared" si="1"/>
        <v xml:space="preserve"> </v>
      </c>
      <c r="H35" s="1"/>
      <c r="I35" s="1"/>
      <c r="J35" s="1" t="str">
        <f t="shared" si="2"/>
        <v xml:space="preserve"> </v>
      </c>
      <c r="K35" s="1"/>
      <c r="L35" s="1" t="str">
        <f t="shared" si="3"/>
        <v xml:space="preserve"> </v>
      </c>
      <c r="M35" s="1"/>
    </row>
    <row r="36" spans="1:13" ht="25.5" x14ac:dyDescent="0.2">
      <c r="A36" s="2" t="s">
        <v>1913</v>
      </c>
      <c r="B36" s="2" t="s">
        <v>1914</v>
      </c>
      <c r="C36" s="1"/>
      <c r="D36" s="1"/>
      <c r="E36" s="1" t="str">
        <f t="shared" si="0"/>
        <v xml:space="preserve"> </v>
      </c>
      <c r="F36" s="1"/>
      <c r="G36" s="1" t="str">
        <f t="shared" si="1"/>
        <v xml:space="preserve"> </v>
      </c>
      <c r="H36" s="1"/>
      <c r="I36" s="1"/>
      <c r="J36" s="1" t="str">
        <f t="shared" si="2"/>
        <v xml:space="preserve"> </v>
      </c>
      <c r="K36" s="1"/>
      <c r="L36" s="1" t="str">
        <f t="shared" si="3"/>
        <v xml:space="preserve"> </v>
      </c>
      <c r="M36" s="1"/>
    </row>
    <row r="37" spans="1:13" ht="25.5" x14ac:dyDescent="0.2">
      <c r="A37" s="2" t="s">
        <v>1913</v>
      </c>
      <c r="B37" s="2" t="s">
        <v>1915</v>
      </c>
      <c r="C37" s="1">
        <v>6706.9</v>
      </c>
      <c r="D37" s="1"/>
      <c r="E37" s="1" t="str">
        <f t="shared" si="0"/>
        <v/>
      </c>
      <c r="F37" s="1"/>
      <c r="G37" s="1" t="str">
        <f t="shared" si="1"/>
        <v xml:space="preserve"> </v>
      </c>
      <c r="H37" s="1"/>
      <c r="I37" s="1"/>
      <c r="J37" s="1" t="str">
        <f t="shared" si="2"/>
        <v xml:space="preserve"> </v>
      </c>
      <c r="K37" s="1"/>
      <c r="L37" s="1" t="str">
        <f t="shared" si="3"/>
        <v xml:space="preserve"> </v>
      </c>
      <c r="M37" s="1"/>
    </row>
    <row r="38" spans="1:13" ht="38.25" x14ac:dyDescent="0.2">
      <c r="A38" s="2" t="s">
        <v>1916</v>
      </c>
      <c r="B38" s="2" t="s">
        <v>1917</v>
      </c>
      <c r="C38" s="1">
        <v>-6706.9</v>
      </c>
      <c r="D38" s="1"/>
      <c r="E38" s="1" t="str">
        <f t="shared" si="0"/>
        <v/>
      </c>
      <c r="F38" s="1"/>
      <c r="G38" s="1" t="str">
        <f t="shared" si="1"/>
        <v xml:space="preserve"> </v>
      </c>
      <c r="H38" s="1"/>
      <c r="I38" s="1"/>
      <c r="J38" s="1" t="str">
        <f t="shared" si="2"/>
        <v xml:space="preserve"> </v>
      </c>
      <c r="K38" s="1"/>
      <c r="L38" s="1" t="str">
        <f t="shared" si="3"/>
        <v xml:space="preserve"> </v>
      </c>
      <c r="M38" s="1"/>
    </row>
    <row r="39" spans="1:13" x14ac:dyDescent="0.2">
      <c r="A39" s="2" t="s">
        <v>1918</v>
      </c>
      <c r="B39" s="2" t="s">
        <v>1919</v>
      </c>
      <c r="C39" s="1">
        <v>980000</v>
      </c>
      <c r="D39" s="1">
        <v>3263514.2875100002</v>
      </c>
      <c r="E39" s="1" t="str">
        <f t="shared" si="0"/>
        <v>свыше 200</v>
      </c>
      <c r="F39" s="1">
        <v>2465586.1162800002</v>
      </c>
      <c r="G39" s="1">
        <f t="shared" si="1"/>
        <v>132.36261617314301</v>
      </c>
      <c r="H39" s="1">
        <v>-43926.554660000002</v>
      </c>
      <c r="I39" s="1">
        <v>1822386.2760699999</v>
      </c>
      <c r="J39" s="1" t="str">
        <f t="shared" si="2"/>
        <v/>
      </c>
      <c r="K39" s="1">
        <v>2212996.4810000001</v>
      </c>
      <c r="L39" s="1">
        <f t="shared" si="3"/>
        <v>82.34926226572702</v>
      </c>
      <c r="M39" s="1">
        <v>198583.51055000001</v>
      </c>
    </row>
    <row r="40" spans="1:13" ht="25.5" x14ac:dyDescent="0.2">
      <c r="A40" s="2" t="s">
        <v>1920</v>
      </c>
      <c r="B40" s="2" t="s">
        <v>1921</v>
      </c>
      <c r="C40" s="1">
        <v>1030000</v>
      </c>
      <c r="D40" s="1">
        <v>1030000</v>
      </c>
      <c r="E40" s="1">
        <f t="shared" si="0"/>
        <v>100</v>
      </c>
      <c r="F40" s="1">
        <v>4290</v>
      </c>
      <c r="G40" s="1" t="str">
        <f t="shared" si="1"/>
        <v>свыше 200</v>
      </c>
      <c r="H40" s="1"/>
      <c r="I40" s="1"/>
      <c r="J40" s="1" t="str">
        <f t="shared" si="2"/>
        <v xml:space="preserve"> </v>
      </c>
      <c r="K40" s="1"/>
      <c r="L40" s="1" t="str">
        <f t="shared" si="3"/>
        <v xml:space="preserve"> </v>
      </c>
      <c r="M40" s="1"/>
    </row>
    <row r="41" spans="1:13" ht="25.5" x14ac:dyDescent="0.2">
      <c r="A41" s="2" t="s">
        <v>1922</v>
      </c>
      <c r="B41" s="2" t="s">
        <v>1923</v>
      </c>
      <c r="C41" s="1">
        <v>1030000</v>
      </c>
      <c r="D41" s="1">
        <v>1030000</v>
      </c>
      <c r="E41" s="1">
        <f t="shared" si="0"/>
        <v>100</v>
      </c>
      <c r="F41" s="1">
        <v>4290</v>
      </c>
      <c r="G41" s="1" t="str">
        <f t="shared" si="1"/>
        <v>свыше 200</v>
      </c>
      <c r="H41" s="1"/>
      <c r="I41" s="1"/>
      <c r="J41" s="1" t="str">
        <f t="shared" si="2"/>
        <v xml:space="preserve"> </v>
      </c>
      <c r="K41" s="1"/>
      <c r="L41" s="1" t="str">
        <f t="shared" si="3"/>
        <v xml:space="preserve"> </v>
      </c>
      <c r="M41" s="1"/>
    </row>
    <row r="42" spans="1:13" ht="25.5" x14ac:dyDescent="0.2">
      <c r="A42" s="2" t="s">
        <v>1924</v>
      </c>
      <c r="B42" s="2" t="s">
        <v>1925</v>
      </c>
      <c r="C42" s="1">
        <v>1030000</v>
      </c>
      <c r="D42" s="1">
        <v>1030000</v>
      </c>
      <c r="E42" s="1">
        <f t="shared" si="0"/>
        <v>100</v>
      </c>
      <c r="F42" s="1"/>
      <c r="G42" s="1" t="str">
        <f t="shared" si="1"/>
        <v xml:space="preserve"> </v>
      </c>
      <c r="H42" s="1"/>
      <c r="I42" s="1"/>
      <c r="J42" s="1" t="str">
        <f t="shared" si="2"/>
        <v xml:space="preserve"> </v>
      </c>
      <c r="K42" s="1"/>
      <c r="L42" s="1" t="str">
        <f t="shared" si="3"/>
        <v xml:space="preserve"> </v>
      </c>
      <c r="M42" s="1"/>
    </row>
    <row r="43" spans="1:13" ht="25.5" x14ac:dyDescent="0.2">
      <c r="A43" s="2" t="s">
        <v>1926</v>
      </c>
      <c r="B43" s="2" t="s">
        <v>1927</v>
      </c>
      <c r="C43" s="1"/>
      <c r="D43" s="1"/>
      <c r="E43" s="1" t="str">
        <f t="shared" si="0"/>
        <v xml:space="preserve"> </v>
      </c>
      <c r="F43" s="1">
        <v>4290</v>
      </c>
      <c r="G43" s="1" t="str">
        <f t="shared" si="1"/>
        <v/>
      </c>
      <c r="H43" s="1"/>
      <c r="I43" s="1"/>
      <c r="J43" s="1" t="str">
        <f t="shared" si="2"/>
        <v xml:space="preserve"> </v>
      </c>
      <c r="K43" s="1"/>
      <c r="L43" s="1" t="str">
        <f t="shared" si="3"/>
        <v xml:space="preserve"> </v>
      </c>
      <c r="M43" s="1"/>
    </row>
    <row r="44" spans="1:13" ht="25.5" x14ac:dyDescent="0.2">
      <c r="A44" s="2" t="s">
        <v>1928</v>
      </c>
      <c r="B44" s="2" t="s">
        <v>1929</v>
      </c>
      <c r="C44" s="1">
        <v>-50000</v>
      </c>
      <c r="D44" s="1">
        <v>14400</v>
      </c>
      <c r="E44" s="1" t="str">
        <f t="shared" si="0"/>
        <v/>
      </c>
      <c r="F44" s="1">
        <v>14400</v>
      </c>
      <c r="G44" s="1">
        <f t="shared" si="1"/>
        <v>100</v>
      </c>
      <c r="H44" s="1">
        <v>-43926.554660000002</v>
      </c>
      <c r="I44" s="1">
        <v>16204</v>
      </c>
      <c r="J44" s="1" t="str">
        <f t="shared" si="2"/>
        <v/>
      </c>
      <c r="K44" s="1">
        <v>16000</v>
      </c>
      <c r="L44" s="1">
        <f t="shared" si="3"/>
        <v>101.27500000000001</v>
      </c>
      <c r="M44" s="1">
        <v>1800</v>
      </c>
    </row>
    <row r="45" spans="1:13" ht="25.5" x14ac:dyDescent="0.2">
      <c r="A45" s="2" t="s">
        <v>1930</v>
      </c>
      <c r="B45" s="2" t="s">
        <v>1931</v>
      </c>
      <c r="C45" s="1">
        <v>-110300</v>
      </c>
      <c r="D45" s="1"/>
      <c r="E45" s="1" t="str">
        <f t="shared" si="0"/>
        <v/>
      </c>
      <c r="F45" s="1"/>
      <c r="G45" s="1" t="str">
        <f t="shared" si="1"/>
        <v xml:space="preserve"> </v>
      </c>
      <c r="H45" s="1">
        <v>-100000</v>
      </c>
      <c r="I45" s="1"/>
      <c r="J45" s="1" t="str">
        <f t="shared" si="2"/>
        <v/>
      </c>
      <c r="K45" s="1"/>
      <c r="L45" s="1" t="str">
        <f t="shared" si="3"/>
        <v xml:space="preserve"> </v>
      </c>
      <c r="M45" s="1"/>
    </row>
    <row r="46" spans="1:13" ht="25.5" x14ac:dyDescent="0.2">
      <c r="A46" s="2" t="s">
        <v>1932</v>
      </c>
      <c r="B46" s="2" t="s">
        <v>1933</v>
      </c>
      <c r="C46" s="1">
        <v>60300</v>
      </c>
      <c r="D46" s="1">
        <v>14400</v>
      </c>
      <c r="E46" s="1">
        <f t="shared" si="0"/>
        <v>23.880597014925371</v>
      </c>
      <c r="F46" s="1">
        <v>14400</v>
      </c>
      <c r="G46" s="1">
        <f t="shared" si="1"/>
        <v>100</v>
      </c>
      <c r="H46" s="1">
        <v>56073.445339999998</v>
      </c>
      <c r="I46" s="1">
        <v>16204</v>
      </c>
      <c r="J46" s="1">
        <f t="shared" si="2"/>
        <v>28.897814111024267</v>
      </c>
      <c r="K46" s="1">
        <v>16000</v>
      </c>
      <c r="L46" s="1">
        <f t="shared" si="3"/>
        <v>101.27500000000001</v>
      </c>
      <c r="M46" s="1">
        <v>1800</v>
      </c>
    </row>
    <row r="47" spans="1:13" ht="25.5" x14ac:dyDescent="0.2">
      <c r="A47" s="2" t="s">
        <v>1934</v>
      </c>
      <c r="B47" s="2" t="s">
        <v>1935</v>
      </c>
      <c r="C47" s="1"/>
      <c r="D47" s="1">
        <v>14400</v>
      </c>
      <c r="E47" s="1" t="str">
        <f t="shared" si="0"/>
        <v xml:space="preserve"> </v>
      </c>
      <c r="F47" s="1">
        <v>14400</v>
      </c>
      <c r="G47" s="1">
        <f t="shared" si="1"/>
        <v>100</v>
      </c>
      <c r="H47" s="1"/>
      <c r="I47" s="1">
        <v>14400</v>
      </c>
      <c r="J47" s="1" t="str">
        <f t="shared" si="2"/>
        <v xml:space="preserve"> </v>
      </c>
      <c r="K47" s="1">
        <v>14400</v>
      </c>
      <c r="L47" s="1">
        <f t="shared" si="3"/>
        <v>100</v>
      </c>
      <c r="M47" s="1">
        <v>1600</v>
      </c>
    </row>
    <row r="48" spans="1:13" ht="38.25" x14ac:dyDescent="0.2">
      <c r="A48" s="2" t="s">
        <v>1936</v>
      </c>
      <c r="B48" s="2" t="s">
        <v>1937</v>
      </c>
      <c r="C48" s="1"/>
      <c r="D48" s="1">
        <v>14400</v>
      </c>
      <c r="E48" s="1" t="str">
        <f t="shared" si="0"/>
        <v xml:space="preserve"> </v>
      </c>
      <c r="F48" s="1">
        <v>14400</v>
      </c>
      <c r="G48" s="1">
        <f t="shared" si="1"/>
        <v>100</v>
      </c>
      <c r="H48" s="1"/>
      <c r="I48" s="1">
        <v>14400</v>
      </c>
      <c r="J48" s="1" t="str">
        <f t="shared" si="2"/>
        <v xml:space="preserve"> </v>
      </c>
      <c r="K48" s="1">
        <v>14400</v>
      </c>
      <c r="L48" s="1">
        <f t="shared" si="3"/>
        <v>100</v>
      </c>
      <c r="M48" s="1">
        <v>1600</v>
      </c>
    </row>
    <row r="49" spans="1:13" ht="25.5" x14ac:dyDescent="0.2">
      <c r="A49" s="2" t="s">
        <v>1938</v>
      </c>
      <c r="B49" s="2" t="s">
        <v>1939</v>
      </c>
      <c r="C49" s="1">
        <v>-110300</v>
      </c>
      <c r="D49" s="1"/>
      <c r="E49" s="1" t="str">
        <f t="shared" si="0"/>
        <v/>
      </c>
      <c r="F49" s="1"/>
      <c r="G49" s="1" t="str">
        <f t="shared" si="1"/>
        <v xml:space="preserve"> </v>
      </c>
      <c r="H49" s="1">
        <v>-100000</v>
      </c>
      <c r="I49" s="1"/>
      <c r="J49" s="1" t="str">
        <f t="shared" si="2"/>
        <v/>
      </c>
      <c r="K49" s="1"/>
      <c r="L49" s="1" t="str">
        <f t="shared" si="3"/>
        <v xml:space="preserve"> </v>
      </c>
      <c r="M49" s="1"/>
    </row>
    <row r="50" spans="1:13" ht="38.25" x14ac:dyDescent="0.2">
      <c r="A50" s="2" t="s">
        <v>1940</v>
      </c>
      <c r="B50" s="2" t="s">
        <v>1941</v>
      </c>
      <c r="C50" s="1">
        <v>60300</v>
      </c>
      <c r="D50" s="1"/>
      <c r="E50" s="1" t="str">
        <f t="shared" si="0"/>
        <v/>
      </c>
      <c r="F50" s="1"/>
      <c r="G50" s="1" t="str">
        <f t="shared" si="1"/>
        <v xml:space="preserve"> </v>
      </c>
      <c r="H50" s="1">
        <v>56073.445339999998</v>
      </c>
      <c r="I50" s="1">
        <v>1804</v>
      </c>
      <c r="J50" s="1">
        <f t="shared" si="2"/>
        <v>3.2172091246783379</v>
      </c>
      <c r="K50" s="1">
        <v>1600</v>
      </c>
      <c r="L50" s="1">
        <f t="shared" si="3"/>
        <v>112.75</v>
      </c>
      <c r="M50" s="1">
        <v>200</v>
      </c>
    </row>
    <row r="51" spans="1:13" ht="38.25" x14ac:dyDescent="0.2">
      <c r="A51" s="2" t="s">
        <v>1942</v>
      </c>
      <c r="B51" s="2" t="s">
        <v>1943</v>
      </c>
      <c r="C51" s="1">
        <v>-100000</v>
      </c>
      <c r="D51" s="1"/>
      <c r="E51" s="1" t="str">
        <f t="shared" si="0"/>
        <v/>
      </c>
      <c r="F51" s="1"/>
      <c r="G51" s="1" t="str">
        <f t="shared" si="1"/>
        <v xml:space="preserve"> </v>
      </c>
      <c r="H51" s="1">
        <v>-100000</v>
      </c>
      <c r="I51" s="1"/>
      <c r="J51" s="1" t="str">
        <f t="shared" si="2"/>
        <v/>
      </c>
      <c r="K51" s="1"/>
      <c r="L51" s="1" t="str">
        <f t="shared" si="3"/>
        <v xml:space="preserve"> </v>
      </c>
      <c r="M51" s="1"/>
    </row>
    <row r="52" spans="1:13" ht="38.25" x14ac:dyDescent="0.2">
      <c r="A52" s="2" t="s">
        <v>1944</v>
      </c>
      <c r="B52" s="2" t="s">
        <v>1945</v>
      </c>
      <c r="C52" s="1">
        <v>50000</v>
      </c>
      <c r="D52" s="1"/>
      <c r="E52" s="1" t="str">
        <f t="shared" si="0"/>
        <v/>
      </c>
      <c r="F52" s="1"/>
      <c r="G52" s="1" t="str">
        <f t="shared" si="1"/>
        <v xml:space="preserve"> </v>
      </c>
      <c r="H52" s="1">
        <v>56073.445339999998</v>
      </c>
      <c r="I52" s="1">
        <v>1804</v>
      </c>
      <c r="J52" s="1">
        <f t="shared" si="2"/>
        <v>3.2172091246783379</v>
      </c>
      <c r="K52" s="1">
        <v>1600</v>
      </c>
      <c r="L52" s="1">
        <f t="shared" si="3"/>
        <v>112.75</v>
      </c>
      <c r="M52" s="1">
        <v>200</v>
      </c>
    </row>
    <row r="53" spans="1:13" ht="38.25" x14ac:dyDescent="0.2">
      <c r="A53" s="2" t="s">
        <v>1946</v>
      </c>
      <c r="B53" s="2" t="s">
        <v>1947</v>
      </c>
      <c r="C53" s="1">
        <v>-10300</v>
      </c>
      <c r="D53" s="1"/>
      <c r="E53" s="1" t="str">
        <f t="shared" si="0"/>
        <v/>
      </c>
      <c r="F53" s="1"/>
      <c r="G53" s="1" t="str">
        <f t="shared" si="1"/>
        <v xml:space="preserve"> </v>
      </c>
      <c r="H53" s="1"/>
      <c r="I53" s="1"/>
      <c r="J53" s="1" t="str">
        <f t="shared" si="2"/>
        <v xml:space="preserve"> </v>
      </c>
      <c r="K53" s="1"/>
      <c r="L53" s="1" t="str">
        <f t="shared" si="3"/>
        <v xml:space="preserve"> </v>
      </c>
      <c r="M53" s="1"/>
    </row>
    <row r="54" spans="1:13" ht="38.25" x14ac:dyDescent="0.2">
      <c r="A54" s="2" t="s">
        <v>1948</v>
      </c>
      <c r="B54" s="2" t="s">
        <v>1949</v>
      </c>
      <c r="C54" s="1">
        <v>10300</v>
      </c>
      <c r="D54" s="1"/>
      <c r="E54" s="1" t="str">
        <f t="shared" si="0"/>
        <v/>
      </c>
      <c r="F54" s="1"/>
      <c r="G54" s="1" t="str">
        <f t="shared" si="1"/>
        <v xml:space="preserve"> </v>
      </c>
      <c r="H54" s="1"/>
      <c r="I54" s="1"/>
      <c r="J54" s="1" t="str">
        <f t="shared" si="2"/>
        <v xml:space="preserve"> </v>
      </c>
      <c r="K54" s="1"/>
      <c r="L54" s="1" t="str">
        <f t="shared" si="3"/>
        <v xml:space="preserve"> </v>
      </c>
      <c r="M54" s="1"/>
    </row>
    <row r="55" spans="1:13" x14ac:dyDescent="0.2">
      <c r="A55" s="2" t="s">
        <v>1950</v>
      </c>
      <c r="B55" s="2" t="s">
        <v>1951</v>
      </c>
      <c r="C55" s="1"/>
      <c r="D55" s="1">
        <v>2219114.2875100002</v>
      </c>
      <c r="E55" s="1" t="str">
        <f t="shared" si="0"/>
        <v xml:space="preserve"> </v>
      </c>
      <c r="F55" s="1">
        <v>2446896.1162800002</v>
      </c>
      <c r="G55" s="1">
        <f t="shared" si="1"/>
        <v>90.690988993995575</v>
      </c>
      <c r="H55" s="1"/>
      <c r="I55" s="1">
        <v>1806182.2760699999</v>
      </c>
      <c r="J55" s="1" t="str">
        <f t="shared" si="2"/>
        <v xml:space="preserve"> </v>
      </c>
      <c r="K55" s="1">
        <v>2196996.4810000001</v>
      </c>
      <c r="L55" s="1">
        <f t="shared" si="3"/>
        <v>82.211432366422613</v>
      </c>
      <c r="M55" s="1">
        <v>196783.51055000001</v>
      </c>
    </row>
    <row r="56" spans="1:13" ht="63.75" x14ac:dyDescent="0.2">
      <c r="A56" s="2" t="s">
        <v>1952</v>
      </c>
      <c r="B56" s="2" t="s">
        <v>1953</v>
      </c>
      <c r="C56" s="1"/>
      <c r="D56" s="1">
        <v>2219114.2875100002</v>
      </c>
      <c r="E56" s="1" t="str">
        <f t="shared" si="0"/>
        <v xml:space="preserve"> </v>
      </c>
      <c r="F56" s="1">
        <v>2446896.1162800002</v>
      </c>
      <c r="G56" s="1">
        <f t="shared" si="1"/>
        <v>90.690988993995575</v>
      </c>
      <c r="H56" s="1"/>
      <c r="I56" s="1">
        <v>1806182.2760699999</v>
      </c>
      <c r="J56" s="1" t="str">
        <f t="shared" si="2"/>
        <v xml:space="preserve"> </v>
      </c>
      <c r="K56" s="1">
        <v>2196996.4810000001</v>
      </c>
      <c r="L56" s="1">
        <f t="shared" si="3"/>
        <v>82.211432366422613</v>
      </c>
      <c r="M56" s="1">
        <v>196783.51055000001</v>
      </c>
    </row>
    <row r="57" spans="1:13" ht="127.5" x14ac:dyDescent="0.2">
      <c r="A57" s="2" t="s">
        <v>1954</v>
      </c>
      <c r="B57" s="2" t="s">
        <v>1955</v>
      </c>
      <c r="C57" s="1"/>
      <c r="D57" s="1">
        <v>1806182.2760699999</v>
      </c>
      <c r="E57" s="1" t="str">
        <f t="shared" si="0"/>
        <v xml:space="preserve"> </v>
      </c>
      <c r="F57" s="1"/>
      <c r="G57" s="1" t="str">
        <f t="shared" si="1"/>
        <v xml:space="preserve"> </v>
      </c>
      <c r="H57" s="1"/>
      <c r="I57" s="1">
        <v>1806182.2760699999</v>
      </c>
      <c r="J57" s="1" t="str">
        <f t="shared" si="2"/>
        <v xml:space="preserve"> </v>
      </c>
      <c r="K57" s="1"/>
      <c r="L57" s="1" t="str">
        <f t="shared" si="3"/>
        <v xml:space="preserve"> </v>
      </c>
      <c r="M57" s="1">
        <v>196783.51055000001</v>
      </c>
    </row>
    <row r="58" spans="1:13" ht="76.5" x14ac:dyDescent="0.2">
      <c r="A58" s="2" t="s">
        <v>1954</v>
      </c>
      <c r="B58" s="2" t="s">
        <v>1956</v>
      </c>
      <c r="C58" s="1"/>
      <c r="D58" s="1"/>
      <c r="E58" s="1" t="str">
        <f t="shared" si="0"/>
        <v xml:space="preserve"> </v>
      </c>
      <c r="F58" s="1">
        <v>2196996.4810000001</v>
      </c>
      <c r="G58" s="1" t="str">
        <f t="shared" si="1"/>
        <v/>
      </c>
      <c r="H58" s="1"/>
      <c r="I58" s="1"/>
      <c r="J58" s="1" t="str">
        <f t="shared" si="2"/>
        <v xml:space="preserve"> </v>
      </c>
      <c r="K58" s="1">
        <v>2196996.4810000001</v>
      </c>
      <c r="L58" s="1" t="str">
        <f t="shared" si="3"/>
        <v/>
      </c>
      <c r="M58" s="1"/>
    </row>
    <row r="59" spans="1:13" ht="114.75" x14ac:dyDescent="0.2">
      <c r="A59" s="2" t="s">
        <v>1957</v>
      </c>
      <c r="B59" s="2" t="s">
        <v>1958</v>
      </c>
      <c r="C59" s="1"/>
      <c r="D59" s="1">
        <v>412932.01143999997</v>
      </c>
      <c r="E59" s="1" t="str">
        <f t="shared" si="0"/>
        <v xml:space="preserve"> </v>
      </c>
      <c r="F59" s="1"/>
      <c r="G59" s="1" t="str">
        <f t="shared" si="1"/>
        <v xml:space="preserve"> </v>
      </c>
      <c r="H59" s="1"/>
      <c r="I59" s="1"/>
      <c r="J59" s="1" t="str">
        <f t="shared" si="2"/>
        <v xml:space="preserve"> </v>
      </c>
      <c r="K59" s="1"/>
      <c r="L59" s="1" t="str">
        <f t="shared" si="3"/>
        <v xml:space="preserve"> </v>
      </c>
      <c r="M59" s="1"/>
    </row>
    <row r="60" spans="1:13" ht="63.75" x14ac:dyDescent="0.2">
      <c r="A60" s="2" t="s">
        <v>1957</v>
      </c>
      <c r="B60" s="2" t="s">
        <v>1959</v>
      </c>
      <c r="C60" s="1"/>
      <c r="D60" s="1"/>
      <c r="E60" s="1" t="str">
        <f t="shared" si="0"/>
        <v xml:space="preserve"> </v>
      </c>
      <c r="F60" s="1">
        <v>249899.63527999999</v>
      </c>
      <c r="G60" s="1" t="str">
        <f t="shared" si="1"/>
        <v/>
      </c>
      <c r="H60" s="1"/>
      <c r="I60" s="1"/>
      <c r="J60" s="1" t="str">
        <f t="shared" si="2"/>
        <v xml:space="preserve"> </v>
      </c>
      <c r="K60" s="1"/>
      <c r="L60" s="1" t="str">
        <f t="shared" si="3"/>
        <v xml:space="preserve"> </v>
      </c>
      <c r="M60" s="1"/>
    </row>
    <row r="61" spans="1:13" x14ac:dyDescent="0.2">
      <c r="A61" s="2" t="s">
        <v>1960</v>
      </c>
      <c r="B61" s="2" t="s">
        <v>1961</v>
      </c>
      <c r="C61" s="1">
        <v>2710093.3084100001</v>
      </c>
      <c r="D61" s="1">
        <v>-6573237.2947899997</v>
      </c>
      <c r="E61" s="1" t="str">
        <f t="shared" si="0"/>
        <v/>
      </c>
      <c r="F61" s="1">
        <v>-1598220.4975099999</v>
      </c>
      <c r="G61" s="1" t="str">
        <f t="shared" si="1"/>
        <v>свыше 200</v>
      </c>
      <c r="H61" s="1">
        <v>1890050.2978999999</v>
      </c>
      <c r="I61" s="1">
        <v>-5989218.6975499997</v>
      </c>
      <c r="J61" s="1" t="str">
        <f t="shared" si="2"/>
        <v/>
      </c>
      <c r="K61" s="1">
        <v>-920619.20493999997</v>
      </c>
      <c r="L61" s="1" t="str">
        <f t="shared" si="3"/>
        <v>свыше 200</v>
      </c>
      <c r="M61" s="1">
        <v>-469889.11629999988</v>
      </c>
    </row>
    <row r="62" spans="1:13" x14ac:dyDescent="0.2">
      <c r="A62" s="2" t="s">
        <v>1962</v>
      </c>
      <c r="B62" s="2" t="s">
        <v>1963</v>
      </c>
      <c r="C62" s="1">
        <v>2710093.3084100001</v>
      </c>
      <c r="D62" s="1">
        <v>-6573237.2947899997</v>
      </c>
      <c r="E62" s="1" t="str">
        <f t="shared" si="0"/>
        <v/>
      </c>
      <c r="F62" s="1">
        <v>-1598220.4975099999</v>
      </c>
      <c r="G62" s="1" t="str">
        <f t="shared" si="1"/>
        <v>свыше 200</v>
      </c>
      <c r="H62" s="1">
        <v>1890050.2978999999</v>
      </c>
      <c r="I62" s="1">
        <v>-5989218.6975499997</v>
      </c>
      <c r="J62" s="1" t="str">
        <f t="shared" si="2"/>
        <v/>
      </c>
      <c r="K62" s="1">
        <v>-920619.20493999997</v>
      </c>
      <c r="L62" s="1" t="str">
        <f t="shared" si="3"/>
        <v>свыше 200</v>
      </c>
      <c r="M62" s="1">
        <v>-469889.11629999988</v>
      </c>
    </row>
    <row r="63" spans="1:13" x14ac:dyDescent="0.2">
      <c r="A63" s="2" t="s">
        <v>1964</v>
      </c>
      <c r="B63" s="2" t="s">
        <v>1965</v>
      </c>
      <c r="C63" s="1">
        <v>-70323966.337799996</v>
      </c>
      <c r="D63" s="1">
        <v>-62144408.094169997</v>
      </c>
      <c r="E63" s="1">
        <f t="shared" si="0"/>
        <v>88.368747285470747</v>
      </c>
      <c r="F63" s="1">
        <v>-58959257.190470003</v>
      </c>
      <c r="G63" s="1">
        <f t="shared" si="1"/>
        <v>105.4022914390021</v>
      </c>
      <c r="H63" s="1">
        <v>-58901122.385449998</v>
      </c>
      <c r="I63" s="1">
        <v>-53333449.62968</v>
      </c>
      <c r="J63" s="1">
        <f t="shared" si="2"/>
        <v>90.547425023015606</v>
      </c>
      <c r="K63" s="1">
        <v>-49926979.808219999</v>
      </c>
      <c r="L63" s="1">
        <f t="shared" si="3"/>
        <v>106.82290383785474</v>
      </c>
      <c r="M63" s="1">
        <v>-6311372.1843499988</v>
      </c>
    </row>
    <row r="64" spans="1:13" x14ac:dyDescent="0.2">
      <c r="A64" s="2" t="s">
        <v>1966</v>
      </c>
      <c r="B64" s="2" t="s">
        <v>1967</v>
      </c>
      <c r="C64" s="1">
        <v>-70323966.337799996</v>
      </c>
      <c r="D64" s="1">
        <v>-62144408.094169997</v>
      </c>
      <c r="E64" s="1">
        <f t="shared" si="0"/>
        <v>88.368747285470747</v>
      </c>
      <c r="F64" s="1">
        <v>-58959257.190470003</v>
      </c>
      <c r="G64" s="1">
        <f t="shared" si="1"/>
        <v>105.4022914390021</v>
      </c>
      <c r="H64" s="1">
        <v>-58901122.385449998</v>
      </c>
      <c r="I64" s="1">
        <v>-53333449.62968</v>
      </c>
      <c r="J64" s="1">
        <f t="shared" si="2"/>
        <v>90.547425023015606</v>
      </c>
      <c r="K64" s="1">
        <v>-49926979.808219999</v>
      </c>
      <c r="L64" s="1">
        <f t="shared" si="3"/>
        <v>106.82290383785474</v>
      </c>
      <c r="M64" s="1">
        <v>-6311372.1843499988</v>
      </c>
    </row>
    <row r="65" spans="1:13" x14ac:dyDescent="0.2">
      <c r="A65" s="2" t="s">
        <v>1968</v>
      </c>
      <c r="B65" s="2" t="s">
        <v>1969</v>
      </c>
      <c r="C65" s="1">
        <v>-70323966.337799996</v>
      </c>
      <c r="D65" s="1">
        <v>-62144408.094169997</v>
      </c>
      <c r="E65" s="1">
        <f t="shared" si="0"/>
        <v>88.368747285470747</v>
      </c>
      <c r="F65" s="1">
        <v>-58959257.190470003</v>
      </c>
      <c r="G65" s="1">
        <f t="shared" si="1"/>
        <v>105.4022914390021</v>
      </c>
      <c r="H65" s="1">
        <v>-58901122.385449998</v>
      </c>
      <c r="I65" s="1">
        <v>-53333449.62968</v>
      </c>
      <c r="J65" s="1">
        <f t="shared" si="2"/>
        <v>90.547425023015606</v>
      </c>
      <c r="K65" s="1">
        <v>-49926979.808219999</v>
      </c>
      <c r="L65" s="1">
        <f t="shared" si="3"/>
        <v>106.82290383785474</v>
      </c>
      <c r="M65" s="1">
        <v>-6311372.1843499988</v>
      </c>
    </row>
    <row r="66" spans="1:13" ht="25.5" x14ac:dyDescent="0.2">
      <c r="A66" s="2" t="s">
        <v>1970</v>
      </c>
      <c r="B66" s="2" t="s">
        <v>1971</v>
      </c>
      <c r="C66" s="1">
        <v>-58894956.016779996</v>
      </c>
      <c r="D66" s="1">
        <v>-53281602.475400001</v>
      </c>
      <c r="E66" s="1">
        <f t="shared" si="0"/>
        <v>90.468872173398566</v>
      </c>
      <c r="F66" s="1">
        <v>-49907210.023759998</v>
      </c>
      <c r="G66" s="1">
        <f t="shared" si="1"/>
        <v>106.76133258107097</v>
      </c>
      <c r="H66" s="1">
        <v>-58901122.385449998</v>
      </c>
      <c r="I66" s="1">
        <v>-53333449.62968</v>
      </c>
      <c r="J66" s="1">
        <f t="shared" si="2"/>
        <v>90.547425023015606</v>
      </c>
      <c r="K66" s="1">
        <v>-49926979.808219999</v>
      </c>
      <c r="L66" s="1">
        <f t="shared" si="3"/>
        <v>106.82290383785474</v>
      </c>
      <c r="M66" s="1">
        <v>-6311372.1843499988</v>
      </c>
    </row>
    <row r="67" spans="1:13" ht="25.5" x14ac:dyDescent="0.2">
      <c r="A67" s="2" t="s">
        <v>1972</v>
      </c>
      <c r="B67" s="2" t="s">
        <v>1973</v>
      </c>
      <c r="C67" s="1">
        <v>-8324921.5777799999</v>
      </c>
      <c r="D67" s="1">
        <v>-6348311.6884700004</v>
      </c>
      <c r="E67" s="1">
        <f t="shared" si="0"/>
        <v>76.256714602744637</v>
      </c>
      <c r="F67" s="1">
        <v>-7022754.6928000003</v>
      </c>
      <c r="G67" s="1">
        <f t="shared" si="1"/>
        <v>90.396318341840072</v>
      </c>
      <c r="H67" s="1"/>
      <c r="I67" s="1"/>
      <c r="J67" s="1" t="str">
        <f t="shared" si="2"/>
        <v xml:space="preserve"> </v>
      </c>
      <c r="K67" s="1"/>
      <c r="L67" s="1" t="str">
        <f t="shared" si="3"/>
        <v xml:space="preserve"> </v>
      </c>
      <c r="M67" s="1"/>
    </row>
    <row r="68" spans="1:13" ht="25.5" x14ac:dyDescent="0.2">
      <c r="A68" s="2" t="s">
        <v>1974</v>
      </c>
      <c r="B68" s="2" t="s">
        <v>1975</v>
      </c>
      <c r="C68" s="1">
        <v>-1896003.96423</v>
      </c>
      <c r="D68" s="1">
        <v>-1527450.9496500001</v>
      </c>
      <c r="E68" s="1">
        <f t="shared" si="0"/>
        <v>80.561590506501091</v>
      </c>
      <c r="F68" s="1">
        <v>-1254451.08323</v>
      </c>
      <c r="G68" s="1">
        <f t="shared" si="1"/>
        <v>121.76249596891984</v>
      </c>
      <c r="H68" s="1"/>
      <c r="I68" s="1"/>
      <c r="J68" s="1" t="str">
        <f t="shared" si="2"/>
        <v xml:space="preserve"> </v>
      </c>
      <c r="K68" s="1"/>
      <c r="L68" s="1" t="str">
        <f t="shared" si="3"/>
        <v xml:space="preserve"> </v>
      </c>
      <c r="M68" s="1"/>
    </row>
    <row r="69" spans="1:13" ht="25.5" x14ac:dyDescent="0.2">
      <c r="A69" s="2" t="s">
        <v>1976</v>
      </c>
      <c r="B69" s="2" t="s">
        <v>1977</v>
      </c>
      <c r="C69" s="1">
        <v>-241936.01289000001</v>
      </c>
      <c r="D69" s="1">
        <v>-180914.25388999999</v>
      </c>
      <c r="E69" s="1">
        <f t="shared" ref="E69:E78" si="4">IF(C69=0," ",IF(D69/C69*100&gt;200,"свыше 200",IF(D69/C69&gt;0,D69/C69*100,"")))</f>
        <v>74.777728097989069</v>
      </c>
      <c r="F69" s="1">
        <v>-140253.96306000001</v>
      </c>
      <c r="G69" s="1">
        <f t="shared" ref="G69:G78" si="5">IF(F69=0," ",IF(D69/F69*100&gt;200,"свыше 200",IF(D69/F69&gt;0,D69/F69*100,"")))</f>
        <v>128.99047552232494</v>
      </c>
      <c r="H69" s="1"/>
      <c r="I69" s="1"/>
      <c r="J69" s="1" t="str">
        <f t="shared" ref="J69:J78" si="6">IF(H69=0," ",IF(I69/H69*100&gt;200,"свыше 200",IF(I69/H69&gt;0,I69/H69*100,"")))</f>
        <v xml:space="preserve"> </v>
      </c>
      <c r="K69" s="1"/>
      <c r="L69" s="1" t="str">
        <f t="shared" ref="L69:L78" si="7">IF(K69=0," ",IF(I69/K69*100&gt;200,"свыше 200",IF(I69/K69&gt;0,I69/K69*100,"")))</f>
        <v xml:space="preserve"> </v>
      </c>
      <c r="M69" s="1"/>
    </row>
    <row r="70" spans="1:13" ht="25.5" x14ac:dyDescent="0.2">
      <c r="A70" s="2" t="s">
        <v>1978</v>
      </c>
      <c r="B70" s="2" t="s">
        <v>1979</v>
      </c>
      <c r="C70" s="1">
        <v>-966148.76612000004</v>
      </c>
      <c r="D70" s="1">
        <v>-806128.72675999999</v>
      </c>
      <c r="E70" s="1">
        <f t="shared" si="4"/>
        <v>83.437329221810046</v>
      </c>
      <c r="F70" s="1">
        <v>-634587.42761999997</v>
      </c>
      <c r="G70" s="1">
        <f t="shared" si="5"/>
        <v>127.03194101770346</v>
      </c>
      <c r="H70" s="1"/>
      <c r="I70" s="1"/>
      <c r="J70" s="1" t="str">
        <f t="shared" si="6"/>
        <v xml:space="preserve"> </v>
      </c>
      <c r="K70" s="1"/>
      <c r="L70" s="1" t="str">
        <f t="shared" si="7"/>
        <v xml:space="preserve"> </v>
      </c>
      <c r="M70" s="1"/>
    </row>
    <row r="71" spans="1:13" x14ac:dyDescent="0.2">
      <c r="A71" s="2" t="s">
        <v>1980</v>
      </c>
      <c r="B71" s="2" t="s">
        <v>1981</v>
      </c>
      <c r="C71" s="1">
        <v>73062286.160999998</v>
      </c>
      <c r="D71" s="1">
        <v>55571170.799379997</v>
      </c>
      <c r="E71" s="1">
        <f t="shared" si="4"/>
        <v>76.059994450383613</v>
      </c>
      <c r="F71" s="1">
        <v>57361036.692960002</v>
      </c>
      <c r="G71" s="1">
        <f t="shared" si="5"/>
        <v>96.879648631246454</v>
      </c>
      <c r="H71" s="1">
        <v>60791172.683349997</v>
      </c>
      <c r="I71" s="1">
        <v>47344230.932130001</v>
      </c>
      <c r="J71" s="1">
        <f t="shared" si="6"/>
        <v>77.880107986627209</v>
      </c>
      <c r="K71" s="1">
        <v>49006360.60328</v>
      </c>
      <c r="L71" s="1">
        <f t="shared" si="7"/>
        <v>96.608338895831508</v>
      </c>
      <c r="M71" s="1">
        <v>5841483.0680500045</v>
      </c>
    </row>
    <row r="72" spans="1:13" x14ac:dyDescent="0.2">
      <c r="A72" s="2" t="s">
        <v>1982</v>
      </c>
      <c r="B72" s="2" t="s">
        <v>1983</v>
      </c>
      <c r="C72" s="1">
        <v>73062286.160999998</v>
      </c>
      <c r="D72" s="1">
        <v>55571170.799379997</v>
      </c>
      <c r="E72" s="1">
        <f t="shared" si="4"/>
        <v>76.059994450383613</v>
      </c>
      <c r="F72" s="1">
        <v>57361036.692960002</v>
      </c>
      <c r="G72" s="1">
        <f t="shared" si="5"/>
        <v>96.879648631246454</v>
      </c>
      <c r="H72" s="1">
        <v>60791172.683349997</v>
      </c>
      <c r="I72" s="1">
        <v>47344230.932130001</v>
      </c>
      <c r="J72" s="1">
        <f t="shared" si="6"/>
        <v>77.880107986627209</v>
      </c>
      <c r="K72" s="1">
        <v>49006360.60328</v>
      </c>
      <c r="L72" s="1">
        <f t="shared" si="7"/>
        <v>96.608338895831508</v>
      </c>
      <c r="M72" s="1">
        <v>5841483.0680500045</v>
      </c>
    </row>
    <row r="73" spans="1:13" x14ac:dyDescent="0.2">
      <c r="A73" s="2" t="s">
        <v>1984</v>
      </c>
      <c r="B73" s="2" t="s">
        <v>1985</v>
      </c>
      <c r="C73" s="1">
        <v>73062286.160999998</v>
      </c>
      <c r="D73" s="1">
        <v>55571170.799379997</v>
      </c>
      <c r="E73" s="1">
        <f t="shared" si="4"/>
        <v>76.059994450383613</v>
      </c>
      <c r="F73" s="1">
        <v>57361036.692960002</v>
      </c>
      <c r="G73" s="1">
        <f t="shared" si="5"/>
        <v>96.879648631246454</v>
      </c>
      <c r="H73" s="1">
        <v>60791172.683349997</v>
      </c>
      <c r="I73" s="1">
        <v>47344230.932130001</v>
      </c>
      <c r="J73" s="1">
        <f t="shared" si="6"/>
        <v>77.880107986627209</v>
      </c>
      <c r="K73" s="1">
        <v>49006360.60328</v>
      </c>
      <c r="L73" s="1">
        <f t="shared" si="7"/>
        <v>96.608338895831508</v>
      </c>
      <c r="M73" s="1">
        <v>5841483.0680500045</v>
      </c>
    </row>
    <row r="74" spans="1:13" ht="25.5" x14ac:dyDescent="0.2">
      <c r="A74" s="2" t="s">
        <v>1986</v>
      </c>
      <c r="B74" s="2" t="s">
        <v>1987</v>
      </c>
      <c r="C74" s="1">
        <v>41949711.392719999</v>
      </c>
      <c r="D74" s="1">
        <v>36039416.827420004</v>
      </c>
      <c r="E74" s="1">
        <f t="shared" si="4"/>
        <v>85.9110006503509</v>
      </c>
      <c r="F74" s="1">
        <v>38598177.911750004</v>
      </c>
      <c r="G74" s="1">
        <f t="shared" si="5"/>
        <v>93.370772345315643</v>
      </c>
      <c r="H74" s="1">
        <v>60791172.683349997</v>
      </c>
      <c r="I74" s="1">
        <v>47344230.932130001</v>
      </c>
      <c r="J74" s="1">
        <f t="shared" si="6"/>
        <v>77.880107986627209</v>
      </c>
      <c r="K74" s="1">
        <v>49006360.60328</v>
      </c>
      <c r="L74" s="1">
        <f t="shared" si="7"/>
        <v>96.608338895831508</v>
      </c>
      <c r="M74" s="1">
        <v>5841483.0680500045</v>
      </c>
    </row>
    <row r="75" spans="1:13" ht="25.5" x14ac:dyDescent="0.2">
      <c r="A75" s="2" t="s">
        <v>1988</v>
      </c>
      <c r="B75" s="2" t="s">
        <v>1989</v>
      </c>
      <c r="C75" s="1">
        <v>18429495.02155</v>
      </c>
      <c r="D75" s="1">
        <v>11926121.028550001</v>
      </c>
      <c r="E75" s="1">
        <f t="shared" si="4"/>
        <v>64.7121422187886</v>
      </c>
      <c r="F75" s="1">
        <v>12240216.601430001</v>
      </c>
      <c r="G75" s="1">
        <f t="shared" si="5"/>
        <v>97.433905108809057</v>
      </c>
      <c r="H75" s="1"/>
      <c r="I75" s="1"/>
      <c r="J75" s="1" t="str">
        <f t="shared" si="6"/>
        <v xml:space="preserve"> </v>
      </c>
      <c r="K75" s="1"/>
      <c r="L75" s="1" t="str">
        <f t="shared" si="7"/>
        <v xml:space="preserve"> </v>
      </c>
      <c r="M75" s="1"/>
    </row>
    <row r="76" spans="1:13" ht="25.5" x14ac:dyDescent="0.2">
      <c r="A76" s="2" t="s">
        <v>1990</v>
      </c>
      <c r="B76" s="2" t="s">
        <v>1991</v>
      </c>
      <c r="C76" s="1">
        <v>8616327.33605</v>
      </c>
      <c r="D76" s="1">
        <v>5282686.33947</v>
      </c>
      <c r="E76" s="1">
        <f t="shared" si="4"/>
        <v>61.31018627121648</v>
      </c>
      <c r="F76" s="1">
        <v>4752279.7239499995</v>
      </c>
      <c r="G76" s="1">
        <f t="shared" si="5"/>
        <v>111.1610983849902</v>
      </c>
      <c r="H76" s="1"/>
      <c r="I76" s="1"/>
      <c r="J76" s="1" t="str">
        <f t="shared" si="6"/>
        <v xml:space="preserve"> </v>
      </c>
      <c r="K76" s="1"/>
      <c r="L76" s="1" t="str">
        <f t="shared" si="7"/>
        <v xml:space="preserve"> </v>
      </c>
      <c r="M76" s="1"/>
    </row>
    <row r="77" spans="1:13" ht="25.5" x14ac:dyDescent="0.2">
      <c r="A77" s="2" t="s">
        <v>1992</v>
      </c>
      <c r="B77" s="2" t="s">
        <v>1993</v>
      </c>
      <c r="C77" s="1">
        <v>973577.57137000002</v>
      </c>
      <c r="D77" s="1">
        <v>793591.8236</v>
      </c>
      <c r="E77" s="1">
        <f t="shared" si="4"/>
        <v>81.512952530661991</v>
      </c>
      <c r="F77" s="1">
        <v>721662.27442999999</v>
      </c>
      <c r="G77" s="1">
        <f t="shared" si="5"/>
        <v>109.96720373485134</v>
      </c>
      <c r="H77" s="1"/>
      <c r="I77" s="1"/>
      <c r="J77" s="1" t="str">
        <f t="shared" si="6"/>
        <v xml:space="preserve"> </v>
      </c>
      <c r="K77" s="1"/>
      <c r="L77" s="1" t="str">
        <f t="shared" si="7"/>
        <v xml:space="preserve"> </v>
      </c>
      <c r="M77" s="1"/>
    </row>
    <row r="78" spans="1:13" ht="25.5" x14ac:dyDescent="0.2">
      <c r="A78" s="2" t="s">
        <v>1994</v>
      </c>
      <c r="B78" s="2" t="s">
        <v>1995</v>
      </c>
      <c r="C78" s="1">
        <v>3093174.8393100002</v>
      </c>
      <c r="D78" s="1">
        <v>1529354.7803400001</v>
      </c>
      <c r="E78" s="1">
        <f t="shared" si="4"/>
        <v>49.442881821745189</v>
      </c>
      <c r="F78" s="1">
        <v>1048700.1813999999</v>
      </c>
      <c r="G78" s="1">
        <f t="shared" si="5"/>
        <v>145.83336662518101</v>
      </c>
      <c r="H78" s="1"/>
      <c r="I78" s="1"/>
      <c r="J78" s="1" t="str">
        <f t="shared" si="6"/>
        <v xml:space="preserve"> </v>
      </c>
      <c r="K78" s="1"/>
      <c r="L78" s="1" t="str">
        <f t="shared" si="7"/>
        <v xml:space="preserve"> </v>
      </c>
      <c r="M78" s="1"/>
    </row>
  </sheetData>
  <mergeCells count="4">
    <mergeCell ref="A2:A3"/>
    <mergeCell ref="B2:B3"/>
    <mergeCell ref="C2:G2"/>
    <mergeCell ref="H2:M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Родионова Анастасия Валерьевна</dc:creator>
  <cp:lastModifiedBy>Скалова Елена Александровна</cp:lastModifiedBy>
  <dcterms:created xsi:type="dcterms:W3CDTF">2021-10-19T14:24:38Z</dcterms:created>
  <dcterms:modified xsi:type="dcterms:W3CDTF">2021-11-10T08:02:44Z</dcterms:modified>
</cp:coreProperties>
</file>