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Бюджетный\Скалова ЕА\ОТКРЫТОСТЬ бюджетных данных\2025 г\2 кв. 2025 г\"/>
    </mc:Choice>
  </mc:AlternateContent>
  <bookViews>
    <workbookView xWindow="0" yWindow="0" windowWidth="28800" windowHeight="11535"/>
  </bookViews>
  <sheets>
    <sheet name="Доходы" sheetId="1" r:id="rId1"/>
    <sheet name="расходы" sheetId="2" r:id="rId2"/>
    <sheet name="источники" sheetId="3" r:id="rId3"/>
  </sheets>
  <calcPr calcId="152511"/>
</workbook>
</file>

<file path=xl/calcChain.xml><?xml version="1.0" encoding="utf-8"?>
<calcChain xmlns="http://schemas.openxmlformats.org/spreadsheetml/2006/main">
  <c r="L4" i="3" l="1"/>
  <c r="L5" i="3"/>
  <c r="L6" i="3"/>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3" i="3"/>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3" i="3"/>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5" i="2"/>
  <c r="L6" i="2"/>
  <c r="L7" i="2"/>
  <c r="L8" i="2"/>
  <c r="L9" i="2"/>
  <c r="L10" i="2"/>
  <c r="L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4" i="2"/>
  <c r="G83"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4" i="2"/>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418" i="1"/>
  <c r="J419" i="1"/>
  <c r="J420" i="1"/>
  <c r="J421" i="1"/>
  <c r="J422" i="1"/>
  <c r="J423" i="1"/>
  <c r="J424" i="1"/>
  <c r="J425" i="1"/>
  <c r="J426" i="1"/>
  <c r="J427" i="1"/>
  <c r="J428" i="1"/>
  <c r="J429" i="1"/>
  <c r="J430" i="1"/>
  <c r="J431" i="1"/>
  <c r="J432" i="1"/>
  <c r="J433" i="1"/>
  <c r="J434" i="1"/>
  <c r="J435" i="1"/>
  <c r="J436" i="1"/>
  <c r="J437" i="1"/>
  <c r="J438" i="1"/>
  <c r="J439"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1" i="1"/>
  <c r="J512" i="1"/>
  <c r="J513" i="1"/>
  <c r="J514" i="1"/>
  <c r="J515" i="1"/>
  <c r="J516" i="1"/>
  <c r="J517" i="1"/>
  <c r="J518" i="1"/>
  <c r="J519" i="1"/>
  <c r="J520" i="1"/>
  <c r="J521" i="1"/>
  <c r="J522" i="1"/>
  <c r="J523" i="1"/>
  <c r="J524" i="1"/>
  <c r="J525" i="1"/>
  <c r="J526" i="1"/>
  <c r="J527" i="1"/>
  <c r="J528" i="1"/>
  <c r="J529" i="1"/>
  <c r="J530" i="1"/>
  <c r="J531" i="1"/>
  <c r="J532" i="1"/>
  <c r="J533" i="1"/>
  <c r="J534" i="1"/>
  <c r="J535" i="1"/>
  <c r="J536" i="1"/>
  <c r="J537" i="1"/>
  <c r="J538" i="1"/>
  <c r="J539" i="1"/>
  <c r="J540" i="1"/>
  <c r="J541" i="1"/>
  <c r="J542" i="1"/>
  <c r="J543" i="1"/>
  <c r="J544" i="1"/>
  <c r="J545" i="1"/>
  <c r="J546" i="1"/>
  <c r="J547" i="1"/>
  <c r="J548" i="1"/>
  <c r="J549" i="1"/>
  <c r="J550" i="1"/>
  <c r="J551" i="1"/>
  <c r="J552" i="1"/>
  <c r="J553" i="1"/>
  <c r="J554" i="1"/>
  <c r="J555" i="1"/>
  <c r="J556" i="1"/>
  <c r="J557" i="1"/>
  <c r="J558" i="1"/>
  <c r="J559" i="1"/>
  <c r="J560" i="1"/>
  <c r="J561" i="1"/>
  <c r="J562" i="1"/>
  <c r="J563"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39" i="1"/>
  <c r="J640" i="1"/>
  <c r="J641" i="1"/>
  <c r="J642" i="1"/>
  <c r="J643" i="1"/>
  <c r="J644" i="1"/>
  <c r="J645" i="1"/>
  <c r="J646" i="1"/>
  <c r="J647" i="1"/>
  <c r="J648" i="1"/>
  <c r="J649" i="1"/>
  <c r="J650" i="1"/>
  <c r="J651" i="1"/>
  <c r="J652" i="1"/>
  <c r="J653" i="1"/>
  <c r="J654" i="1"/>
  <c r="J655" i="1"/>
  <c r="J656" i="1"/>
  <c r="J657" i="1"/>
  <c r="J658" i="1"/>
  <c r="J659" i="1"/>
  <c r="J660" i="1"/>
  <c r="J661" i="1"/>
  <c r="J662" i="1"/>
  <c r="J663" i="1"/>
  <c r="J664" i="1"/>
  <c r="J665" i="1"/>
  <c r="J666" i="1"/>
  <c r="J667" i="1"/>
  <c r="J668" i="1"/>
  <c r="J669" i="1"/>
  <c r="J670" i="1"/>
  <c r="J671" i="1"/>
  <c r="J672" i="1"/>
  <c r="J673" i="1"/>
  <c r="J674" i="1"/>
  <c r="J675" i="1"/>
  <c r="J676" i="1"/>
  <c r="J677" i="1"/>
  <c r="J678" i="1"/>
  <c r="J679" i="1"/>
  <c r="J680" i="1"/>
  <c r="J681" i="1"/>
  <c r="J682" i="1"/>
  <c r="J683" i="1"/>
  <c r="J684" i="1"/>
  <c r="J685" i="1"/>
  <c r="J686" i="1"/>
  <c r="J687" i="1"/>
  <c r="J688" i="1"/>
  <c r="J689" i="1"/>
  <c r="J690" i="1"/>
  <c r="J691" i="1"/>
  <c r="J692" i="1"/>
  <c r="J693" i="1"/>
  <c r="J694" i="1"/>
  <c r="J695" i="1"/>
  <c r="J696" i="1"/>
  <c r="J697" i="1"/>
  <c r="J698" i="1"/>
  <c r="J699" i="1"/>
  <c r="J700" i="1"/>
  <c r="J701" i="1"/>
  <c r="J702" i="1"/>
  <c r="J703" i="1"/>
  <c r="J704" i="1"/>
  <c r="J705" i="1"/>
  <c r="J706" i="1"/>
  <c r="J707" i="1"/>
  <c r="J708" i="1"/>
  <c r="J709" i="1"/>
  <c r="J710" i="1"/>
  <c r="J711" i="1"/>
  <c r="J712" i="1"/>
  <c r="J713" i="1"/>
  <c r="J714" i="1"/>
  <c r="J715" i="1"/>
  <c r="J716" i="1"/>
  <c r="J717" i="1"/>
  <c r="J718" i="1"/>
  <c r="J719" i="1"/>
  <c r="J720" i="1"/>
  <c r="J721" i="1"/>
  <c r="J722" i="1"/>
  <c r="J723" i="1"/>
  <c r="J724" i="1"/>
  <c r="J725" i="1"/>
  <c r="J726" i="1"/>
  <c r="J727" i="1"/>
  <c r="J728" i="1"/>
  <c r="J729"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J797" i="1"/>
  <c r="J798" i="1"/>
  <c r="J799" i="1"/>
  <c r="J800" i="1"/>
  <c r="J801" i="1"/>
  <c r="J802" i="1"/>
  <c r="J803" i="1"/>
  <c r="J804" i="1"/>
  <c r="J805" i="1"/>
  <c r="J806" i="1"/>
  <c r="J807" i="1"/>
  <c r="J808" i="1"/>
  <c r="J809" i="1"/>
  <c r="J810" i="1"/>
  <c r="J811" i="1"/>
  <c r="J812" i="1"/>
  <c r="J813" i="1"/>
  <c r="J814" i="1"/>
  <c r="J815" i="1"/>
  <c r="J816" i="1"/>
  <c r="J817" i="1"/>
  <c r="J818" i="1"/>
  <c r="J819" i="1"/>
  <c r="J820" i="1"/>
  <c r="J821" i="1"/>
  <c r="J822" i="1"/>
  <c r="J823" i="1"/>
  <c r="J824" i="1"/>
  <c r="J825" i="1"/>
  <c r="J826" i="1"/>
  <c r="J827" i="1"/>
  <c r="J828" i="1"/>
  <c r="J829" i="1"/>
  <c r="J830" i="1"/>
  <c r="J831" i="1"/>
  <c r="J832" i="1"/>
  <c r="J833" i="1"/>
  <c r="J834" i="1"/>
  <c r="J835" i="1"/>
  <c r="J836" i="1"/>
  <c r="J837" i="1"/>
  <c r="J838" i="1"/>
  <c r="J839" i="1"/>
  <c r="J840" i="1"/>
  <c r="J841" i="1"/>
  <c r="J842" i="1"/>
  <c r="J843" i="1"/>
  <c r="J844" i="1"/>
  <c r="J845" i="1"/>
  <c r="J846" i="1"/>
  <c r="J847" i="1"/>
  <c r="J848" i="1"/>
  <c r="J849" i="1"/>
  <c r="J850" i="1"/>
  <c r="J851" i="1"/>
  <c r="J852" i="1"/>
  <c r="J853" i="1"/>
  <c r="J854" i="1"/>
  <c r="J855" i="1"/>
  <c r="J856" i="1"/>
  <c r="J857" i="1"/>
  <c r="J858" i="1"/>
  <c r="J859" i="1"/>
  <c r="J860" i="1"/>
  <c r="J861" i="1"/>
  <c r="J862" i="1"/>
  <c r="J863" i="1"/>
  <c r="J864" i="1"/>
  <c r="J865" i="1"/>
  <c r="J866" i="1"/>
  <c r="J867" i="1"/>
  <c r="J868" i="1"/>
  <c r="J869" i="1"/>
  <c r="J870" i="1"/>
  <c r="J871" i="1"/>
  <c r="J872" i="1"/>
  <c r="J873" i="1"/>
  <c r="J874" i="1"/>
  <c r="J875" i="1"/>
  <c r="J876" i="1"/>
  <c r="J877" i="1"/>
  <c r="J878" i="1"/>
  <c r="J879" i="1"/>
  <c r="J880" i="1"/>
  <c r="J881" i="1"/>
  <c r="J882" i="1"/>
  <c r="J883" i="1"/>
  <c r="J884" i="1"/>
  <c r="J885" i="1"/>
  <c r="J886" i="1"/>
  <c r="J887" i="1"/>
  <c r="J888" i="1"/>
  <c r="J889" i="1"/>
  <c r="J890" i="1"/>
  <c r="J891" i="1"/>
  <c r="J892" i="1"/>
  <c r="J893" i="1"/>
  <c r="J894" i="1"/>
  <c r="J895" i="1"/>
  <c r="J896" i="1"/>
  <c r="J897" i="1"/>
  <c r="J898" i="1"/>
  <c r="J899" i="1"/>
  <c r="J900" i="1"/>
  <c r="J901" i="1"/>
  <c r="J902" i="1"/>
  <c r="J903" i="1"/>
  <c r="J904" i="1"/>
  <c r="J905" i="1"/>
  <c r="J906" i="1"/>
  <c r="J907" i="1"/>
  <c r="J908" i="1"/>
  <c r="J909" i="1"/>
  <c r="J910" i="1"/>
  <c r="J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6"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6" i="1"/>
  <c r="I88" i="2" l="1"/>
  <c r="H84" i="2"/>
  <c r="H85" i="2" s="1"/>
  <c r="K92" i="2"/>
  <c r="K93" i="2" s="1"/>
  <c r="I92" i="2"/>
  <c r="I93" i="2" s="1"/>
  <c r="H92" i="2"/>
  <c r="H93" i="2" s="1"/>
  <c r="L90" i="2"/>
  <c r="K84" i="2"/>
  <c r="K85" i="2" s="1"/>
  <c r="I84" i="2"/>
  <c r="L84" i="2" s="1"/>
  <c r="F84" i="2"/>
  <c r="F85" i="2" s="1"/>
  <c r="D84" i="2"/>
  <c r="D85" i="2" s="1"/>
  <c r="C84" i="2"/>
  <c r="C85" i="2" s="1"/>
  <c r="E84" i="2" l="1"/>
  <c r="L92" i="2"/>
  <c r="I85" i="2"/>
  <c r="J84" i="2"/>
  <c r="G84" i="2"/>
  <c r="J92" i="2"/>
</calcChain>
</file>

<file path=xl/sharedStrings.xml><?xml version="1.0" encoding="utf-8"?>
<sst xmlns="http://schemas.openxmlformats.org/spreadsheetml/2006/main" count="2182" uniqueCount="2078">
  <si>
    <t>00020225084020000150</t>
  </si>
  <si>
    <t>00020235460000000150</t>
  </si>
  <si>
    <t>00011406022020000430</t>
  </si>
  <si>
    <t>Прочие доходы от оказания платных услуг (работ)</t>
  </si>
  <si>
    <t>Инициативные платежи, зачисляемые в бюджеты сельских поселений</t>
  </si>
  <si>
    <t>00010102210010000110</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</si>
  <si>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</si>
  <si>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00020215009000000150</t>
  </si>
  <si>
    <t>Субсидии бюджетам субъектов Российской Федерации на достижение показателей государственной программы Российской Федерации "Развитие туризма"</t>
  </si>
  <si>
    <t>Прочие безвозмездные поступления от государственных (муниципальных) организаций в бюджеты городских округов</t>
  </si>
  <si>
    <t>00010102000010000110</t>
  </si>
  <si>
    <t>00020225216020000150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</si>
  <si>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</si>
  <si>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Субсидии бюджетам субъектов Российской Федерации на поддержку работников отрасли культуры, прибывших (переехавших) в населенные пункты регионов Российской Федерации с числом жителей до 50 тысяч человек</t>
  </si>
  <si>
    <t>00011109045050000120</t>
  </si>
  <si>
    <t>00010906000020000110</t>
  </si>
  <si>
    <t>00011705020020000180</t>
  </si>
  <si>
    <t>Плата по соглашениям об установлении сервитута, заключенным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сельских поселений</t>
  </si>
  <si>
    <t>Плата за предоставление сведений, документов, содержащихся в государственных реестрах (регистрах)</t>
  </si>
  <si>
    <t>00020225292020000150</t>
  </si>
  <si>
    <t>00020225527000000150</t>
  </si>
  <si>
    <t>00020402000020000150</t>
  </si>
  <si>
    <t>00020230024000000150</t>
  </si>
  <si>
    <t>00011610030040000140</t>
  </si>
  <si>
    <t>00011103020020000120</t>
  </si>
  <si>
    <t>00011601154010000140</t>
  </si>
  <si>
    <t>00021825304020000150</t>
  </si>
  <si>
    <t>Доходы от операций по управлению остатками средств на едином казначейском счете, зачисляемые в бюджеты бюджетной системы Российской Федерации</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</si>
  <si>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</si>
  <si>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00020225082020000150</t>
  </si>
  <si>
    <t>Межбюджетные трансферты, передаваемые бюджетам, за счет средств резервного фонда Правительства Российской Федерации</t>
  </si>
  <si>
    <t>00011610128010000140</t>
  </si>
  <si>
    <t>00021800000040000150</t>
  </si>
  <si>
    <t>00010807550010000110</t>
  </si>
  <si>
    <t>00011401000000000410</t>
  </si>
  <si>
    <t>00011402052100000410</t>
  </si>
  <si>
    <t>00020225424020000150</t>
  </si>
  <si>
    <t>00021825179020000150</t>
  </si>
  <si>
    <t>00011105010000000120</t>
  </si>
  <si>
    <t>00021925555040000150</t>
  </si>
  <si>
    <t>00020225107000000150</t>
  </si>
  <si>
    <t>Невыясненные поступления, зачисляемые в бюджеты сельских поселений</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</si>
  <si>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</si>
  <si>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Субсидии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</si>
  <si>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Субсидии бюджетам городских округов на реализацию программ формирования современной городской среды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</si>
  <si>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</si>
  <si>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</si>
  <si>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</si>
  <si>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Доходы от реализации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</si>
  <si>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00020225214020000150</t>
  </si>
  <si>
    <t>Субсидии бюджетам субъектов Российской Федерации на реализацию мероприятий по модернизации коммунальной инфраструктуры</t>
  </si>
  <si>
    <t>00020225299020000150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</si>
  <si>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</si>
  <si>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00011601062010000140</t>
  </si>
  <si>
    <t>00011406013130000430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</si>
  <si>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поселения</t>
  </si>
  <si>
    <t>Субсидии бюджетам на поддержку творческой деятельности и техническое оснащение детских и кукольных театров</t>
  </si>
  <si>
    <t>00020225172020000150</t>
  </si>
  <si>
    <t>00011105310000000120</t>
  </si>
  <si>
    <t>00011105035050000120</t>
  </si>
  <si>
    <t>00010807130010000110</t>
  </si>
  <si>
    <t>00021900000020000150</t>
  </si>
  <si>
    <t>00020235432020000150</t>
  </si>
  <si>
    <t>00020225514020000150</t>
  </si>
  <si>
    <t>00011601180010000140</t>
  </si>
  <si>
    <t>00011406313130000430</t>
  </si>
  <si>
    <t>Поступления от денежных пожертвований, предоставляемых физическими лицами получателям средств бюджетов сельских поселений</t>
  </si>
  <si>
    <t>00011102102020000120</t>
  </si>
  <si>
    <t>00021925201020000150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</si>
  <si>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после разграничения государственной собственности на землю</t>
  </si>
  <si>
    <t>00010101130010000110</t>
  </si>
  <si>
    <t>00020225304020000150</t>
  </si>
  <si>
    <t>Прочие субсидии бюджетам городских поселений</t>
  </si>
  <si>
    <t>Возврат остатков субсидий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из бюджетов субъектов Российской Федерации</t>
  </si>
  <si>
    <t>00011105400000000120</t>
  </si>
  <si>
    <t>00020225315000000150</t>
  </si>
  <si>
    <t>00011500000000000000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</si>
  <si>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</si>
  <si>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00020225590020000150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</si>
  <si>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</si>
  <si>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00011105326100000120</t>
  </si>
  <si>
    <t>00021802010020000150</t>
  </si>
  <si>
    <t>00020805000050000150</t>
  </si>
  <si>
    <t>Платежи, уплачиваемые в целях возмещения вреда</t>
  </si>
  <si>
    <t>00020225750020000150</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</si>
  <si>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t>
  </si>
  <si>
    <t>Денежные средства, изымаемые в собственность сельского поселения в соответствии с решениями судов (за исключением обвинительных приговоров и постановлений судов, вынесенных при производстве по уголовным делам)</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</si>
  <si>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</si>
  <si>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00011101000000000120</t>
  </si>
  <si>
    <t>Транспортный налог</t>
  </si>
  <si>
    <t>Возврат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</si>
  <si>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Субвенции бюджетам на приобретение беспилотных авиационных систем органами исполнительной власти субъектов Российской Федерации в области лесных отношений</t>
  </si>
  <si>
    <t>Инициативные платежи</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</si>
  <si>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</si>
  <si>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00011610032130000140</t>
  </si>
  <si>
    <t>00011601060010000140</t>
  </si>
  <si>
    <t>00011105032020000120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</si>
  <si>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</si>
  <si>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Консолидированный бюджет</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</si>
  <si>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</si>
  <si>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</si>
  <si>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</si>
  <si>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00020000000000000000</t>
  </si>
  <si>
    <t>00010907050000000110</t>
  </si>
  <si>
    <t>00020225013000000150</t>
  </si>
  <si>
    <t>00020225098000000150</t>
  </si>
  <si>
    <t>Субсидии бюджетам на техническое оснащение региональных и муниципальных музеев</t>
  </si>
  <si>
    <t>Прочие поступления от использования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</si>
  <si>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</si>
  <si>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Прочие безвозмездные поступления от государственных (муниципальных) организаций в бюджеты субъектов Российской Федерации</t>
  </si>
  <si>
    <t>Субсидии бюджетам на реализацию мероприятий по содействию повышения кадровой обеспеченности предприятий агропромышленного комплекса</t>
  </si>
  <si>
    <t>00020227576020000150</t>
  </si>
  <si>
    <t>00020235220020000150</t>
  </si>
  <si>
    <t>00011105025130000120</t>
  </si>
  <si>
    <t>Доходы, поступающие в порядке возмещения расходов, понесенных в связи с эксплуатацией имущества городских поселений</t>
  </si>
  <si>
    <t>00011705040040000180</t>
  </si>
  <si>
    <t>Субсидии бюджетам на модернизацию региональных и муниципальных театров</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</si>
  <si>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</si>
  <si>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00020225313000000150</t>
  </si>
  <si>
    <t>Прочие доходы от компенсации затрат бюджетов городских поселений</t>
  </si>
  <si>
    <t>00020302099020000150</t>
  </si>
  <si>
    <t>Межбюджетные трансферты, передаваемые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</si>
  <si>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00021925179020000150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</si>
  <si>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</si>
  <si>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Налог на доходы физических лиц в части суммы налога, превышающей 9 402 тысячи рублей, относящейся к части налоговой базы, превышающей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</si>
  <si>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Плата за использование лесов</t>
  </si>
  <si>
    <t>Налог, взимаемый в связи с применением упрощенной системы налогообложения</t>
  </si>
  <si>
    <t>Доходы от реализации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</si>
  <si>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00011204013020000120</t>
  </si>
  <si>
    <t>00011610061040000140</t>
  </si>
  <si>
    <t>00011601100010000140</t>
  </si>
  <si>
    <t>00011109080100000120</t>
  </si>
  <si>
    <t>00011202100000000120</t>
  </si>
  <si>
    <t>00020225348000000150</t>
  </si>
  <si>
    <t>00011610030130000140</t>
  </si>
  <si>
    <t>00010302142010000110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</si>
  <si>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(муниципальным) органом, казенным учреждением</t>
  </si>
  <si>
    <t>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бюджета Фонда пенсионного и социального страхования Российской Федерации</t>
  </si>
  <si>
    <t>00021960010050000150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</si>
  <si>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</si>
  <si>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</si>
  <si>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00021800000130000150</t>
  </si>
  <si>
    <t>Доходы, поступающие в порядке возмещения расходов, понесенных в связи с эксплуатацией имущества городских округов</t>
  </si>
  <si>
    <t>00020225138000000150</t>
  </si>
  <si>
    <t>Земельный налог с организаций, обладающих земельным участком, расположенным в границах городских поселений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</si>
  <si>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</si>
  <si>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00010806000010000110</t>
  </si>
  <si>
    <t>00020225466000000150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</si>
  <si>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и постановлений судов, вынесенных при производстве по уголовным делам)</t>
  </si>
  <si>
    <t>00021925555130000150</t>
  </si>
  <si>
    <t>00021925597020000150</t>
  </si>
  <si>
    <t>Субвенции бюджетам субъектов Российской Федерации на оплату жилищно-коммунальных услуг отдельным категориям граждан</t>
  </si>
  <si>
    <t>00020235345020000150</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</si>
  <si>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</si>
  <si>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Субсидии бюджетам на развитие сети учреждений культурно-досугового типа</t>
  </si>
  <si>
    <t>00011601093010000140</t>
  </si>
  <si>
    <t>00021825243020000150</t>
  </si>
  <si>
    <t>00011302994040000130</t>
  </si>
  <si>
    <t>00020225256000000150</t>
  </si>
  <si>
    <t>00020210000000000150</t>
  </si>
  <si>
    <t>00011607040000000140</t>
  </si>
  <si>
    <t>00010302232010000110</t>
  </si>
  <si>
    <t>Субсидии бюджетам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</si>
  <si>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00020235135020000150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</si>
  <si>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</si>
  <si>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Субсидии бюджетам субъектов Российской Федерации на создание системы поддержки фермеров и развитие сельской кооперации</t>
  </si>
  <si>
    <t>00020225766000000150</t>
  </si>
  <si>
    <t>00020705020100000150</t>
  </si>
  <si>
    <t>00011610122010000140</t>
  </si>
  <si>
    <t>Возврат остатков субсидий на реконструкцию и капитальный ремонт региональных и муниципальных музеев из бюджетов субъектов Российской Федерации</t>
  </si>
  <si>
    <t>БЕЗВОЗМЕЗДНЫЕ ПОСТУПЛЕНИЯ ОТ ДРУГИХ БЮДЖЕТОВ БЮДЖЕТНОЙ СИСТЕМЫ РОССИЙСКОЙ ФЕДЕРАЦИИ</t>
  </si>
  <si>
    <t>Субсидии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</si>
  <si>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Субсидии бюджетам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</si>
  <si>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00020225228000000150</t>
  </si>
  <si>
    <t>Субсидии бюджетам на ликвидацию несанкционированных свалок в границах городов и наиболее опасных объектов накопленного вреда окружающей среде</t>
  </si>
  <si>
    <t>00010501022010000110</t>
  </si>
  <si>
    <t>00011302064040000130</t>
  </si>
  <si>
    <t>00020215001000000150</t>
  </si>
  <si>
    <t>Возмещение ущерба при возникновении страховых случаев, когда выгодоприобретателями выступают получатели средств бюджета субъекта Российской Федерации</t>
  </si>
  <si>
    <t>Плата за проведение государственной экспертизы запасов полезных ископаемых и подземных вод, геологической информации о предоставляемых в пользование участках недр местного значения, а также запасов общераспространенных полезных ископаемых и запасов подземных вод, которые используются для целей питьевого водоснабжения или технического водоснабжения и объем добычи которых составляет не более 500 кубических метров в сутки</t>
  </si>
  <si>
    <t>00020225153020000150</t>
  </si>
  <si>
    <t>Субсидии бюджетам субъектов Российской Федерации на ликвидацию (рекультивацию) объектов накопленного экологического вреда, представляющих угрозу реке Волге</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</si>
  <si>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</si>
  <si>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00010302140010000110</t>
  </si>
  <si>
    <t>Субсидии бюджетам на реконструкцию и капитальный ремонт региональных и муниципальных музеев</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</si>
  <si>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</si>
  <si>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Земельный налог (по обязательствам, возникшим до 1 января 2006 года)</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</si>
  <si>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</si>
  <si>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</si>
  <si>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00020225453020000150</t>
  </si>
  <si>
    <t>00011101020020000120</t>
  </si>
  <si>
    <t>Платежи, взимаемые государственными и муниципальными органами (организациями) за выполнение определенных функций</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</si>
  <si>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</si>
  <si>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00020245303020000150</t>
  </si>
  <si>
    <t>Транспортный налог с физических лиц</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</si>
  <si>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</si>
  <si>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00011601133010000140</t>
  </si>
  <si>
    <t>Субсидии бюджетам субъектов Российской Федерации на создание модульных некапитальных средств размещения при реализации инвестиционных проектов</t>
  </si>
  <si>
    <t>00010606000000000110</t>
  </si>
  <si>
    <t>Дотации (гранты) бюджетам субъектов Российской Федерации за достижение показателей деятельности органов исполнительной власти субъектов Российской Федерации</t>
  </si>
  <si>
    <t>00020225243020000150</t>
  </si>
  <si>
    <t>00020239999000000150</t>
  </si>
  <si>
    <t>Плата за негативное воздействие на окружающую среду</t>
  </si>
  <si>
    <t>Доходы, поступающие в порядке возмещения расходов, понесенных в связи с эксплуатацией имущества сельских поселений</t>
  </si>
  <si>
    <t>00020225753020000150</t>
  </si>
  <si>
    <t>Государственная пошлина за государственную регистрацию прав, ограничений (обременении) прав на недвижимое имущество и сделок с ним</t>
  </si>
  <si>
    <t>00020225436000000150</t>
  </si>
  <si>
    <t>00010000000000000000</t>
  </si>
  <si>
    <t>Безвозмездные поступления от негосударственных организаций в бюджеты субъектов Российской Федерации</t>
  </si>
  <si>
    <t>00021925385020000150</t>
  </si>
  <si>
    <t>00010302230010000110</t>
  </si>
  <si>
    <t>Субсидии бюджетам на оснащение (дооснащение и (или) переоснащение) медицинскими изделиями перинатальных центров и родильных домов (отделений), в том числе в составе других организаций</t>
  </si>
  <si>
    <t>00020227139020000150</t>
  </si>
  <si>
    <t>Платежи по искам о возмещении ущерба, а также платежи, уплачиваемые при добровольном возмещении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</si>
  <si>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00010501020010000110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</si>
  <si>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</si>
  <si>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Доходы от продажи земельных участков, находящихся в собственности городских поселений (за исключением земельных участков муниципальных бюджетных и автономных учреждений)</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</si>
  <si>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</si>
  <si>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00011107015050000120</t>
  </si>
  <si>
    <t>00010704000010000110</t>
  </si>
  <si>
    <t>00020229999130000150</t>
  </si>
  <si>
    <t>00011302995100000130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</si>
  <si>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</si>
  <si>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00010102180010000110</t>
  </si>
  <si>
    <t>00021825576020000150</t>
  </si>
  <si>
    <t>00011100000000000000</t>
  </si>
  <si>
    <t>00011701000000000180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</si>
  <si>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</si>
  <si>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Земельный налог с физических лиц, обладающих земельным участком, расположенным в границах городских поселений</t>
  </si>
  <si>
    <t>НАЛОГИ НА ТОВАРЫ (РАБОТЫ, УСЛУГИ), РЕАЛИЗУЕМЫЕ НА ТЕРРИТОРИИ РОССИЙСКОЙ ФЕДЕРАЦИИ</t>
  </si>
  <si>
    <t>Государственная пошлина за государственную регистрацию, а также за совершение прочих юридически значимых действий</t>
  </si>
  <si>
    <t>00011610061130000140</t>
  </si>
  <si>
    <t>00020405000050000150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</si>
  <si>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</si>
  <si>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</si>
  <si>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</si>
  <si>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00020225158020000150</t>
  </si>
  <si>
    <t>Субсидии бюджетам на развитие транспортной инфраструктуры на сельских территориях</t>
  </si>
  <si>
    <t>НАЛОГИ НА ИМУЩЕСТВО</t>
  </si>
  <si>
    <t>00020225497000000150</t>
  </si>
  <si>
    <t>Субсидии бюджетам субъектов Российской Федерации на обеспечение беременных женщин с сахарным диабетом системами непрерывного мониторинга глюкозы</t>
  </si>
  <si>
    <t>00010606043130000110</t>
  </si>
  <si>
    <t>00011107012020000120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</si>
  <si>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</si>
  <si>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00020225066020000150</t>
  </si>
  <si>
    <t>Субсидии бюджетам субъектов Российской Федерации на подготовку проектов межевания земельных участков и на проведение кадастровых работ</t>
  </si>
  <si>
    <t>00020225394020000150</t>
  </si>
  <si>
    <t>00020225576020000150</t>
  </si>
  <si>
    <t>00010102010010000110</t>
  </si>
  <si>
    <t>Субсидии бюджетам на возмещение части затрат на уплату процентов по инвестиционным кредитам (займам) в агропромышленном комплексе</t>
  </si>
  <si>
    <t>Субсидии бюджетам субъектов Российской Федерации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</si>
  <si>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00011607010020000140</t>
  </si>
  <si>
    <t>Государственная пошлина за совершение уполномоченным органом исполнительной власти субъектов Российской Федерации юридически значимых действий, связанных с государственной регистрацией аттракционов, зачисляемая в бюджеты субъектов Российской Федерации</t>
  </si>
  <si>
    <t>Субсидии бюджетам на обеспечение детей с сахарным диабетом 1 типа в возрасте от 2-х до 17-ти лет включительно системами непрерывного мониторинга глюкозы</t>
  </si>
  <si>
    <t>00020245216020000150</t>
  </si>
  <si>
    <t>Прочие безвозмездные поступления в бюджеты городских поселений</t>
  </si>
  <si>
    <t>Субсидии бюджетам субъектов Российской Федерации на создание модельных муниципальных библиотек</t>
  </si>
  <si>
    <t>Возврат остатков субсидий на реализацию программ формирования современной городской среды из бюджетов городских округов</t>
  </si>
  <si>
    <t>Доходы от реализации имущества, находящегося в собственности субъектов Российской Федерации (за исключением движимого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</si>
  <si>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00011204014020000120</t>
  </si>
  <si>
    <t>Доходы от продажи нематериальных активов</t>
  </si>
  <si>
    <t>Платежи за добычу полезных ископаемых</t>
  </si>
  <si>
    <t>00011105070000000120</t>
  </si>
  <si>
    <t>00011610030100000140</t>
  </si>
  <si>
    <t>00010102100010000110</t>
  </si>
  <si>
    <t>00020225316020000150</t>
  </si>
  <si>
    <t>Государственная пошлина за государственную регистрацию транспортных средств и иные юридически значимые действия, связанные с изменениями и выдачей документов на транспортные средства, регистрационных знаков, водительских удостоверений</t>
  </si>
  <si>
    <t>00021805010050000150</t>
  </si>
  <si>
    <t>НАЛОГИ НА ПРИБЫЛЬ, ДОХОДЫ</t>
  </si>
  <si>
    <t>Прочее возмещение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</si>
  <si>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</si>
  <si>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00021805030130000150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</si>
  <si>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</si>
  <si>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Минимальный налог, зачисляемый в бюджеты субъектов Российской Федерации (за налоговые периоды, истекшие до 1 января 2016 года)</t>
  </si>
  <si>
    <t>00020225106020000150</t>
  </si>
  <si>
    <t>Доходы бюджетов городских округов от возврата бюджетными учреждениями остатков субсидий прошлых лет</t>
  </si>
  <si>
    <t>00020225467000000150</t>
  </si>
  <si>
    <t>00010302261010000110</t>
  </si>
  <si>
    <t>Налог на доходы физических лиц</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</si>
  <si>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</si>
  <si>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</si>
  <si>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</si>
  <si>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</si>
  <si>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Возврат остатков субсидий на возмещение части затрат на уплату процентов по инвестиционным кредитам (займам) в агропромышленном комплексе из бюджетов субъектов Российской Федерации</t>
  </si>
  <si>
    <t>Прочие доходы от оказания платных услуг (работ) получателями средств бюджетов муниципальных районов</t>
  </si>
  <si>
    <t>00021925304050000150</t>
  </si>
  <si>
    <t>00020225500000000150</t>
  </si>
  <si>
    <t>00011200000000000000</t>
  </si>
  <si>
    <t>Субсидии бюджетам бюджетной системы Российской Федерации (межбюджетные субсидии)</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</si>
  <si>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</si>
  <si>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00010101010000000110</t>
  </si>
  <si>
    <t>Субсидии бюджетам на софинансирование расходных обязательств в целях государственной поддержки ветеранов и участников специальной военной операции, связанной с началом осуществления ими предпринимательской деятельности в агропромышленном комплексе</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</si>
  <si>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</si>
  <si>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</si>
  <si>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00020240014000000150</t>
  </si>
  <si>
    <t>00020705000130000150</t>
  </si>
  <si>
    <t>00010504000020000110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</si>
  <si>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</si>
  <si>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НАЛОГИ, СБОРЫ И РЕГУЛЯРНЫЕ ПЛАТЕЖИ ЗА ПОЛЬЗОВАНИЕ ПРИРОДНЫМИ РЕСУРСАМИ</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</si>
  <si>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</si>
  <si>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00011701020020000180</t>
  </si>
  <si>
    <t>00010900000000000000</t>
  </si>
  <si>
    <t>Возврат остатков иных межбюджетных трансфертов на осуществление медицинской деятельности, связанной с донорством органов человека в целях трансплантации (пересадки), из бюджетов субъектов Российской Федерации</t>
  </si>
  <si>
    <t>00020225314020000150</t>
  </si>
  <si>
    <t>00011105410000000120</t>
  </si>
  <si>
    <t>Сборы за участие в конкурсе (аукционе) на право пользования участками недр</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</si>
  <si>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</si>
  <si>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00021925086020000150</t>
  </si>
  <si>
    <t>00021802020020000150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</si>
  <si>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материальных запасов по указанному имуществу</t>
  </si>
  <si>
    <t>00010807020010000110</t>
  </si>
  <si>
    <t>00011610021020000140</t>
  </si>
  <si>
    <t>Возврат остатков субсидий на обеспечение комплексного развития сельских территорий из бюджетов муниципальных районов</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</si>
  <si>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</si>
  <si>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Субсидии бюджетам субъектов Российской Федерации на модернизацию региональных и муниципальных музеев</t>
  </si>
  <si>
    <t>Прочие безвозмездные поступления в бюджеты муниципальных районов</t>
  </si>
  <si>
    <t>00021871020020000150</t>
  </si>
  <si>
    <t>00020225404020000150</t>
  </si>
  <si>
    <t>00011601070010000140</t>
  </si>
  <si>
    <t>00011406024040000430</t>
  </si>
  <si>
    <t>00020215549020000150</t>
  </si>
  <si>
    <t>00011610100040000140</t>
  </si>
  <si>
    <t>00020225522020000150</t>
  </si>
  <si>
    <t>00011404050100000420</t>
  </si>
  <si>
    <t>Субсидии бюджетам на оснащение предметных кабинетов общеобразовательных организаций средствами обучения и воспитания</t>
  </si>
  <si>
    <t>00011402052130000440</t>
  </si>
  <si>
    <t>00010503000010000110</t>
  </si>
  <si>
    <t>00010807110010000110</t>
  </si>
  <si>
    <t>00020225480020000150</t>
  </si>
  <si>
    <t>Субсидии бюджетам на поддержку отрасли культуры</t>
  </si>
  <si>
    <t>Субсидии бюджетам субъектов Российской Федерации на оснащение оборудованием региональных сосудистых центров и первичных сосудистых отделений</t>
  </si>
  <si>
    <t>00020225163000000150</t>
  </si>
  <si>
    <t>00020245468000000150</t>
  </si>
  <si>
    <t>00011302000000000130</t>
  </si>
  <si>
    <t>Субсидии бюджетам на реализацию проектов комплексного развития территорий</t>
  </si>
  <si>
    <t>Субсидии бюджетам на реализацию мероприятий по стимулированию программ развития жилищного строительства субъектов Российской Федерации</t>
  </si>
  <si>
    <t>00011601160010000140</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</si>
  <si>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t>
  </si>
  <si>
    <t>Возврат остатков субсидий на софинансирование расходных обязательств субъектов Российской Федерации, возникающих при реализации региональных проектов модернизации первичного звена здравоохранения, из бюджетов субъектов Российской Федерации</t>
  </si>
  <si>
    <t>00020225229020000150</t>
  </si>
  <si>
    <t>00020249999040000150</t>
  </si>
  <si>
    <t>Возврат остатков субсидий на реализацию государственных программ субъектов Российской Федерации в области использования и охраны водных объектов из бюджетов субъектов Российской Федерации</t>
  </si>
  <si>
    <t>Проценты, полученные от предоставления бюджетных кредитов внутри страны за счет средств бюджетов субъектов Российской Федерации</t>
  </si>
  <si>
    <t>00021925084020000150</t>
  </si>
  <si>
    <t>Налог на имущество физических лиц, взимаемый по ставкам, применяемым к объектам налогообложения, расположенным в границах городских округов</t>
  </si>
  <si>
    <t>00011611050010000140</t>
  </si>
  <si>
    <t>00011502050050000140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</si>
  <si>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поселений, и на землях или земельных участках, государственная собственность на которые не разграничена</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</si>
  <si>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</si>
  <si>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</si>
  <si>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модернизации систем коммунальной инфраструктуры</t>
  </si>
  <si>
    <t>00010803010010000110</t>
  </si>
  <si>
    <t>Прочие безвозмездные поступления в бюджеты городских округов</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</si>
  <si>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</si>
  <si>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00020225402020000150</t>
  </si>
  <si>
    <t>00020405020100000150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</si>
  <si>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</si>
  <si>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00011611000010000140</t>
  </si>
  <si>
    <t>Государственная пошлина за выдачу уполномоченными органами исполнительной власти субъектов Российской Федерации организациям, осуществляющим образовательную деятельность, свидетельств о соответствии требованиям оборудования и оснащенности образовательного процесса для рассмотрения вопроса соответствующими органами об аккредитации и о предоставлении указанным организациям лицензий на право подготовки трактористов и машинистов самоходных машин</t>
  </si>
  <si>
    <t>Невыясненные поступления, зачисляемые в бюджеты городских поселений</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</si>
  <si>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дополнительным нормативам, установленным федеральным законом о федеральном бюджете)</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</si>
  <si>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</si>
  <si>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00011105013050000120</t>
  </si>
  <si>
    <t>Туристический налог</t>
  </si>
  <si>
    <t>00020215009020000150</t>
  </si>
  <si>
    <t>00011402050130000440</t>
  </si>
  <si>
    <t>00011402023020000410</t>
  </si>
  <si>
    <t>00011601200010000140</t>
  </si>
  <si>
    <t>Доходы бюджетов субъектов Российской Федерации от возврата организациями остатков субсидий прошлых лет</t>
  </si>
  <si>
    <t>00020305010050000150</t>
  </si>
  <si>
    <t>00011301995050000130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</si>
  <si>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</si>
  <si>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00011109044040000120</t>
  </si>
  <si>
    <t>00011610120000000140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</si>
  <si>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города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</si>
  <si>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00020705030100000150</t>
  </si>
  <si>
    <t>Доходы бюджетов субъектов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</si>
  <si>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00011202030010000120</t>
  </si>
  <si>
    <t>00011701040040000180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</si>
  <si>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</si>
  <si>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00011406025100000430</t>
  </si>
  <si>
    <t>00020225555020000150</t>
  </si>
  <si>
    <t>Субвенции бюджетам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</si>
  <si>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00021945303050000150</t>
  </si>
  <si>
    <t>00020230000000000150</t>
  </si>
  <si>
    <t>Прочие местные налоги и сборы, мобилизуемые на территориях муниципальных районов</t>
  </si>
  <si>
    <t>Субсидии бюджетам на обеспечение беременных женщин с сахарным диабетом системами непрерывного мониторинга глюкозы</t>
  </si>
  <si>
    <t>00020245363020000150</t>
  </si>
  <si>
    <t>00021925424020000150</t>
  </si>
  <si>
    <t>Невыясненные поступления, зачисляемые в бюджеты муниципальных районов</t>
  </si>
  <si>
    <t>00020225527020000150</t>
  </si>
  <si>
    <t>00011601193010000140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</si>
  <si>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</si>
  <si>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00020225028000000150</t>
  </si>
  <si>
    <t>00021925752020000150</t>
  </si>
  <si>
    <t>00021945050020000150</t>
  </si>
  <si>
    <t>Субсидии бюджетам субъектов Российской Федерации на создание женских консультаций, в том числе в составе других организаций, для оказания медицинской помощи женщинам, в том числе проживающим в сельской местности, поселках городского типа и малых городах</t>
  </si>
  <si>
    <t>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N 1032-I "О занятости населения в Российской Федерации" из бюджета Фонда пенсионного и социального страхования Российской Федерации</t>
  </si>
  <si>
    <t>00021935460020000150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</si>
  <si>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</si>
  <si>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</si>
  <si>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00011402050050000410</t>
  </si>
  <si>
    <t>Инициативные платежи, зачисляемые в бюджеты городских поселений</t>
  </si>
  <si>
    <t>00011610000000000140</t>
  </si>
  <si>
    <t>Субсидии бюджетам субъектов Российской Федерации на обеспечение детей с сахарным диабетом 1 типа в возрасте от 2-х до 17-ти лет включительно системами непрерывного мониторинга глюкозы</t>
  </si>
  <si>
    <t>Единый сельскохозяйственный налог</t>
  </si>
  <si>
    <t>00020239999050000150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</si>
  <si>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</si>
  <si>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Налог, взимаемый в связи с применением патентной системы налогообложения, зачисляемый в бюджеты муниципальных районов3</t>
  </si>
  <si>
    <t>00020225201000000150</t>
  </si>
  <si>
    <t>00021935250020000150</t>
  </si>
  <si>
    <t>Иные межбюджетные трансферты</t>
  </si>
  <si>
    <t>Субсидии бюджетам на организацию центров здоровья для взрослых на базе отделений (кабинетов) медицинской профилактики в центральных районных и районных больницах, в том числе в удаленных населенных пунктах, а также оснащение (дооснащение) оборудованием для выявления и коррекции факторов риска развития хронических неинфекционных заболеваний</t>
  </si>
  <si>
    <t>00011301992020000130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</si>
  <si>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</si>
  <si>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00010302240010000110</t>
  </si>
  <si>
    <t>00011105034040000120</t>
  </si>
  <si>
    <t>Прочие субвенции бюджетам муниципальных районов</t>
  </si>
  <si>
    <t>Возврат остатков субсидий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</si>
  <si>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00011601073010000140</t>
  </si>
  <si>
    <t>Платежи по искам о возмещении ущерба, а также платежи, уплачиваемые при добровольном возмещении ущерба, причиненного муниципальному имуществу сельского поселения (за исключением имущества, закрепленного за муниципальными бюджетными (автономными) учреждениями, унитарными предприятиями)</t>
  </si>
  <si>
    <t>Субсидии бюджетам субъектов Российской Федерации на реализацию программ формирования современной городской среды</t>
  </si>
  <si>
    <t>00020225553020000150</t>
  </si>
  <si>
    <t>Штрафы, неустойки, пени, уплаченные в соответствии с договором аренды лесного участка или договором купли-продажи лесных насаждений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</si>
  <si>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Субсидии бюджетам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</si>
  <si>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00011701050050000180</t>
  </si>
  <si>
    <t>00010807141010000110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</si>
  <si>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</si>
  <si>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Дотации бюджетам бюджетной системы Российской Федерации</t>
  </si>
  <si>
    <t>00011201042010000120</t>
  </si>
  <si>
    <t>00010502000020000110</t>
  </si>
  <si>
    <t>00020229999000000150</t>
  </si>
  <si>
    <t>00010704010010000110</t>
  </si>
  <si>
    <t>00021925750020000150</t>
  </si>
  <si>
    <t>Дотации бюджетам на поддержку мер по обеспечению сбалансированности бюджетов</t>
  </si>
  <si>
    <t>00011109045100000120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</si>
  <si>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</si>
  <si>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00011705050130000180</t>
  </si>
  <si>
    <t>Субсидии бюджетам субъектов Российской Федерации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</si>
  <si>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Субсидии бюджетам субъектов Российской Федерации на организацию центров здоровья для взрослых на базе отделений (кабинетов) медицинской профилактики в центральных районных и районных больницах, в том числе в удаленных населенных пунктах, а также оснащение (дооснащение) оборудованием для выявления и коррекции факторов риска развития хронических неинфекционных заболеваний</t>
  </si>
  <si>
    <t>Субсидии бюджетам субъектов Российской Федерации на оснащение (дооснащение и (или) переоснащение) медицинскими изделиями перинатальных центров и родильных домов (отделений), в том числе в составе других организаций</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</si>
  <si>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</si>
  <si>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Прочие доходы от компенсации затрат бюджетов сельских поселений</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</si>
  <si>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</si>
  <si>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</si>
  <si>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00011105420100000120</t>
  </si>
  <si>
    <t>Земельный налог</t>
  </si>
  <si>
    <t>Доходы бюджетов субъектов Российской Федерации от возврата остатков субсидий на реализацию программ формирования современной городской среды из бюджетов муниципальных образований</t>
  </si>
  <si>
    <t>00011715020040000150</t>
  </si>
  <si>
    <t>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</si>
  <si>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Возврат остатков субсидий на строительство и реконструкцию (модернизацию) объектов питьевого водоснабжения из бюджетов субъектов Российской Федерации</t>
  </si>
  <si>
    <t>00021925065020000150</t>
  </si>
  <si>
    <t>Доходы бюджетов городских поселений от возврата иными организациями остатков субсидий прошлых лет</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</si>
  <si>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</si>
  <si>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Плата за предоставление информации из реестра дисквалифицированных лиц</t>
  </si>
  <si>
    <t>Субсидии бюджетам субъектов Российской Федерации на развитие паллиативной медицинской помощи</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</si>
  <si>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должностными лицами органов исполнительной власти субъектов Российской Федерации, учреждениями субъектов Российской Федерации</t>
  </si>
  <si>
    <t>Предоставление негосударственными организациями грантов для получателей средств бюджетов субъектов Российской Федерации</t>
  </si>
  <si>
    <t>Межбюджетные трансферты, передаваемые бюджетам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</si>
  <si>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00011601113010000140</t>
  </si>
  <si>
    <t>00021925576050000150</t>
  </si>
  <si>
    <t>Субсидии бюджетам на оснащение объектов спортивной инфраструктуры спортивно-технологическим оборудованием</t>
  </si>
  <si>
    <t>00011402043040000410</t>
  </si>
  <si>
    <t>Доходы от продажи квартир, находящихся в собственности сельских поселений</t>
  </si>
  <si>
    <t>00021925365020000150</t>
  </si>
  <si>
    <t>00010302210010000110</t>
  </si>
  <si>
    <t>00020225468020000150</t>
  </si>
  <si>
    <t>00020225013020000150</t>
  </si>
  <si>
    <t>Субсидии бюджетам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</si>
  <si>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Дотации бюджетам на частичную компенсацию дополнительных расходов на повышение оплаты труда работников бюджетной сферы и иные цели</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</si>
  <si>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</si>
  <si>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00011201040010000120</t>
  </si>
  <si>
    <t>00020225341020000150</t>
  </si>
  <si>
    <t>00020235176020000150</t>
  </si>
  <si>
    <t>00021925304040000150</t>
  </si>
  <si>
    <t>00011105035100000120</t>
  </si>
  <si>
    <t>00020225586020000150</t>
  </si>
  <si>
    <t>Субсидии бюджетам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</si>
  <si>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00011107015130000120</t>
  </si>
  <si>
    <t>00020227110020000150</t>
  </si>
  <si>
    <t>Налог на игорный бизнес</t>
  </si>
  <si>
    <t>00011204000000000120</t>
  </si>
  <si>
    <t>00010102160010000110</t>
  </si>
  <si>
    <t>00020225558020000150</t>
  </si>
  <si>
    <t>Прочие неналоговые доходы бюджетов сельских поселений</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</si>
  <si>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t>
  </si>
  <si>
    <t>Налог с продаж</t>
  </si>
  <si>
    <t>Доходы от компенсации затрат государства</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</si>
  <si>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</si>
  <si>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Субсидии бюджетам на реализацию региональных проектов модернизации первичного звена здравоохранения</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</si>
  <si>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</si>
  <si>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</si>
  <si>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00010807082010000110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</si>
  <si>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</si>
  <si>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t>
  </si>
  <si>
    <t>Плата за сбросы загрязняющих веществ в водные объекты</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</si>
  <si>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</si>
  <si>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</si>
  <si>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Возмещение ущерба при возникновении страховых случаев, когда выгодоприобретателями выступают получатели средств бюджета сельского поселения</t>
  </si>
  <si>
    <t>00020225466020000150</t>
  </si>
  <si>
    <t>00011402053050000410</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</si>
  <si>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</si>
  <si>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Субсидии бюджетам субъектов Российской Федерации на софинансирование создания и (или) модернизации инфраструктуры в сфере культуры региональной (муниципальной) собственности</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</si>
  <si>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157-ФЗ "Об иммунопрофилактике инфекционных болезней"</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</si>
  <si>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</si>
  <si>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00011611064010000140</t>
  </si>
  <si>
    <t>00010600000000000000</t>
  </si>
  <si>
    <t>00020225256020000150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</si>
  <si>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</si>
  <si>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</si>
  <si>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00020225584020000150</t>
  </si>
  <si>
    <t>00011406013050000430</t>
  </si>
  <si>
    <t>Безвозмездные поступления от негосударственных организаций в бюджеты городских поселений</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</si>
  <si>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</si>
  <si>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00020235240000000150</t>
  </si>
  <si>
    <t>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городских округов</t>
  </si>
  <si>
    <t>00021800000000000000</t>
  </si>
  <si>
    <t>00020240014050000150</t>
  </si>
  <si>
    <t>Субвенции бюджетам на осуществление мер пожарной безопасности и тушение лесных пожаров</t>
  </si>
  <si>
    <t>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</si>
  <si>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00021945303020000150</t>
  </si>
  <si>
    <t>00011609040130000140</t>
  </si>
  <si>
    <t>ШТРАФЫ, САНКЦИИ, ВОЗМЕЩЕНИЕ УЩЕРБА</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</si>
  <si>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</si>
  <si>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00011406313050000430</t>
  </si>
  <si>
    <t>00020225385000000150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</si>
  <si>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 в соответствии с Указом Президента Российской Федерации от 7 мая 2008 года N 714 "Об обеспечении жильем ветеранов Великой Отечественной войны 1941 - 1945 годов"</t>
  </si>
  <si>
    <t>Акцизы по подакцизным товарам (продукции), производимым на территории Российской Федерации</t>
  </si>
  <si>
    <t>Прочие доходы от компенсации затрат бюджетов субъектов Российской Федерации</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</si>
  <si>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поселениями</t>
  </si>
  <si>
    <t>00011700000000000000</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</si>
  <si>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города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</si>
  <si>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00010807080010000110</t>
  </si>
  <si>
    <t>00011105410050000120</t>
  </si>
  <si>
    <t>Прочие межбюджетные трансферты, передаваемые бюджетам городских округов</t>
  </si>
  <si>
    <t>00021927139020000150</t>
  </si>
  <si>
    <t>00020225517000000150</t>
  </si>
  <si>
    <t>00021852900020000150</t>
  </si>
  <si>
    <t>00010807380010000110</t>
  </si>
  <si>
    <t>00011302990000000130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</si>
  <si>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тысяч рублей за налоговые периоды до 1 января 2025 года, а также в части суммы налога, превышающей 312 тысяч рублей, но не более 702 тысяч рублей за налоговые периоды после 1 января 2025 года)</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</si>
  <si>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</si>
  <si>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Налог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312 тысяч рублей)</t>
  </si>
  <si>
    <t>Субвенции бюджетам субъектов Российской Федерации на осуществление отдельных полномочий в области лесных отношений</t>
  </si>
  <si>
    <t>00021960010100000150</t>
  </si>
  <si>
    <t>00011607090040000140</t>
  </si>
  <si>
    <t>Доходы от реализации имущества, находящегося в оперативном управлении учреждений, находящихся в ведении органов управления городских поселений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</si>
  <si>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сдачи в аренду имущества, находящегося в оперативном управлении органов управления городских поселений и созданных ими учреждений (за исключением имущества муниципальных бюджетных и автономных учреждений)</t>
  </si>
  <si>
    <t>00011105075050000120</t>
  </si>
  <si>
    <t>Плата за размещение твердых коммунальных отходов</t>
  </si>
  <si>
    <t>00010302241010000110</t>
  </si>
  <si>
    <t>Плата по соглашениям об установлении сервитута в отношении земельных участков, государственная собственность на которые не разграничена</t>
  </si>
  <si>
    <t>00020235290020000150</t>
  </si>
  <si>
    <t>Доходы бюджетов субъектов Российской Федерации от возврата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образований</t>
  </si>
  <si>
    <t>00020225372020000150</t>
  </si>
  <si>
    <t>00011302060000000130</t>
  </si>
  <si>
    <t>Субсидии бюджетам субъектов Российской Федерации на реконструкцию и капитальный ремонт региональных и муниципальных музеев</t>
  </si>
  <si>
    <t>Возврат остатков субсидий на создание системы долговременного ухода за гражданами пожилого возраста и инвалидами из бюджетов субъектов Российской Федерации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</si>
  <si>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</si>
  <si>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Доходы от операций по управлению остатками средств на едином казначейском счете, зачисляемые в бюджеты субъектов Российской Федерации</t>
  </si>
  <si>
    <t>БЕЗВОЗМЕЗДНЫЕ ПОСТУПЛЕНИЯ ОТ НЕГОСУДАРСТВЕННЫХ ОРГАНИЗАЦИЙ</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</si>
  <si>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</si>
  <si>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00011105300000000120</t>
  </si>
  <si>
    <t>00011105025050000120</t>
  </si>
  <si>
    <t>Субсидии бюджетам субъектов Российской Федерации на софинансирование региональных программ по повышению рождаемости в субъектах Российской Федерации, в которых суммарный коэффициент рождаемости ниже среднероссийского уровня</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</si>
  <si>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</si>
  <si>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00010503010010000110</t>
  </si>
  <si>
    <t>Субсидии бюджетам субъектов Российской Федерации на техническое оснащение региональных и муниципальных музеев</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</si>
  <si>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</si>
  <si>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00010102023010000110</t>
  </si>
  <si>
    <t>00020225462020000150</t>
  </si>
  <si>
    <t>00010101120010000110</t>
  </si>
  <si>
    <t>00011611060010000140</t>
  </si>
  <si>
    <t>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</si>
  <si>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Платежи, взимаемые органами местного самоуправления (организациями) городских поселений за выполнение определенных функций</t>
  </si>
  <si>
    <t>00011601142010000140</t>
  </si>
  <si>
    <t>00020235129020000150</t>
  </si>
  <si>
    <t>00021925436020000150</t>
  </si>
  <si>
    <t>00020225580020000150</t>
  </si>
  <si>
    <t>00011105072020000120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</si>
  <si>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</si>
  <si>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</si>
  <si>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00020225412020000150</t>
  </si>
  <si>
    <t>00021802000020000150</t>
  </si>
  <si>
    <t>Плата за использование лесов, расположенных на землях лесного фонда</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</si>
  <si>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</si>
  <si>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00020225497020000150</t>
  </si>
  <si>
    <t>00020225591000000150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</si>
  <si>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должностными лицами органов исполнительной власти субъектов Российской Федерации, учреждениями субъектов Российской Федерации</t>
  </si>
  <si>
    <t>00010807000010000110</t>
  </si>
  <si>
    <t>НАЛОГИ НА СОВОКУПНЫЙ ДОХОД</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</si>
  <si>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</si>
  <si>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00020235429020000150</t>
  </si>
  <si>
    <t>00010807510010000110</t>
  </si>
  <si>
    <t>ЗАДОЛЖЕННОСТЬ И ПЕРЕРАСЧЕТЫ ПО ОТМЕНЕННЫМ НАЛОГАМ, СБОРАМ И ИНЫМ ОБЯЗАТЕЛЬНЫМ ПЛАТЕЖАМ</t>
  </si>
  <si>
    <t>00020225202020000150</t>
  </si>
  <si>
    <t>Платежи, взимаемые органами местного самоуправления (организациями) муниципальных районов за выполнение определенных функций</t>
  </si>
  <si>
    <t>Прочие неналоговые доходы бюджетов городских поселений</t>
  </si>
  <si>
    <t>00011601050010000140</t>
  </si>
  <si>
    <t>Поступления от денежных пожертвований, предоставляемых физическими лицами получателям средств бюджетов муниципальных районов</t>
  </si>
  <si>
    <t>Административные штрафы, установленные законами субъектов Российской Федерации об административных правонарушениях</t>
  </si>
  <si>
    <t>Прочие налоги и сборы (по отмененным налогам и сборам субъектов Российской Федерации)</t>
  </si>
  <si>
    <t>Субсидии бюджетам субъектов Российской Федерации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</si>
  <si>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</si>
  <si>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00011602020020000140</t>
  </si>
  <si>
    <t>00010807300010000110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</si>
  <si>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</si>
  <si>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00011402000000000000</t>
  </si>
  <si>
    <t>00020225171000000150</t>
  </si>
  <si>
    <t>Дотации на выравнивание бюджетной обеспеченности</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</si>
  <si>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</si>
  <si>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00011607010040000140</t>
  </si>
  <si>
    <t>Возврат остатков субсидий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 из бюджетов субъектов Российской Федерации</t>
  </si>
  <si>
    <t>00010102021010000110</t>
  </si>
  <si>
    <t>00011105322020000120</t>
  </si>
  <si>
    <t>00020249001000000150</t>
  </si>
  <si>
    <t>00020225513000000150</t>
  </si>
  <si>
    <t>00020225598000000150</t>
  </si>
  <si>
    <t>00020227111020000150</t>
  </si>
  <si>
    <t>Платежи, уплачиваемые в целях возмещения вреда, причиняемого автомобильным дорогам</t>
  </si>
  <si>
    <t>00011202000000000120</t>
  </si>
  <si>
    <t>00085000000000000000</t>
  </si>
  <si>
    <t>Возврат остатков субвенций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из бюджетов субъектов Российской Федерации</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</si>
  <si>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</si>
  <si>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00011601140010000140</t>
  </si>
  <si>
    <t>00020235127020000150</t>
  </si>
  <si>
    <t>Возврат остатков 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субъектов Российской Федерации</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</si>
  <si>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</si>
  <si>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00011610060000000140</t>
  </si>
  <si>
    <t>00011202012010000120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</si>
  <si>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</si>
  <si>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Прочие налоги и сборы (по отмененным местным налогам и сборам)</t>
  </si>
  <si>
    <t>Налог на имущество физических лиц, взимаемый по ставкам, применяемым к объектам налогообложения, расположенным в границах городских поселений</t>
  </si>
  <si>
    <t>Субсидии бюджетам субъектов Российской Федерации на государственную поддержку организаций, входящих в систему спортивной подготовки</t>
  </si>
  <si>
    <t>00020300000000000000</t>
  </si>
  <si>
    <t>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муниципальных районов</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</si>
  <si>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</si>
  <si>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Прочие местные налоги и сборы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</si>
  <si>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</si>
  <si>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</si>
  <si>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Возврат остатков субсидий на развитие зарядной инфраструктуры для электромобилей из бюджетов субъектов Российской Федерации</t>
  </si>
  <si>
    <t>Налог на прибыль организаций, зачислявшийся до 1 января 2005 года в местные бюджеты, мобилизуемый на территориях муниципальных районов</t>
  </si>
  <si>
    <t>00020405000100000150</t>
  </si>
  <si>
    <t>Субсидии бюджетам субъектов Российской Федерации на реализацию проектов комплексного развития территорий</t>
  </si>
  <si>
    <t>00020220000000000150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</si>
  <si>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</si>
  <si>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00021925014020000150</t>
  </si>
  <si>
    <t>Возмещение ущерба при возникновении страховых случаев, когда выгодоприобретателями выступают получатели средств бюджета городского округа</t>
  </si>
  <si>
    <t>00020302080020000150</t>
  </si>
  <si>
    <t>Субсидии бюджетам на реализацию мероприятий по обеспечению жильем молодых семей</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</si>
  <si>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</si>
  <si>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00011607090130000140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</si>
  <si>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поселения (за исключением имущества, закрепленного за муниципальными бюджетными (автономными) учреждениями, унитарными предприятиями)</t>
  </si>
  <si>
    <t>00020225500020000150</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</si>
  <si>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</si>
  <si>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00020225086000000150</t>
  </si>
  <si>
    <t>Субсидии бюджетам субъектов Российской Федерации на развитие транспортной инфраструктуры на сельских территориях</t>
  </si>
  <si>
    <t>Доходы бюджетов субъектов Российской Федерации от возврата иными организациями остатков субсидий прошлых лет</t>
  </si>
  <si>
    <t>00010701020010000110</t>
  </si>
  <si>
    <t>ПРОЧИЕ НЕНАЛОГОВЫЕ ДОХОДЫ</t>
  </si>
  <si>
    <t>00011601083010000140</t>
  </si>
  <si>
    <t>00011105013130000120</t>
  </si>
  <si>
    <t>00010903082020000110</t>
  </si>
  <si>
    <t>00021833144020000150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</si>
  <si>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</si>
  <si>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00011610100000000140</t>
  </si>
  <si>
    <t>Налог, взимаемый в связи с применением патентной системы налогообложения</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</si>
  <si>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</si>
  <si>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00021945122020000150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</si>
  <si>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</si>
  <si>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</si>
  <si>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00011609040100000140</t>
  </si>
  <si>
    <t>00011607030000000140</t>
  </si>
  <si>
    <t>Субсидии бюджетам субъектов Российской Федерации на проведение мелиоративных мероприятий</t>
  </si>
  <si>
    <t>00020229999050000150</t>
  </si>
  <si>
    <t>Инициативные платежи, зачисляемые в бюджеты городских округов</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</si>
  <si>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t>
  </si>
  <si>
    <t>00011202010010000120</t>
  </si>
  <si>
    <t>00010501000000000110</t>
  </si>
  <si>
    <t>Плата за размещение отходов производства и потребления</t>
  </si>
  <si>
    <t>Субвенции бюджетам субъектов Российской Федерации на проведение мероприятий по увеличению площади лесовосстановления на лесных участках, не переданных в аренду, в том числе вокруг городов и промышленных центров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</si>
  <si>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</si>
  <si>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00010501012010000110</t>
  </si>
  <si>
    <t>00020225546000000150</t>
  </si>
  <si>
    <t>Субсидии бюджетам субъектов Российской Федерации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</si>
  <si>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00020249999000000150</t>
  </si>
  <si>
    <t>Доходы бюджетов муниципальных районов от возврата бюджетными учреждениями остатков субсидий прошлых лет</t>
  </si>
  <si>
    <t>Доходы бюджетов субъектов Российской Федерации от возврата остатков субсидий на строительство и реконструкцию (модернизацию) объектов питьевого водоснабжения из бюджетов муниципальных образований</t>
  </si>
  <si>
    <t>00011601173010000140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</si>
  <si>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</si>
  <si>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Возврат остатков субсидий на стимулирование развития приоритетных подотраслей агропромышленного комплекса и развитие малых форм хозяйствования из бюджетов субъектов Российской Федерации</t>
  </si>
  <si>
    <t>Субсидии бюджетам субъектов Российской Федерации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</si>
  <si>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Возврат остатков субсидий, субвенций и иных межбюджетных трансфертов, имеющих целевое назначение, прошлых лет из бюджетов сельских поселений</t>
  </si>
  <si>
    <t>Доходы бюджетов городских округов от возврата иными организациями остатков субсидий прошлых лет</t>
  </si>
  <si>
    <t>Прочие безвозмездные поступления в бюджеты субъектов Российской Федерации</t>
  </si>
  <si>
    <t>Денежные средства, изымаемые в собственность сельского поселения в соответствии с решениями судов (за исключением обвинительных приговоров судов)</t>
  </si>
  <si>
    <t>Субсидии бюджетам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</si>
  <si>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</si>
  <si>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Административные штрафы, установленные Кодексом Российской Федерации об административных правонарушениях</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</si>
  <si>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</si>
  <si>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</si>
  <si>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Субсидии бюджетам на обеспечение комплексного развития сельских территорий</t>
  </si>
  <si>
    <t>00010302220010000110</t>
  </si>
  <si>
    <t>Субсидии бюджетам субъектов Российской Федерации на реализацию мероприятий по стимулированию программ развития жилищного строительства субъектов Российской Федерации</t>
  </si>
  <si>
    <t>00020225533020000150</t>
  </si>
  <si>
    <t>00020235134000000150</t>
  </si>
  <si>
    <t>00020302000020000150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</si>
  <si>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тысяч рублей за налоговые периоды до 1 января 2025 года, а также в части суммы налога, превышающей 312 тысяч рублей, но не более 702 тысяч рублей за налоговые периоды после 1 января 2025 года)</t>
  </si>
  <si>
    <t>00020225216000000150</t>
  </si>
  <si>
    <t>Прочие субсидии бюджетам муниципальных районов</t>
  </si>
  <si>
    <t>00020245468020000150</t>
  </si>
  <si>
    <t>00010302010010000110</t>
  </si>
  <si>
    <t>00010501010010000110</t>
  </si>
  <si>
    <t>00011607010130000140</t>
  </si>
  <si>
    <t>Налог на профессиональный доход</t>
  </si>
  <si>
    <t>00011701050130000180</t>
  </si>
  <si>
    <t>Возврат остатков иных межбюджетных трансфертов на финансирование дорожной деятельности в отношении автомобильных дорог общего пользования регионального или межмуниципального, местного значения из бюджетов городских поселений</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</si>
  <si>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</si>
  <si>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Доходы от сдачи в аренду имущества, составляющего казну субъекта Российской Федерации (за исключением земельных участков)</t>
  </si>
  <si>
    <t>00020225292000000150</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</si>
  <si>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</si>
  <si>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Денежные средства, изымаемые в собственность городского поселения в соответствии с решениями судов (за исключением обвинительных приговоров и постановлений судов, вынесенных при производстве по уголовным делам)</t>
  </si>
  <si>
    <t>00021945179040000150</t>
  </si>
  <si>
    <t>00010302100010000110</t>
  </si>
  <si>
    <t>00020225358020000150</t>
  </si>
  <si>
    <t>00011610031050000140</t>
  </si>
  <si>
    <t>Субсидии бюджетам субъектов Российской Федерации на поддержку отрасли культуры</t>
  </si>
  <si>
    <t>00011601121010000140</t>
  </si>
  <si>
    <t>Акцизы на этиловый спирт из пищевого или непищевого сырья, в том числе денатурированный этиловый спирт, спирт-сырец, винный спирт, виноградный спирт, дистилляты винный, виноградный, плодовый, коньячный, кальвадосный, висковый, производимый на территории Российской Федерации</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</si>
  <si>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</si>
  <si>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пошлина за повторную выдачу свидетельства о постановке на учет в налоговом органе</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</si>
  <si>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</si>
  <si>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00011406020000000430</t>
  </si>
  <si>
    <t>Субсидии бюджетам субъектов Российской Федерации на модернизацию региональных и муниципальных театров</t>
  </si>
  <si>
    <t>00021800000020000150</t>
  </si>
  <si>
    <t>00010805000010000110</t>
  </si>
  <si>
    <t>00020225242000000150</t>
  </si>
  <si>
    <t>00020225424000000150</t>
  </si>
  <si>
    <t>ПРОЧИЕ БЕЗВОЗМЕЗДНЫЕ ПОСТУПЛЕНИЯ</t>
  </si>
  <si>
    <t>00021925555020000150</t>
  </si>
  <si>
    <t>Субсидии бюджетам субъектов Российской Федерации на реализацию мероприятий по обеспечению жильем молодых семей</t>
  </si>
  <si>
    <t>00020225021020000150</t>
  </si>
  <si>
    <t>00020225752000000150</t>
  </si>
  <si>
    <t>Возврат остатков субсидий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 из бюджетов субъектов Российской Федерации</t>
  </si>
  <si>
    <t>00020245050000000150</t>
  </si>
  <si>
    <t>Доходы бюджетов субъектов Российской Федерации от возврата бюджетными учреждениями остатков субсидий прошлых лет</t>
  </si>
  <si>
    <t>00021945363020000150</t>
  </si>
  <si>
    <t>00020225214000000150</t>
  </si>
  <si>
    <t>00011301994040000130</t>
  </si>
  <si>
    <t>00021925163020000150</t>
  </si>
  <si>
    <t>00010102050010000110</t>
  </si>
  <si>
    <t>Возврат остатков единой субвенции из бюджетов субъектов Российской Федерации</t>
  </si>
  <si>
    <t>00010606033130000110</t>
  </si>
  <si>
    <t>00011400000000000000</t>
  </si>
  <si>
    <t>Возмещение ущерба при возникновении страховых случаев, когда выгодоприобретателями выступают получатели средств бюджета городского поселения</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</si>
  <si>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</si>
  <si>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государственной или муниципальной собственности</t>
  </si>
  <si>
    <t>Доходы от сдачи в аренду имущества, составляющего казну муниципальных районов (за исключением земельных участков)</t>
  </si>
  <si>
    <t>00020225555040000150</t>
  </si>
  <si>
    <t>00020235250000000150</t>
  </si>
  <si>
    <t>00020235432000000150</t>
  </si>
  <si>
    <t>Возврат остатков субсидий на реализацию программ формирования современной городской среды из бюджетов городских поселений</t>
  </si>
  <si>
    <t>00011402042040000440</t>
  </si>
  <si>
    <t>00020705000050000150</t>
  </si>
  <si>
    <t>Субсидии бюджетам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</si>
  <si>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Прочие неналоговые доходы бюджетов муниципальных районов</t>
  </si>
  <si>
    <t>Субсидии бюджетам на строительство и реконструкцию (модернизацию) объектов питьевого водоснабжения</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</si>
  <si>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</si>
  <si>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00010907032040000110</t>
  </si>
  <si>
    <t>00010102140010000110</t>
  </si>
  <si>
    <t>00021945050040000150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</si>
  <si>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</si>
  <si>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Доходы бюджетов субъектов Российской Федерации от возврата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образований</t>
  </si>
  <si>
    <t>00010903023010000110</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</si>
  <si>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государственных внебюджетных фондов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</si>
  <si>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</si>
  <si>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00010601030130000110</t>
  </si>
  <si>
    <t>Земельный налог с физических лиц, обладающих земельным участком, расположенным в границах городских округов</t>
  </si>
  <si>
    <t>00020225750000000150</t>
  </si>
  <si>
    <t>00021804030040000150</t>
  </si>
  <si>
    <t>Доходы бюджетов субъектов Российской Федерации от возврата остатков субсидий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муниципальных образований</t>
  </si>
  <si>
    <t>00011715030130000150</t>
  </si>
  <si>
    <t>00021805000050000150</t>
  </si>
  <si>
    <t>00010807390010000110</t>
  </si>
  <si>
    <t>00011109040000000120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</si>
  <si>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</si>
  <si>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</si>
  <si>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</si>
  <si>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ПЛАТЕЖИ ПРИ ПОЛЬЗОВАНИИ ПРИРОДНЫМИ РЕСУРСАМИ</t>
  </si>
  <si>
    <t>00011402053130000410</t>
  </si>
  <si>
    <t>00010302251010000110</t>
  </si>
  <si>
    <t>Доходы от реализации имущества, находящегося в оперативном управлении учреждений, находящихся в ведении органов управления сельских поселений (за исключением имущества муниципальных бюджетных и автономных учреждений), в части реализации основных средств по указанному имуществу</t>
  </si>
  <si>
    <t>Возврат остатков субсидий на стимулирование увеличения производства картофеля и овощей из бюджетов субъектов Российской Федерации</t>
  </si>
  <si>
    <t>00011402040040000440</t>
  </si>
  <si>
    <t>Налог на добычу полезных ископаемых</t>
  </si>
  <si>
    <t>НАЛОГОВЫЕ И НЕНАЛОГОВЫЕ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</si>
  <si>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</si>
  <si>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00020704000040000150</t>
  </si>
  <si>
    <t>00011402052050000440</t>
  </si>
  <si>
    <t>00020229999020000150</t>
  </si>
  <si>
    <t>00011102100000000120</t>
  </si>
  <si>
    <t>00020405099100000150</t>
  </si>
  <si>
    <t>00011301995100000130</t>
  </si>
  <si>
    <t>Возврат остатков субсидий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городских поселений</t>
  </si>
  <si>
    <t>00010101000000000110</t>
  </si>
  <si>
    <t>00021860010050000150</t>
  </si>
  <si>
    <t>Государственная пошлина за выдачу и обмен паспорта гражданина Российской Федерации</t>
  </si>
  <si>
    <t>Доходы от продажи нематериальных активов, находящихся в собственности сельских поселений</t>
  </si>
  <si>
    <t>Субсидии бюджетам на повышение эффективности службы занятости</t>
  </si>
  <si>
    <t>Субвенции бюджетам на увеличение площади лесовосстановления</t>
  </si>
  <si>
    <t>00011402023020000440</t>
  </si>
  <si>
    <t>00020225365000000150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</si>
  <si>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муниципальных районов</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</si>
  <si>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</si>
  <si>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</si>
  <si>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Субсидии бюджетам на создание виртуальных концертных залов</t>
  </si>
  <si>
    <t>00020225599020000150</t>
  </si>
  <si>
    <t>Налог, взимаемый в связи с применением патентной системы налогообложения, зачисляемый в бюджеты муниципальных районов</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</si>
  <si>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</si>
  <si>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Прочие государственные пошлины за государственную регистрацию, а также за совершение прочих юридически значимых действий</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</si>
  <si>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государственным органом субъекта Российской Федерации, казенным учреждением субъекта Российской Федерации</t>
  </si>
  <si>
    <t>Средства от распоряжения и реализации выморочного имущества, обращенного в собственность сельских поселений (в части реализации основных средств по указанному имуществу)</t>
  </si>
  <si>
    <t>00011610062050000140</t>
  </si>
  <si>
    <t>Субсидии бюджетам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</si>
  <si>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00011601152010000140</t>
  </si>
  <si>
    <t>Доходы бюджетов субъектов Российской Федерации от возврата остатков субсидий на обеспечение комплексного развития сельских территорий из бюджетов муниципальных образований</t>
  </si>
  <si>
    <t>Субсидии бюджетам субъектов Российской Федерации на модернизацию региональных и муниципальных библиотек</t>
  </si>
  <si>
    <t>00011105030000000120</t>
  </si>
  <si>
    <t>Возврат остатков иных межбюджетных трансфертов на возмещение расходов, понесенных бюджетами субъектов Российской Федерации, местными бюджетами на размещение и питание граждан Российской Федерации, иностранных граждан и лиц без гражданства, постоянно проживающих на территориях Украины, Донецкой Народной Республики, Луганской Народной Республики, Запорожской области, Херсонской области, вынужденно покинувших жилые помещения и находившихся в пунктах временного размещения и питания на территории Российской Федерации, за счет средств резервного фонда Правительства Российской Федерации из бюджетов субъектов Российской Федерации</t>
  </si>
  <si>
    <t>Субсидии бюджетам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</si>
  <si>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Доходы, поступающие в порядке возмещения расходов, понесенных в связи с эксплуатацией имущества</t>
  </si>
  <si>
    <t>00020225179020000150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</si>
  <si>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должностными лицами органов исполнительной власти субъектов Российской Федерации, учреждениями субъектов Российской Федерации</t>
  </si>
  <si>
    <t>00011402050100000410</t>
  </si>
  <si>
    <t>00021925501020000150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</si>
  <si>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</si>
  <si>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00021925586020000150</t>
  </si>
  <si>
    <t>Прочие доходы от оказания платных услуг (работ) получателями средств бюджетов городских округов</t>
  </si>
  <si>
    <t>00020225052020000150</t>
  </si>
  <si>
    <t>00010605000020000110</t>
  </si>
  <si>
    <t>Субсидии бюджетам на модернизацию региональных и муниципальных музеев</t>
  </si>
  <si>
    <t>00011402050050000440</t>
  </si>
  <si>
    <t>00011105075130000120</t>
  </si>
  <si>
    <t>Возврат остатков субсидий на реализацию мероприятий по модернизации школьных систем образования из бюджетов субъектов Российской Федерации</t>
  </si>
  <si>
    <t>Налог, взимаемый с налогоплательщиков, выбравших в качестве объекта налогообложения доходы (за налоговые периоды, истекшие до 1 января 2011 года)</t>
  </si>
  <si>
    <t>00010807310010000110</t>
  </si>
  <si>
    <t>Средства от распоряжения и реализации выморочного имущества, обращенного в собственность государства (в части реализации основных средств по указанному имуществу)</t>
  </si>
  <si>
    <t>Государственная пошлина за государственную регистрацию прав, ограничений (обременений) прав на недвижимое имущество и сделок с ним</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</si>
  <si>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</si>
  <si>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00020225597020000150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</si>
  <si>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</si>
  <si>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00011701050100000180</t>
  </si>
  <si>
    <t>Субсидии бюджетам на софинансирование закупки и монтажа оборудования для создания "умных" спортивных площадок</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</si>
  <si>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</si>
  <si>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00010807100010000110</t>
  </si>
  <si>
    <t>00021925508020000150</t>
  </si>
  <si>
    <t>00011302065050000130</t>
  </si>
  <si>
    <t>00010904000000000110</t>
  </si>
  <si>
    <t>00020225153000000150</t>
  </si>
  <si>
    <t>Возврат остатков иных межбюджетных трансфертов в целях софинансирования расходных обязательств субъектов Российской Федерации, возникающих при предоставлении субсидий отдельным категориям граждан на покупку и установку газоиспользующего оборудования и проведение работ внутри границ их земельных участков в рамках реализации мероприятий по осуществлению подключения (технологического присоединения) газоиспользующего оборудования и объектов капитального строительства к газораспределительным сетям при догазификации, за счет средств резервного фонда Правительства Российской Федерации из бюджетов субъектов Российской Федерации</t>
  </si>
  <si>
    <t>00011601150010000140</t>
  </si>
  <si>
    <t>00011601332010000140</t>
  </si>
  <si>
    <t>Доходы бюджетов муниципальных районов от возврата организациями остатков субсидий прошлых лет</t>
  </si>
  <si>
    <t>00010807400010000110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</si>
  <si>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</si>
  <si>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</si>
  <si>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Возмещение ущерба при возникновении страховых случаев, когда выгодоприобретателями выступают получатели средств бюджета муниципального района</t>
  </si>
  <si>
    <t>00020225453000000150</t>
  </si>
  <si>
    <t>Единая субвенция бюджетам субъектов Российской Федерации и бюджету города Байконура</t>
  </si>
  <si>
    <t>ДОХОДЫ ОТ ИСПОЛЬЗОВАНИЯ ИМУЩЕСТВА, НАХОДЯЩЕГОСЯ В ГОСУДАРСТВЕННОЙ И МУНИЦИПАЛЬНОЙ СОБСТВЕННОСТИ</t>
  </si>
  <si>
    <t>00020245303000000150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</si>
  <si>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</si>
  <si>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</si>
  <si>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00020225519020000150</t>
  </si>
  <si>
    <t>Доходы бюджетов городских поселений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</si>
  <si>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00020225243000000150</t>
  </si>
  <si>
    <t>00010803000010000110</t>
  </si>
  <si>
    <t>Доходы от сдачи в аренду имущества, составляющего государственную (муниципальную) казну (за исключением земельных участков)</t>
  </si>
  <si>
    <t>00011302992020000130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</si>
  <si>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</si>
  <si>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00010604012020000110</t>
  </si>
  <si>
    <t>Земельный налог с организаций</t>
  </si>
  <si>
    <t>00011601157010000140</t>
  </si>
  <si>
    <t>00011607090000000140</t>
  </si>
  <si>
    <t>00011406012040000430</t>
  </si>
  <si>
    <t>00010606033100000110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</si>
  <si>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</si>
  <si>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Доходы от сдачи в аренду имущества, составляющего казну сельских поселений (за исключением земельных участков)</t>
  </si>
  <si>
    <t>00020227139000000150</t>
  </si>
  <si>
    <t>00020240000000000150</t>
  </si>
  <si>
    <t>Безвозмездные поступления от негосударственных организаций в бюджеты муниципальных районов</t>
  </si>
  <si>
    <t>Субсидии бюджетам субъектов Российской Федерации на создание системы долговременного ухода за гражданами пожилого возраста и инвалидами</t>
  </si>
  <si>
    <t>00011302062020000130</t>
  </si>
  <si>
    <t>Дотации бюджетам субъектов Российской Федерации на выравнивание бюджетной обеспеченности</t>
  </si>
  <si>
    <t>00010701030010000110</t>
  </si>
  <si>
    <t>00011610100050000140</t>
  </si>
  <si>
    <t>00020305000050000150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</si>
  <si>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субъектов Российской Федерации</t>
  </si>
  <si>
    <t>00011406312040000430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</si>
  <si>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t>
  </si>
  <si>
    <t>00020225385020000150</t>
  </si>
  <si>
    <t>00021925114020000150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</si>
  <si>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</si>
  <si>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00011705050050000180</t>
  </si>
  <si>
    <t>00010302190010000110</t>
  </si>
  <si>
    <t>Платежи в целях возмещения убытков, причиненных уклонением от заключения с государственным органом субъекта Российской Федерации (казенным учреждением субъекта Российской Федерации) государственного контракта, а также иные денежные средства, подлежащие зачислению в бюджет субъекта Российской Федерации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дорожного фонда субъекта Российской Федерации)</t>
  </si>
  <si>
    <t>ГОСУДАРСТВЕННАЯ ПОШЛИНА</t>
  </si>
  <si>
    <t>00020225517020000150</t>
  </si>
  <si>
    <t>00020235118000000150</t>
  </si>
  <si>
    <t>00011601183010000140</t>
  </si>
  <si>
    <t>00021935290020000150</t>
  </si>
  <si>
    <t>Субсидии бюджетам на развитие сельского туризма</t>
  </si>
  <si>
    <t>00011103050050000120</t>
  </si>
  <si>
    <t>Возврат остатков иных межбюджетных трансфертов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городских округов</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</si>
  <si>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</si>
  <si>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Субсидии бюджетам субъектов Российской Федерации на софинансирование закупки и монтажа оборудования для создания "умных" спортивных площадок</t>
  </si>
  <si>
    <t>Субсидии бюджетам на оснащение региональных и муниципальных театров, находящихся в городах с численностью населения более 300 тысяч человек</t>
  </si>
  <si>
    <t>Безвозмездные поступления от негосударственных организаций в бюджеты сельских поселений</t>
  </si>
  <si>
    <t>00011715030100000150</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</si>
  <si>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t>
  </si>
  <si>
    <t>00011610031040000140</t>
  </si>
  <si>
    <t>00020225318000000150</t>
  </si>
  <si>
    <t>Возврат остатков субсидий на сокращение доли загрязненных сточных вод из бюджетов субъектов Российской Федерации</t>
  </si>
  <si>
    <t>00011610129010000140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</si>
  <si>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</si>
  <si>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</si>
  <si>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00011402053100000410</t>
  </si>
  <si>
    <t>Плата за предоставление сведений из Единого государственного реестра недвижимости</t>
  </si>
  <si>
    <t>00020304000040000150</t>
  </si>
  <si>
    <t>00011105024040000120</t>
  </si>
  <si>
    <t>Субсидии бюджетам субъектов Российской Федерации на повышение эффективности службы занятости</t>
  </si>
  <si>
    <t>00020225394000000150</t>
  </si>
  <si>
    <t>00011601063010000140</t>
  </si>
  <si>
    <t>00021935129020000150</t>
  </si>
  <si>
    <t>Субсидии бюджетам субъектов Российской Федерации на софинансирование расходных обязательств субъектов Российской Федерации в целях государственной поддержки ветеранов и участников специальной военной операции, связанной с началом осуществления ими предпринимательской деятельности в агропромышленном комплексе</t>
  </si>
  <si>
    <t>00021860010020000150</t>
  </si>
  <si>
    <t>00011301000000000130</t>
  </si>
  <si>
    <t>00011607010000000140</t>
  </si>
  <si>
    <t>Субсидии бюджетам на проведение мелиоративных мероприятий</t>
  </si>
  <si>
    <t>00011105324040000120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</si>
  <si>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</si>
  <si>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00020245216000000150</t>
  </si>
  <si>
    <t>Субвенции бюджетам бюджетной системы Российской Федерации</t>
  </si>
  <si>
    <t>00021825513020000150</t>
  </si>
  <si>
    <t>00020225291020000150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</si>
  <si>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</si>
  <si>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00020245141020000150</t>
  </si>
  <si>
    <t>00021925202020000150</t>
  </si>
  <si>
    <t>00011109080040000120</t>
  </si>
  <si>
    <t>00011601153010000140</t>
  </si>
  <si>
    <t>Налог на имущество организаций</t>
  </si>
  <si>
    <t>00020225081020000150</t>
  </si>
  <si>
    <t>00020225316000000150</t>
  </si>
  <si>
    <t>00011401040040000410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</si>
  <si>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</si>
  <si>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00020225591020000150</t>
  </si>
  <si>
    <t>Субсидии бюджетам на реализацию мероприятий по модернизации школьных систем образования</t>
  </si>
  <si>
    <t>Субсидии бюджетам субъектов Российской Федерации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</si>
  <si>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Доходы от сдачи в аренду имущества, составляющего казну городских округов (за исключением земельных участков)</t>
  </si>
  <si>
    <t>Субсидии бюджетам на государственную поддержку организаций, входящих в систему спортивной подготовки</t>
  </si>
  <si>
    <t>00020225106000000150</t>
  </si>
  <si>
    <t>00011618000020000140</t>
  </si>
  <si>
    <t>00011601103010000140</t>
  </si>
  <si>
    <t>00010800000000000000</t>
  </si>
  <si>
    <t>Субсидии бюджетам субъектов Российской Федерации на сокращение доли загрязненных сточных вод</t>
  </si>
  <si>
    <t>00020225213020000150</t>
  </si>
  <si>
    <t>00011105075100000120</t>
  </si>
  <si>
    <t>Межбюджетные трансферты, передаваемые бюджетам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</si>
  <si>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</si>
  <si>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</si>
  <si>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t>
  </si>
  <si>
    <t>00010302200010000110</t>
  </si>
  <si>
    <t>00021900000050000150</t>
  </si>
  <si>
    <t>00011201030010000120</t>
  </si>
  <si>
    <t>00020225513020000150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</si>
  <si>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</si>
  <si>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00020225014000000150</t>
  </si>
  <si>
    <t>00021935573020000150</t>
  </si>
  <si>
    <t>Субсидии бюджетам на создание женских консультаций, в том числе в составе других организаций, для оказания медицинской помощи женщинам, в том числе проживающим в сельской местности, поселках городского типа и малых городах</t>
  </si>
  <si>
    <t>00011105025100000120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</si>
  <si>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</si>
  <si>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00020225314000000150</t>
  </si>
  <si>
    <t>Государственная пошлина за государственный кадастровый учет</t>
  </si>
  <si>
    <t>00010102150010000110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</si>
  <si>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</si>
  <si>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00011105325100000120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</si>
  <si>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</si>
  <si>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00020225559000000150</t>
  </si>
  <si>
    <t>00011101040040000120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</si>
  <si>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</si>
  <si>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Плата по соглашениям об установлении сервитута в отношении земельных участков после разграничения государственной собственности на землю</t>
  </si>
  <si>
    <t>Возврат остатков субсидий на развитие сети учреждений культурно-досугового типа из бюджетов муниципальных районов</t>
  </si>
  <si>
    <t>00011406000000000430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</si>
  <si>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</si>
  <si>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</si>
  <si>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00011610031130000140</t>
  </si>
  <si>
    <t>00010302143010000110</t>
  </si>
  <si>
    <t>00021945784130000150</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</si>
  <si>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</si>
  <si>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Субсидии бюджетам субъектов Российской Федерации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</si>
  <si>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t>
  </si>
  <si>
    <t>Субсидии бюджетам на оснащение оборудованием региональных сосудистых центров и первичных сосудистых отделений</t>
  </si>
  <si>
    <t>00010901030050000110</t>
  </si>
  <si>
    <t>00010102030010000110</t>
  </si>
  <si>
    <t>Субсидии бюджетам на реализацию практик поддержки добровольчества (волонтерства) по итогам проведения ежегодного Всероссийского конкурса лучших региональных практик поддержки и развития добровольчества (волонтерства) "Регион добрых дел"</t>
  </si>
  <si>
    <t>00020225522000000150</t>
  </si>
  <si>
    <t>Возврат остатков субсидий на подготовку проектов межевания земельных участков и на проведение кадастровых работ из бюджетов субъектов Российской Федерации</t>
  </si>
  <si>
    <t>00011607030020000140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</si>
  <si>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</si>
  <si>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</si>
  <si>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должностными лицами органов исполнительной власти субъектов Российской Федерации, учреждениями субъектов Российской Федерации</t>
  </si>
  <si>
    <t>00011610123010000140</t>
  </si>
  <si>
    <t>Субсидии бюджетам на софинансирование расходных обязательств субъектов Российской Федерации, связанных с реализацией федеральной целевой программы "Увековечение памяти погибших при защите Отечества на 2019 - 2024 годы"</t>
  </si>
  <si>
    <t>00020225546020000150</t>
  </si>
  <si>
    <t>00020225229000000150</t>
  </si>
  <si>
    <t>00020249999020000150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</si>
  <si>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дополнительным нормативам, установленным федеральным законом о федеральном бюджете)</t>
  </si>
  <si>
    <t>Субвенции бюджетам субъектов Российской Федерации на осуществление отдельных полномочий в области водных отношений</t>
  </si>
  <si>
    <t>Субсидии бюджетам на финансовое обеспечение (возмещение) производителям зерновых культур части затрат на производство и реализацию зерновых культур</t>
  </si>
  <si>
    <t>00020215002000000150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</si>
  <si>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</si>
  <si>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00020225154020000150</t>
  </si>
  <si>
    <t>Субсидии бюджетам субъектов Российской Федерации на оснащение региональных и муниципальных театров, находящихся в городах с численностью населения более 300 тысяч человек</t>
  </si>
  <si>
    <t>Государственная пошлина за выдачу разрешения на установку рекламной конструкции</t>
  </si>
  <si>
    <t>Прочие неналоговые доходы</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</si>
  <si>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мировыми судьями, комиссиями по делам несовершеннолетних и защите их прав</t>
  </si>
  <si>
    <t>Земельный налог с организаций, обладающих земельным участком, расположенным в границах сельских поселений</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</si>
  <si>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</si>
  <si>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00011101050050000120</t>
  </si>
  <si>
    <t>00010602010020000110</t>
  </si>
  <si>
    <t>00010804020010000110</t>
  </si>
  <si>
    <t>00011610032040000140</t>
  </si>
  <si>
    <t>00020225454020000150</t>
  </si>
  <si>
    <t>00021804010040000150</t>
  </si>
  <si>
    <t>Субсидии бюджетам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</si>
  <si>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приведение в нормативное состояние автомобильных дорог и искусственных дорожных сооружений</t>
  </si>
  <si>
    <t>Возврат остатков субсидий на реализацию мероприятий по созданию в субъектах Российской Федерации новых мест в общеобразовательных организациях из бюджетов субъектов Российской Федерации</t>
  </si>
  <si>
    <t>Денежные средства, изымаемые в собственность городского поселения в соответствии с решениями судов (за исключением обвинительных приговоров судов)</t>
  </si>
  <si>
    <t>00011715000000000150</t>
  </si>
  <si>
    <t>00010606042040000110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</si>
  <si>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</si>
  <si>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00011601092010000140</t>
  </si>
  <si>
    <t>Безвозмездные поступления от государственных (муниципальных) организаций в бюджеты муниципальных районов</t>
  </si>
  <si>
    <t>00021805000130000150</t>
  </si>
  <si>
    <t>00021825424020000150</t>
  </si>
  <si>
    <t>Субсидии бюджетам на поддержку приоритетных направлений агропромышленного комплекса и развитие малых форм хозяйствования</t>
  </si>
  <si>
    <t>00010807160010000110</t>
  </si>
  <si>
    <t>00010302231010000110</t>
  </si>
  <si>
    <t>00020235134020000150</t>
  </si>
  <si>
    <t>Возврат остатков субвенций на социальные выплаты безработным гражданам и иным категориям граждан в соответствии с законодательством о занятости населения из бюджетов субъектов Российской Федерации</t>
  </si>
  <si>
    <t>00021845050020000150</t>
  </si>
  <si>
    <t>Субсидии бюджетам на развитие паллиативной медицинской помощи</t>
  </si>
  <si>
    <t>Прочие доходы от компенсации затрат государства</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</si>
  <si>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</si>
  <si>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</si>
  <si>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</si>
  <si>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00010504020020000110</t>
  </si>
  <si>
    <t>Субсидии бюджетам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а также после трансплантации органов и (или) тканей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</si>
  <si>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должностными лицами органов исполнительной власти субъектов Российской Федерации, учреждениями субъектов Российской Федерации</t>
  </si>
  <si>
    <t>Доходы бюджетов субъектов Российской Федерации от возврата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муниципальных образований</t>
  </si>
  <si>
    <t>Возврат остатков субсидий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из бюджетов субъектов Российской Федерации</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</si>
  <si>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</si>
  <si>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</si>
  <si>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00010501021010000110</t>
  </si>
  <si>
    <t>00020225555000000150</t>
  </si>
  <si>
    <t>00020225152020000150</t>
  </si>
  <si>
    <t>Прочие доходы от оказания платных услуг (работ) получателями средств бюджетов субъектов Российской Федерации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</si>
  <si>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t>
  </si>
  <si>
    <t>00020245363000000150</t>
  </si>
  <si>
    <t>00011601330000000140</t>
  </si>
  <si>
    <t>Налог на имущество физических лиц, взимаемый по ставкам, применяемым к объектам налогообложения, расположенным в границах сельских поселений</t>
  </si>
  <si>
    <t>Прочие доходы от оказания платных услуг (работ) получателями средств бюджетов сельских поселений</t>
  </si>
  <si>
    <t>00020245142020000150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</si>
  <si>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</si>
  <si>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00020304099040000150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</si>
  <si>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</si>
  <si>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Платежи за пользование природными ресурсами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</si>
  <si>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</si>
  <si>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</si>
  <si>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Возврат остатков субсидий на обеспечение закупки авиационных работ в целях оказания медицинской помощи</t>
  </si>
  <si>
    <t>Субсидии бюджетам на реализацию мероприятий по модернизации коммунальной инфраструктуры</t>
  </si>
  <si>
    <t>00011601132010000140</t>
  </si>
  <si>
    <t>Возврат остатков субсидий на поддержку сельскохозяйственного производства по отдельным подотраслям растениеводства и животноводства из бюджетов субъектов Российской Федерации</t>
  </si>
  <si>
    <t>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</si>
  <si>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Платежи, уплачиваемые в целях возмещения вреда, причиняемого автомобильным дорогам местного значения тяжеловесными транспортными средствами</t>
  </si>
  <si>
    <t>00020225242020000150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</si>
  <si>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</si>
  <si>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Государственная пошлина за ускоренную процедуру государственного кадастрового учета и (или) государственной регистрации прав</t>
  </si>
  <si>
    <t>00011601090010000140</t>
  </si>
  <si>
    <t>Субсидии бюджетам на стимулирование увеличения производства картофеля и овощей</t>
  </si>
  <si>
    <t>00010807200010000110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</si>
  <si>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</si>
  <si>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Сбор за пользование объектами водных биологических ресурсов (по внутренним водным объектам)</t>
  </si>
  <si>
    <t>00020225752020000150</t>
  </si>
  <si>
    <t>Доходы бюджетов субъектов Российской Федерации от возврата остатков 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муниципальных образований</t>
  </si>
  <si>
    <t>00021944541020000150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</si>
  <si>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</si>
  <si>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00020245050020000150</t>
  </si>
  <si>
    <t>00011109042020000120</t>
  </si>
  <si>
    <t>00011607090050000140</t>
  </si>
  <si>
    <t>00020235460020000150</t>
  </si>
  <si>
    <t>Возврат остатков субсидий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 из бюджетов субъектов Российской Федерации</t>
  </si>
  <si>
    <t>Платежи в целях возмещения убытков, причиненных уклонением от заключения государственного контракта</t>
  </si>
  <si>
    <t>00010606043100000110</t>
  </si>
  <si>
    <t>Субсидии бюджетам субъектов Российской Федерации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t>
  </si>
  <si>
    <t>00020225553000000150</t>
  </si>
  <si>
    <t>00020235250020000150</t>
  </si>
  <si>
    <t>00011602010020000140</t>
  </si>
  <si>
    <t>00011302995130000130</t>
  </si>
  <si>
    <t>00011202052010000120</t>
  </si>
  <si>
    <t>00021925292020000150</t>
  </si>
  <si>
    <t>00021825065020000150</t>
  </si>
  <si>
    <t>Сборы за участие в конкурсе (аукционе) на право пользования участками недр местного значения</t>
  </si>
  <si>
    <t>00010907030000000110</t>
  </si>
  <si>
    <t>Субсидии бюджетам на создание модельных муниципальных библиотек</t>
  </si>
  <si>
    <t>Субсидии бюджетам субъектов Российской Федерации на оснащение предметных кабинетов общеобразовательных организаций средствами обучения и воспитания</t>
  </si>
  <si>
    <t>00011105313050000120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</si>
  <si>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выявленные должностными лицами органов муниципального контроля</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</si>
  <si>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</si>
  <si>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</si>
  <si>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00011302065130000130</t>
  </si>
  <si>
    <t>00011601130010000140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</si>
  <si>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</si>
  <si>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</si>
  <si>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00011610050000000140</t>
  </si>
  <si>
    <t>Налог на добычу общераспространенных полезных ископаемых</t>
  </si>
  <si>
    <t>00011204015020000120</t>
  </si>
  <si>
    <t>00011301990000000130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</si>
  <si>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</si>
  <si>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00011610031100000140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</si>
  <si>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находящихся в собственности сельских поселений и не предоставленных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</si>
  <si>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</si>
  <si>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Субсидии бюджетам субъектов Российской Федерации на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</si>
  <si>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00020225107020000150</t>
  </si>
  <si>
    <t>Возврат остатков субсидий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 из бюджетов субъектов Российской Федерации</t>
  </si>
  <si>
    <t>Субвенции бюджетам субъектов Российской Федерации на увеличение площади лесовосстановления</t>
  </si>
  <si>
    <t>00020225468000000150</t>
  </si>
  <si>
    <t>00010302262010000110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</si>
  <si>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</si>
  <si>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00021925599020000150</t>
  </si>
  <si>
    <t>00020225341000000150</t>
  </si>
  <si>
    <t>00011202050010000120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</si>
  <si>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</si>
  <si>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</si>
  <si>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Плата за выбросы загрязняющих веществ в атмосферный воздух стационарными объектами</t>
  </si>
  <si>
    <t>Платежи в целях возмещения убытков, причиненных уклонением от заключения муниципального контракта</t>
  </si>
  <si>
    <t>00020235176000000150</t>
  </si>
  <si>
    <t>Субсидии бюджетам на оснащение региональных, межрайонных (районных) центров, оказывающих медицинскую помощь больным с нарушениями углеводного обмена и сахарным диабетом</t>
  </si>
  <si>
    <t>00021925304020000150</t>
  </si>
  <si>
    <t>00020225501000000150</t>
  </si>
  <si>
    <t>00010903020000000110</t>
  </si>
  <si>
    <t>00011607010050000140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</si>
  <si>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t>
  </si>
  <si>
    <t>00021900000040000150</t>
  </si>
  <si>
    <t>00020225365020000150</t>
  </si>
  <si>
    <t>00020225418000000150</t>
  </si>
  <si>
    <t>00011301190010000130</t>
  </si>
  <si>
    <t>00010907000000000110</t>
  </si>
  <si>
    <t>00011610100130000140</t>
  </si>
  <si>
    <t>00020227110000000150</t>
  </si>
  <si>
    <t>00011105100020000120</t>
  </si>
  <si>
    <t>00020705000100000150</t>
  </si>
  <si>
    <t>00010907053050000110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</si>
  <si>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</si>
  <si>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</si>
  <si>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</si>
  <si>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00010500000000000000</t>
  </si>
  <si>
    <t>Государственная пошлина за государственную регистрацию актов гражданского состояния и другие юридически значимые действия, совершаемые органами записи актов гражданского состояния и иными уполномоченными органами (за исключением консульских учреждений Российской Федерации)</t>
  </si>
  <si>
    <t>00011402028020000410</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</si>
  <si>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</si>
  <si>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Налог на имущество организаций по имуществу, не входящему в Единую систему газоснабжения</t>
  </si>
  <si>
    <t>Доходы от продажи квартир</t>
  </si>
  <si>
    <t>00020225315020000150</t>
  </si>
  <si>
    <t>00011601163010000140</t>
  </si>
  <si>
    <t>00010606030000000110</t>
  </si>
  <si>
    <t>00010601020040000110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</si>
  <si>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сельского поселения</t>
  </si>
  <si>
    <t>00011502000000000140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</si>
  <si>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</si>
  <si>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Субсидии бюджетам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</si>
  <si>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на создание системы поддержки фермеров и развитие сельской кооперации</t>
  </si>
  <si>
    <t>Доходы бюджетов субъектов Российской Федерации от возврата остатков субсидий на развитие сети учреждений культурно-досугового типа из бюджетов муниципальных образований</t>
  </si>
  <si>
    <t>00021845303020000150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</si>
  <si>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</si>
  <si>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</si>
  <si>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Единая субвенция бюджетам субъектов Российской Федерации и бюджету г. Байконура</t>
  </si>
  <si>
    <t>00010302260010000110</t>
  </si>
  <si>
    <t>00021925513050000150</t>
  </si>
  <si>
    <t>00011202102020000120</t>
  </si>
  <si>
    <t>00011610022020000140</t>
  </si>
  <si>
    <t>00020302040020000150</t>
  </si>
  <si>
    <t>Платежи при пользовании недрами</t>
  </si>
  <si>
    <t>Доходы от продажи земельных участков, государственная собственность на которые не разграничена</t>
  </si>
  <si>
    <t>00021935220020000150</t>
  </si>
  <si>
    <t>00021925302020000150</t>
  </si>
  <si>
    <t>Акцизы на пиво, напитки, изготавливаемые на основе пива, производимые на территории Российской Федерации</t>
  </si>
  <si>
    <t>00010501050010000110</t>
  </si>
  <si>
    <t>Субсидии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t>
  </si>
  <si>
    <t>00020225584000000150</t>
  </si>
  <si>
    <t>00011600000000000000</t>
  </si>
  <si>
    <t>Возврат остатков субсидий в целях развития паллиативной медицинской помощи из бюджетов субъектов Российской Федерации</t>
  </si>
  <si>
    <t>00010502020020000110</t>
  </si>
  <si>
    <t>Субсидии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</si>
  <si>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00010704030010000110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</si>
  <si>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</si>
  <si>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00020225098020000150</t>
  </si>
  <si>
    <t>00020225192000000150</t>
  </si>
  <si>
    <t>Субсидии бюджетам субъектов Российской Федерации на поддержку приоритетных направлений агропромышленного комплекса и развитие малых форм хозяйствования</t>
  </si>
  <si>
    <t>Субвенции местным бюджетам на выполнение передаваемых полномочий субъектов Российской Федерации</t>
  </si>
  <si>
    <t>00011301020010000130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</si>
  <si>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</si>
  <si>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00011402052100000440</t>
  </si>
  <si>
    <t>00010904052040000110</t>
  </si>
  <si>
    <t>00011402053130000440</t>
  </si>
  <si>
    <t>00010302000010000110</t>
  </si>
  <si>
    <t>00011601203010000140</t>
  </si>
  <si>
    <t>Субсидии бюджетам на софинансирование региональных программ по повышению рождаемости в субъектах Российской Федерации, в которых суммарный коэффициент рождаемости ниже среднероссийского уровня</t>
  </si>
  <si>
    <t>Доходы от оказания платных услуг (работ)</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</si>
  <si>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</si>
  <si>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00020225313020000150</t>
  </si>
  <si>
    <t>Субсидии бюджетам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t>
  </si>
  <si>
    <t>Возврат остатков субсидий на реализацию программ формирования современной городской среды из бюджетов субъектов Российской Федерации</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</si>
  <si>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</si>
  <si>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Отчисления на воспроизводство минерально-сырьевой базы</t>
  </si>
  <si>
    <t>00011105326000000120</t>
  </si>
  <si>
    <t>Денежные взыскания, налагаемые в возмещение ущерба, причиненного в результате незаконного или нецелевого использования бюджетных средств</t>
  </si>
  <si>
    <t>Прочие государственные пошлины за совершение прочих юридически значимых действий, подлежащие зачислению в бюджет субъекта Российской Федерации</t>
  </si>
  <si>
    <t>00020225114000000150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</si>
  <si>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</si>
  <si>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00011610020020000140</t>
  </si>
  <si>
    <t>00020225348020000150</t>
  </si>
  <si>
    <t>Возврат остатков иных межбюджетных трансфертов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 из бюджетов субъектов Российской Федерации</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</si>
  <si>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</si>
  <si>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Доходы бюджетов городских поселений от возврата организациями остатков субсидий прошлых лет</t>
  </si>
  <si>
    <t>00010102090010000110</t>
  </si>
  <si>
    <t>Прочие межбюджетные трансферты, передаваемые бюджетам</t>
  </si>
  <si>
    <t>00011406010000000430</t>
  </si>
  <si>
    <t>00011301410010000130</t>
  </si>
  <si>
    <t>00011607090020000140</t>
  </si>
  <si>
    <t>Возврат остатков субсидий на реализацию мероприятий по предупреждению и борьбе с социально значимыми инфекционными заболеваниями из бюджетов субъектов Российской Федерации</t>
  </si>
  <si>
    <t>00020225138020000150</t>
  </si>
  <si>
    <t>00020225372000000150</t>
  </si>
  <si>
    <t>00011406310000000430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</si>
  <si>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бюджетными (автономными) учреждениями, унитарными предприятиями субъекта Российской Федерации)</t>
  </si>
  <si>
    <t>00011402050100000440</t>
  </si>
  <si>
    <t>Субсидии бюджетам на поддержку работников отрасли культуры, прибывших (переехавших) в населенные пункты регионов Российской Федерации с числом жителей до 50 тысяч человек</t>
  </si>
  <si>
    <t>00010102040010000110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</si>
  <si>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</si>
  <si>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00011607040020000140</t>
  </si>
  <si>
    <t>Доходы бюджетов субъектов Российской Федерации от возврата остатков прочих субсидий, субвенций и иных межбюджетных трансфертов, имеющих целевое назначение, прошлых лет из бюджета Фонда пенсионного и социального страхования Российской Федерации</t>
  </si>
  <si>
    <t>Налог на прибыль организаций</t>
  </si>
  <si>
    <t>00011201010010000120</t>
  </si>
  <si>
    <t>00020225766020000150</t>
  </si>
  <si>
    <t>00021900000130000150</t>
  </si>
  <si>
    <t>00020225228020000150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</si>
  <si>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4-х до 17-ти лет системами непрерывного мониторинга глюкозы</t>
  </si>
  <si>
    <t>Возврат остатков субвенций на оплату жилищно-коммунальных услуг отдельным категориям граждан из бюджетов субъектов Российской Федерации</t>
  </si>
  <si>
    <t>Доходы бюджетов субъектов Российской Федерации от возврата автономными учреждениями остатков субсидий прошлых лет</t>
  </si>
  <si>
    <t>00020215001020000150</t>
  </si>
  <si>
    <t>00011302065100000130</t>
  </si>
  <si>
    <t>Субвенции бюджетам городских округов на выполнение передаваемых полномочий субъектов Российской Федерации</t>
  </si>
  <si>
    <t>00020235118020000150</t>
  </si>
  <si>
    <t>Прочие межбюджетные трансферты, передаваемые бюджетам субъектов Российской Федерации</t>
  </si>
  <si>
    <t>Субвенции бюджетам на оплату жилищно-коммунальных услуг отдельным категориям граждан</t>
  </si>
  <si>
    <t>00021925243020000150</t>
  </si>
  <si>
    <t>00010102130010000110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</si>
  <si>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</si>
  <si>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С"</t>
  </si>
  <si>
    <t>00011601194010000140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</si>
  <si>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(муниципальным) органом, казенным учреждением</t>
  </si>
  <si>
    <t>00011109080000000120</t>
  </si>
  <si>
    <t>00011502020020000140</t>
  </si>
  <si>
    <t>00020225580000000150</t>
  </si>
  <si>
    <t>Земельный налог (по обязательствам, возникшим до 1 января 2006 года), мобилизуемый на территориях городских округов</t>
  </si>
  <si>
    <t>Платежи от государственных и муниципальных унитарных предприятий</t>
  </si>
  <si>
    <t>АДМИНИСТРАТИВНЫЕ ПЛАТЕЖИ И СБОРЫ</t>
  </si>
  <si>
    <t>00010602020020000110</t>
  </si>
  <si>
    <t>00020225318020000150</t>
  </si>
  <si>
    <t>00020225412000000150</t>
  </si>
  <si>
    <t>Доходы от продажи земельных участков, находящихся в государственной и муниципальной собственности</t>
  </si>
  <si>
    <t>Доходы бюджетов городских округов от возврата организациями остатков субсидий прошлых лет</t>
  </si>
  <si>
    <t>00011403050100000410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</si>
  <si>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</si>
  <si>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t>
  </si>
  <si>
    <t>Субсидии бюджетам на реализацию региональных проектов "Создание единого цифрового контура в здравоохранении на основе единой государственной информационной системы в сфере здравоохранения (ЕГИСЗ)"</t>
  </si>
  <si>
    <t>00020235429000000150</t>
  </si>
  <si>
    <t>Доходы бюджета - Всего</t>
  </si>
  <si>
    <t>00011102000000000120</t>
  </si>
  <si>
    <t>00020235120000000150</t>
  </si>
  <si>
    <t>00020225202000000150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</si>
  <si>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поселения</t>
  </si>
  <si>
    <t>00020225436020000150</t>
  </si>
  <si>
    <t>00011402022020000410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</si>
  <si>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сельских поселений, и на землях или земельных участках, государственная собственность на которые не разграничена</t>
  </si>
  <si>
    <t>Субвенции бюджетам субъектов Российской Федерации на осуществление мер пожарной безопасности и тушение лесных пожаров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</si>
  <si>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</si>
  <si>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Субсидии бюджетам субъектов Российской Федерации на развитие сельского туризма</t>
  </si>
  <si>
    <t>00020225447000000150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</si>
  <si>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</si>
  <si>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Проценты, полученные от предоставления бюджетных кредитов внутри страны за счет средств бюджетов муниципальных районов</t>
  </si>
  <si>
    <t>00020200000000000000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</si>
  <si>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</si>
  <si>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00020705030130000150</t>
  </si>
  <si>
    <t>00011601074010000140</t>
  </si>
  <si>
    <t>00011406025130000430</t>
  </si>
  <si>
    <t>00020225554020000150</t>
  </si>
  <si>
    <t>00011107014040000120</t>
  </si>
  <si>
    <t>00010807142010000110</t>
  </si>
  <si>
    <t>00010906010020000110</t>
  </si>
  <si>
    <t>Доходы, поступающие в порядке возмещения расходов, понесенных в связи с эксплуатацией имущества муниципальных районов</t>
  </si>
  <si>
    <t>Платежи, уплачиваемые в целях возмещения вреда, причиняемого автомобильным дорогам регионального или межмуниципального значения тяжеловесными транспортными средствами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</si>
  <si>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</si>
  <si>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00011609000000000140</t>
  </si>
  <si>
    <t>00020235127000000150</t>
  </si>
  <si>
    <t>00011601192010000140</t>
  </si>
  <si>
    <t>Субсидии бюджетам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</si>
  <si>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00010100000000000000</t>
  </si>
  <si>
    <t>00011705050100000180</t>
  </si>
  <si>
    <t>00021945050050000150</t>
  </si>
  <si>
    <t>00020402010020000150</t>
  </si>
  <si>
    <t>00010101014020000110</t>
  </si>
  <si>
    <t>Регулярные платежи за пользование недрами при пользовании недрами на территории Российской Федерации</t>
  </si>
  <si>
    <t>00021945476020000150</t>
  </si>
  <si>
    <t>Налог, взимаемый с налогоплательщиков, выбравших в качестве объекта налогообложения доходы</t>
  </si>
  <si>
    <t>Прочие доходы от оказания платных услуг (работ) получателями средств бюджетов городских поселений</t>
  </si>
  <si>
    <t>00010804000010000110</t>
  </si>
  <si>
    <t>00010807560010000110</t>
  </si>
  <si>
    <t>Субсидии бюджетам в целях софинансирования расходных обязательств субъектов Российской Федерации, возникающих при реализации мероприятий по обеспечению детей с сахарным диабетом 1 типа в возрасте от 2-х до 4-х лет системами непрерывного мониторинга глюкозы</t>
  </si>
  <si>
    <t>00011402020020000410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</si>
  <si>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</si>
  <si>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</si>
  <si>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00011105020000000120</t>
  </si>
  <si>
    <t>Единый налог на вмененный доход для отдельных видов деятельности (за налоговые периоды, истекшие до 1 января 2011 года)</t>
  </si>
  <si>
    <t>00011109000000000120</t>
  </si>
  <si>
    <t>00021925576020000150</t>
  </si>
  <si>
    <t>Возврат остатков субсидий на поддержку приоритетных направлений агропромышленного комплекса и развитие малых форм хозяйствования из бюджетов субъектов Российской Федерации</t>
  </si>
  <si>
    <t>00011601072010000140</t>
  </si>
  <si>
    <t>00011105320000000120</t>
  </si>
  <si>
    <t>00010807140010000110</t>
  </si>
  <si>
    <t>Невыясненные поступления</t>
  </si>
  <si>
    <t>Земельный налог с организаций, обладающих земельным участком, расположенным в границах городских округов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</si>
  <si>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</si>
  <si>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00020225014020000150</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</si>
  <si>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</si>
  <si>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</si>
  <si>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00011201041010000120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</si>
  <si>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субъекта Российской Федерации по нормативам, действовавшим в 2019 году</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</si>
  <si>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дополнительным нормативам, установленным федеральным законом о федеральном бюджете)</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</si>
  <si>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</si>
  <si>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</si>
  <si>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00011601190010000140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</si>
  <si>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</si>
  <si>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00011109045130000120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</si>
  <si>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</si>
  <si>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субъекта Российской Федерации</t>
  </si>
  <si>
    <t>00010101012020000110</t>
  </si>
  <si>
    <t>Поступления от денежных пожертвований, предоставляемых негосударственными организациями получателям средств бюджетов муниципальных районов</t>
  </si>
  <si>
    <t>00020245161000000150</t>
  </si>
  <si>
    <t>Налог, взимаемый с налогоплательщиков, выбравших в качестве объекта налогообложения доходы, уменьшенные на величину расходов</t>
  </si>
  <si>
    <t>Сборы за пользование объектами животного мира и за пользование объектами водных биологических ресурсов</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</si>
  <si>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</si>
  <si>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00020225559020000150</t>
  </si>
  <si>
    <t>Плата за выбросы загрязняющих веществ в атмосферный воздух стационарными объектами &lt;10&gt;</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</si>
  <si>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</si>
  <si>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Субсидии бюджетам субъектов Российской Федерации на развитие сети учреждений культурно-досугового типа</t>
  </si>
  <si>
    <t>Субсидии бюджетам субъектов Российской Федерации на обеспечение комплексного развития сельских территорий</t>
  </si>
  <si>
    <t>00021925065050000150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</si>
  <si>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</si>
  <si>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</si>
  <si>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Возврат остатков субсидий, субвенций и иных межбюджетных трансфертов, имеющих целевое назначение, прошлых лет из бюджетов городских округов</t>
  </si>
  <si>
    <t>00021960010040000150</t>
  </si>
  <si>
    <t>Прочие доходы от компенсации затрат бюджетов муниципальных районов</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</si>
  <si>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</si>
  <si>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00011402042040000410</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</si>
  <si>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</si>
  <si>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</si>
  <si>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Возврат остатков субсидий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 из бюджетов субъектов Российской Федерации</t>
  </si>
  <si>
    <t>Субсидии бюджетам городских поселений на реализацию программ формирования современной городской среды</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</si>
  <si>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</si>
  <si>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00020225467020000150</t>
  </si>
  <si>
    <t>Прочие неналоговые доходы бюджетов городских округов</t>
  </si>
  <si>
    <t>00010903080000000110</t>
  </si>
  <si>
    <t>00011610056020000140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</si>
  <si>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</si>
  <si>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</si>
  <si>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дополнительным нормативам, установленным федеральным законом о федеральном бюджете)</t>
  </si>
  <si>
    <t>Субсидии бюджетам на создание модульных некапитальных средств размещения при реализации инвестиционных проектов</t>
  </si>
  <si>
    <t>00020225533000000150</t>
  </si>
  <si>
    <t>00011105035130000120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</si>
  <si>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</si>
  <si>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</si>
  <si>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Субсидии бюджетам на создание системы долговременного ухода за гражданами пожилого возраста и инвалидами</t>
  </si>
  <si>
    <t>Субсидии бюджетам на софинансирование создания и (или) модернизации инфраструктуры в сфере культуры региональной (муниципальной) собственности</t>
  </si>
  <si>
    <t>00021900000100000150</t>
  </si>
  <si>
    <t>Поступления от денежных пожертвований, предоставляемых негосударственными организациями получателям средств бюджетов сельских поселений</t>
  </si>
  <si>
    <t>00010506000010000110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</si>
  <si>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вреда окружающей среде</t>
  </si>
  <si>
    <t>Доходы от продажи квартир, находящихся в собственности городских округов</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</si>
  <si>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t>
  </si>
  <si>
    <t>00020235900020000150</t>
  </si>
  <si>
    <t>00021825555020000150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</si>
  <si>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</si>
  <si>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Субсидии бюджетам на преобразование учебных корпусов и общежитий колледжей как неотъемлемой части учебно-производственного комплекса</t>
  </si>
  <si>
    <t>Налог на имущество физических лиц</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</si>
  <si>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t>
  </si>
  <si>
    <t>00011601110010000140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</si>
  <si>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</si>
  <si>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Налог, взимаемый в связи с применением патентной системы налогообложения, зачисляемый в бюджеты городских округов</t>
  </si>
  <si>
    <t>Субсидии бюджетам на реализацию мероприятий по предупреждению и борьбе с социально значимыми инфекционными заболеваниями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</si>
  <si>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</si>
  <si>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00011300000000000000</t>
  </si>
  <si>
    <t>00020225358000000150</t>
  </si>
  <si>
    <t>00021925404020000150</t>
  </si>
  <si>
    <t>00011402040040000410</t>
  </si>
  <si>
    <t>00010606040000000110</t>
  </si>
  <si>
    <t>Возврат остатков субвенций на выполнение полномочий Российской Федерации по осуществлению ежемесячной выплаты в связи с рождением (усыновлением) первого ребенка из бюджетов субъектов Российской Федерации</t>
  </si>
  <si>
    <t>00021800000000000150</t>
  </si>
  <si>
    <t>00011401050100000410</t>
  </si>
  <si>
    <t>00011402052050000410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</si>
  <si>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</si>
  <si>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00010604000020000110</t>
  </si>
  <si>
    <t>00011611063010000140</t>
  </si>
  <si>
    <t>00020225021000000150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</si>
  <si>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</si>
  <si>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Субсидии бюджетам субъектов Российской Федерации на обеспечение закупки авиационных работ в целях оказания медицинской помощи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</si>
  <si>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</si>
  <si>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Прочие доходы от компенсации затрат бюджетов городских округов</t>
  </si>
  <si>
    <t>00021925480020000150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</si>
  <si>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</si>
  <si>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Субсидии бюджетам субъектов Российской Федерации на преобразование учебных корпусов и общежитий колледжей как неотъемлемой части учебно-производственного комплекса</t>
  </si>
  <si>
    <t>Субсидии бюджетам субъектов Российской Федерации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</si>
  <si>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С"</t>
  </si>
  <si>
    <t>00010302242010000110</t>
  </si>
  <si>
    <t>БЕЗВОЗМЕЗДНЫЕ ПОСТУПЛЕНИЯ</t>
  </si>
  <si>
    <t>00010903000000000110</t>
  </si>
  <si>
    <t>00011601053010000140</t>
  </si>
  <si>
    <t>00010904010020000110</t>
  </si>
  <si>
    <t>00020225163020000150</t>
  </si>
  <si>
    <t>Штрафы, неустойки, пени, уплаченные в соответствии с договором водопользования в случае неисполнения или ненадлежащего исполнения обязательств перед государственным органом субъекта Российской Федерации, казенным учреждением субъекта Российской Федерации</t>
  </si>
  <si>
    <t>Прочие безвозмездные поступления в бюджеты сельских поселений</t>
  </si>
  <si>
    <t>00011607000000000140</t>
  </si>
  <si>
    <t>00010907033050000110</t>
  </si>
  <si>
    <t>00021925402020000150</t>
  </si>
  <si>
    <t>Предоставление государственными (муниципальными) организациями грантов для получателей средств бюджетов муниципальных районов</t>
  </si>
  <si>
    <t>Субсидии бюджетам субъектов Российской Федерации на создание виртуальных концертных залов</t>
  </si>
  <si>
    <t>00010102024010000110</t>
  </si>
  <si>
    <t>Прочие неналоговые доходы бюджетов субъектов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</si>
  <si>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</si>
  <si>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Возврат остатков субсидий на создание системы поддержки фермеров и развитие сельской кооперации из бюджетов субъектов Российской Федерации</t>
  </si>
  <si>
    <t>00021925520020000150</t>
  </si>
  <si>
    <t>00011601143010000140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</si>
  <si>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</si>
  <si>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Платежи, взимаемые государственными органами (организациями) субъектов Российской Федерации за выполнение определенных функций</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</si>
  <si>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</si>
  <si>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00021960010130000150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</si>
  <si>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</si>
  <si>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9 402 тысячи рублей, относящейся к части налоговой базы, превышающей 50 миллионов рублей)</t>
  </si>
  <si>
    <t>00011107000000000120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</si>
  <si>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</si>
  <si>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</si>
  <si>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</si>
  <si>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00011105012040000120</t>
  </si>
  <si>
    <t>00020225299000000150</t>
  </si>
  <si>
    <t>00021925527020000150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</si>
  <si>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</si>
  <si>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00020225172000000150</t>
  </si>
  <si>
    <t>Доходы бюджетов субъектов Российской Федерации от возврата остатков субсидий на реализацию государственных программ субъектов Российской Федерации в области использования и охраны водных объектов из бюджетов муниципальных образований</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</si>
  <si>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</si>
  <si>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00011105312040000120</t>
  </si>
  <si>
    <t>Возврат остатков субвенций на социальные выплаты безработным гражданам в соответствии с Законом Российской Федерации от 19 апреля 1991 года N 1032-1 "О занятости населения в Российской Федерации" из бюджетов субъектов Российской Федерации</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</si>
  <si>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</si>
  <si>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00010102022010000110</t>
  </si>
  <si>
    <t>Субвенции бюджетам на проведение мероприятий по увеличению площади лесовосстановления на лесных участках, не переданных в аренду, в том числе вокруг городов и промышленных центров</t>
  </si>
  <si>
    <t>00020225514000000150</t>
  </si>
  <si>
    <t>00020225599000000150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</si>
  <si>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</si>
  <si>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00011404000000000420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</si>
  <si>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</si>
  <si>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Возврат остатков субсидий на реализацию государственных программ субъектов Российской Федерации в области использования и охраны водных объектов из бюджетов муниципальных районов</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</si>
  <si>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</si>
  <si>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Единый налог на вмененный доход для отдельных видов деятельности</t>
  </si>
  <si>
    <t>00020235128020000150</t>
  </si>
  <si>
    <t>00020225028020000150</t>
  </si>
  <si>
    <t>00011109080050000120</t>
  </si>
  <si>
    <t>00020225304000000150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</si>
  <si>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</si>
  <si>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Возврат остатков субсидий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 из бюджетов субъектов Российской Федерации</t>
  </si>
  <si>
    <t>00020230024040000150</t>
  </si>
  <si>
    <t>00021990000020000150</t>
  </si>
  <si>
    <t>Земельный налог с физических лиц</t>
  </si>
  <si>
    <t>Субсидии бюджетам на ликвидацию (рекультивацию) объектов накопленного экологического вреда, представляющих угрозу реке Волге</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</si>
  <si>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</si>
  <si>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Субсидии бюджетам на реализацию мероприятий субъектов Российской Федерации в сфере реабилитации и абилитации инвалидов</t>
  </si>
  <si>
    <t>00020225590000000150</t>
  </si>
  <si>
    <t>00020225179000000150</t>
  </si>
  <si>
    <t>00020225052000000150</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</si>
  <si>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</si>
  <si>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</si>
  <si>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ДОХОДЫ ОТ ОКАЗАНИЯ ПЛАТНЫХ УСЛУГ И КОМПЕНСАЦИИ ЗАТРАТ ГОСУДАРСТВА</t>
  </si>
  <si>
    <t>00020225201020000150</t>
  </si>
  <si>
    <t>Субсидии бюджетам на развитие зарядной инфраструктуры для электромобилей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</si>
  <si>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</si>
  <si>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Возврат остатков иных межбюджетных трансфертов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 из бюджетов субъектов Российской Федерации</t>
  </si>
  <si>
    <t>Субсидии бюджетам на приведение в нормативное состояние автомобильных дорог и искусственных дорожных сооружений</t>
  </si>
  <si>
    <t>00020704050040000150</t>
  </si>
  <si>
    <t>00011607090100000140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</si>
  <si>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</si>
  <si>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00020705020050000150</t>
  </si>
  <si>
    <t>00020225501020000150</t>
  </si>
  <si>
    <t>00010102020010000110</t>
  </si>
  <si>
    <t>00020225418020000150</t>
  </si>
  <si>
    <t>00020225597000000150</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</si>
  <si>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</si>
  <si>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00011601084010000140</t>
  </si>
  <si>
    <t>ВОЗВРАТ ОСТАТКОВ СУБСИДИЙ, СУБВЕНЦИЙ И ИНЫХ МЕЖБЮДЖЕТНЫХ ТРАНСФЕРТОВ, ИМЕЮЩИХ ЦЕЛЕВОЕ НАЗНАЧЕНИЕ, ПРОШЛЫХ ЛЕТ</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</si>
  <si>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</si>
  <si>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</si>
  <si>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00020227576000000150</t>
  </si>
  <si>
    <t>00020235220000000150</t>
  </si>
  <si>
    <t>Доходы, поступающие в порядке возмещения расходов, понесенных в связи с эксплуатацией имущества субъектов Российской Федерации</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</si>
  <si>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</si>
  <si>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</si>
  <si>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Платежи в целях возмещения убытков, причиненных уклонением от заключения с муниципальным органом городского поселения (муниципальным казенным учреждением) муниципального контракта, а также иные денежные средства, подлежащие зачислению в бюджет городского поселения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</si>
  <si>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Транспортный налог с организаций</t>
  </si>
  <si>
    <t>00020700000000000000</t>
  </si>
  <si>
    <t>00010102110010000110</t>
  </si>
  <si>
    <t>Невыясненные поступления, зачисляемые в бюджеты субъектов Российской Федерации</t>
  </si>
  <si>
    <t>Субсидии бюджетам субъектов Российской Федерации на проведение гидромелиоративных, культуртехнических, агролесомелиоративных и фитомелиоративных мероприятий, а также мероприятий в области известкования кислых почв на пашне</t>
  </si>
  <si>
    <t>Налог на имущество организаций по имуществу, входящему в Единую систему газоснабжения</t>
  </si>
  <si>
    <t>00020405000130000150</t>
  </si>
  <si>
    <t>00020225519000000150</t>
  </si>
  <si>
    <t>00021925013020000150</t>
  </si>
  <si>
    <t>00010602000020000110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</si>
  <si>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</si>
  <si>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00010807570010000110</t>
  </si>
  <si>
    <t>00021804000040000150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</si>
  <si>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t>
  </si>
  <si>
    <t>00010606032040000110</t>
  </si>
  <si>
    <t>Субсидии бюджетам субъектов Российской Федерации на оснащение региональных, межрайонных (районных) центров, оказывающих медицинскую помощь больным с нарушениями углеводного обмена и сахарным диабетом</t>
  </si>
  <si>
    <t>00020245252020000150</t>
  </si>
  <si>
    <t>Субсидии бюджетам субъектов Российской Федерации на стимулирование увеличения производства картофеля и овощей</t>
  </si>
  <si>
    <t>Субсидии бюджетам на подготовку проектов межевания земельных участков и на проведение кадастровых работ</t>
  </si>
  <si>
    <t>00011601082010000140</t>
  </si>
  <si>
    <t>00020225192020000150</t>
  </si>
  <si>
    <t>00020235345000000150</t>
  </si>
  <si>
    <t>00020702030020000150</t>
  </si>
  <si>
    <t>Возврат остатков субсидий на обеспечение комплексного развития сельских территорий из бюджетов субъектов Российской Федерации</t>
  </si>
  <si>
    <t>00010807150010000110</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</si>
  <si>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</si>
  <si>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Плата за размещение отходов производства</t>
  </si>
  <si>
    <t>00010904050000000110</t>
  </si>
  <si>
    <t>Прочие субсидии</t>
  </si>
  <si>
    <t>00011302995050000130</t>
  </si>
  <si>
    <t>00011301031010000130</t>
  </si>
  <si>
    <t>00010504010020000110</t>
  </si>
  <si>
    <t>00010901000000000110</t>
  </si>
  <si>
    <t>Денежные средства, изымаемые в собственность Российской Федерации, субъекта Российской Федерации, муниципального образования в соответствии с решениями судов (за исключением обвинительных приговоров судов)</t>
  </si>
  <si>
    <t>Субсидии бюджетам на сокращение доли загрязненных сточных вод</t>
  </si>
  <si>
    <t>00020235135000000150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</si>
  <si>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</si>
  <si>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Налог на прибыль организаций, зачислявшийся до 1 января 2005 года в местные бюджеты</t>
  </si>
  <si>
    <t>00010302011010000110</t>
  </si>
  <si>
    <t>00010501011010000110</t>
  </si>
  <si>
    <t>00021945694020000150</t>
  </si>
  <si>
    <t>00011607010100000140</t>
  </si>
  <si>
    <t>00020225555130000150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</si>
  <si>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</si>
  <si>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00021925138020000150</t>
  </si>
  <si>
    <t>00011105420000000120</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</si>
  <si>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</si>
  <si>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Проценты, полученные от предоставления бюджетных кредитов внутри страны</t>
  </si>
  <si>
    <t>00021925424130000150</t>
  </si>
  <si>
    <t>Налоги на имущество</t>
  </si>
  <si>
    <t>00020225114020000150</t>
  </si>
  <si>
    <t>00021802030020000150</t>
  </si>
  <si>
    <t>Субсидии бюджетам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t>
  </si>
  <si>
    <t>Государственная пошлина за осуществляемые одновременно государственный кадастровый учет и государственную регистрацию прав</t>
  </si>
  <si>
    <t>Субсидии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а также после трансплантации органов и (или) тканей</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</si>
  <si>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действовавшим в 2019 году</t>
  </si>
  <si>
    <t>Дотации бюджетам сельских поселений на поддержку мер по обеспечению сбалансированности бюджетов</t>
  </si>
  <si>
    <t>00021925256020000150</t>
  </si>
  <si>
    <t>Межбюджетные трансферты, передаваемые бюджетам на реализацию отдельных полномочий в области лекарственного обеспечения</t>
  </si>
  <si>
    <t>00011610032050000140</t>
  </si>
  <si>
    <t>Субсидии бюджетам субъектов Российской Федерации на строительство и реконструкцию (модернизацию) объектов питьевого водоснабжения</t>
  </si>
  <si>
    <t>00021871030020000150</t>
  </si>
  <si>
    <t>00021925766020000150</t>
  </si>
  <si>
    <t>Прочие субсидии бюджетам субъектов Российской Федерации</t>
  </si>
  <si>
    <t>00011601080010000140</t>
  </si>
  <si>
    <t>00011105000000000120</t>
  </si>
  <si>
    <t>Возврат остатков субсидий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 из бюджетов субъектов Российской Федерации</t>
  </si>
  <si>
    <t>00020225190020000150</t>
  </si>
  <si>
    <t>БЕЗВОЗМЕЗДНЫЕ ПОСТУПЛЕНИЯ ОТ ГОСУДАРСТВЕННЫХ (МУНИЦИПАЛЬНЫХ) ОРГАНИЗАЦИЙ</t>
  </si>
  <si>
    <t>Возврат остатков субсидий на осуществление ежемесячных выплат на детей в возрасте от трех до семи лет включительно из бюджетов субъектов Российской Федерации</t>
  </si>
  <si>
    <t>00020225753000000150</t>
  </si>
  <si>
    <t>00020702000020000150</t>
  </si>
  <si>
    <t>00020800000000000000</t>
  </si>
  <si>
    <t>Безвозмездные поступления от государственных (муниципальных) организаций в бюджеты городских округов</t>
  </si>
  <si>
    <t>00020235240020000150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</si>
  <si>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</si>
  <si>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Доходы от реализации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</si>
  <si>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00011601170010000140</t>
  </si>
  <si>
    <t>00011602000020000140</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</si>
  <si>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</si>
  <si>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Возврат остатков субсидий на софинансирование капитальных вложений в объекты государственной собственности субъектов Российской Федерации из бюджетов субъектов Российской Федерации</t>
  </si>
  <si>
    <t>00021945303040000150</t>
  </si>
  <si>
    <t>00011402043040000440</t>
  </si>
  <si>
    <t>Возврат остатков субсидий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 из бюджетов субъектов Российской Федерации</t>
  </si>
  <si>
    <t>00020225291000000150</t>
  </si>
  <si>
    <t>00010700000000000000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</si>
  <si>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</si>
  <si>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00011610030050000140</t>
  </si>
  <si>
    <t>00020225081000000150</t>
  </si>
  <si>
    <t>00011601120010000140</t>
  </si>
  <si>
    <t>Безвозмездные поступления в бюджеты субъектов Российской Федерации от публично-правовой компании "Фонд развития территорий"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</si>
  <si>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Плата за использование лесов, расположенных на землях лесного фонда, в части, превышающей минимальный размер арендной платы (за исключением платы за использование лесов, расположенных на землях лесного фонда, в части, превышающей минимальный размер арендной платы, при реализации приоритетных инвестиционных проектов в целях развития лесного комплекса)</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</si>
  <si>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</si>
  <si>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00021800000050000150</t>
  </si>
  <si>
    <t>00021900000000000000</t>
  </si>
  <si>
    <t>Сбор за пользование объектами животного мира</t>
  </si>
  <si>
    <t>Субсидии бюджетам субъектов Российской Федерации на реализацию мероприятий по содействию повышения кадровой обеспеченности предприятий агропромышленного комплекса</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</si>
  <si>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</si>
  <si>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Доходы от сдачи в аренду имущества, составляющего казну городских поселений (за исключением земельных участков)</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</si>
  <si>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</si>
  <si>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00010601030100000110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</si>
  <si>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</si>
  <si>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00021925554020000150</t>
  </si>
  <si>
    <t>00020235120020000150</t>
  </si>
  <si>
    <t>00020225158000000150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</si>
  <si>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</si>
  <si>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00011105022020000120</t>
  </si>
  <si>
    <t>00020225213000000150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</si>
  <si>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</si>
  <si>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00011105074040000120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</si>
  <si>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</si>
  <si>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00020225447020000150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</si>
  <si>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t>
  </si>
  <si>
    <t>Субсидии бюджетам на модернизацию региональных и муниципальных библиотек</t>
  </si>
  <si>
    <t>Возврат остатков иных межбюджетных трансфертов в целях софинансирования в полном объеме расходных обязательств субъектов Российской Федерации, возникающих при реализации мероприятий по дооснащению (переоснащению) медицинских организаций, оказывающих медицинскую помощь сельским жителям и жителям отдаленных территорий (центральные районные больницы, районные больницы, участковые больницы), оборудованием для выявления сахарного диабета и контроля за состоянием пациента с ранее выявленным сахарным диабетом, из бюджетов субъектов Российской Федерации</t>
  </si>
  <si>
    <t>00010302252010000110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</si>
  <si>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</si>
  <si>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00011601000010000140</t>
  </si>
  <si>
    <t>00021925462020000150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</si>
  <si>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</si>
  <si>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00010303000010000110</t>
  </si>
  <si>
    <t>00011402053050000440</t>
  </si>
  <si>
    <t>00010701000010000110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</si>
  <si>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</si>
  <si>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Субсидии бюджетам субъектов Российской Федерации на реализацию региональных проектов модернизации первичного звена здравоохранения</t>
  </si>
  <si>
    <t>00020225576000000150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</si>
  <si>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</si>
  <si>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</si>
  <si>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</si>
  <si>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Возврат остатков субвенций на осуществление отдельных полномочий в области лесных отношений из бюджетов субъектов Российской Федерации</t>
  </si>
  <si>
    <t>00020215002100000150</t>
  </si>
  <si>
    <t>Межбюджетные трансферты, передаваемые бюджетам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</si>
  <si>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00011502050130000140</t>
  </si>
  <si>
    <t>Государственная пошлина по делам, рассматриваемым в судах общей юрисдикции, мировыми судьями</t>
  </si>
  <si>
    <t>Административные штрафы, установленные главой 12 Кодекса Российской Федерации об административных правонарушениях, за административные правонарушения в области дорожного движения, налагаемые судьями федеральных судов, должностными лицами федеральных государственных органов, учреждений</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</si>
  <si>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</si>
  <si>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</si>
  <si>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</si>
  <si>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</si>
  <si>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Земельный налог с физических лиц, обладающих земельным участком, расположенным в границах сельских поселений</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</si>
  <si>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комплексного развития сельских территорий</t>
  </si>
  <si>
    <t>Прочие безвозмездные поступления от негосударственных организаций в бюджеты сельских поселений</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</si>
  <si>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</si>
  <si>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Платежи за добычу подземных вод</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</si>
  <si>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</si>
  <si>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00011403000000000410</t>
  </si>
  <si>
    <t>Субвенции бюджетам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</si>
  <si>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00021925502020000150</t>
  </si>
  <si>
    <t>00010302250010000110</t>
  </si>
  <si>
    <t>00011107010000000120</t>
  </si>
  <si>
    <t>Налог на имущество предприятий</t>
  </si>
  <si>
    <t>00021927111020000150</t>
  </si>
  <si>
    <t>Доходы бюджетов субъектов Российской Федерации от возврата остатков субвенций на ежемесячную денежную выплату на ребенка в возрасте от восьми до семнадцати лет из бюджета Фонда пенсионного и социального страхования Российской Федерации</t>
  </si>
  <si>
    <t>Субсидии бюджетам субъектов Российской Федерации на реализацию мероприятий по модернизации школьных систем образования</t>
  </si>
  <si>
    <t>00020405099130000150</t>
  </si>
  <si>
    <t>00011301995130000130</t>
  </si>
  <si>
    <t>00020225171020000150</t>
  </si>
  <si>
    <t>00010502010020000110</t>
  </si>
  <si>
    <t>ДОХОДЫ ОТ ПРОДАЖИ МАТЕРИАЛЬНЫХ И НЕМАТЕРИАЛЬНЫХ АКТИВОВ</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</si>
  <si>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сельского поселения</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</si>
  <si>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</si>
  <si>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00011402022020000440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</si>
  <si>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поселений)</t>
  </si>
  <si>
    <t>00020245161020000150</t>
  </si>
  <si>
    <t>00020249001020000150</t>
  </si>
  <si>
    <t>Субсидии бюджетам субъектов Российской Федерации на развитие зарядной инфраструктуры для электромобилей</t>
  </si>
  <si>
    <t>00020225598020000150</t>
  </si>
  <si>
    <t>00020225154000000150</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</si>
  <si>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</si>
  <si>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00011610061050000140</t>
  </si>
  <si>
    <t>00011601333010000140</t>
  </si>
  <si>
    <t>Доходы от размещения средств бюджетов</t>
  </si>
  <si>
    <t>Прочие субвенции</t>
  </si>
  <si>
    <t>00011705000000000180</t>
  </si>
  <si>
    <t>Субсидии бюджетам субъектов Российской Федерации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</si>
  <si>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t>
  </si>
  <si>
    <t>00020405020050000150</t>
  </si>
  <si>
    <t>Возврат остатков иных межбюджетных трансфертов на возмещение расходов, понесенных бюджетами субъектов Российской Федерации, местными бюджетами на размещение и питание граждан Российской Федерации, иностранных граждан и лиц без гражданства, постоянно проживающих на территории Украины, а также на территориях субъектов Российской Федерации, на которых введены максимальный и средний уровни реагирования, вынужденно покинувших жилые помещения и находившихся в пунктах временного размещения и питания на территории Российской Федерации, за счет средств резервного фонда Правительства Российской Федерации из бюджетов субъектов Российской Федерации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</si>
  <si>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</si>
  <si>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00020225454000000150</t>
  </si>
  <si>
    <t>00011402050130000410</t>
  </si>
  <si>
    <t>00011601123010000140</t>
  </si>
  <si>
    <t>Межбюджетные трансферты, передаваемые бюджетам субъектов Российской Федерации на социальную поддержку Героев Советского Союза, Героев Российской Федерации и полных кавалеров ордена Славы</t>
  </si>
  <si>
    <t>Возврат остатков субсидий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из бюджетов субъектов Российской Федерации</t>
  </si>
  <si>
    <t>Платежи в целях возмещения причиненного ущерба (убытков)</t>
  </si>
  <si>
    <t>Прочие безвозмездные поступления от негосударственных организаций в бюджеты городских поселений</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</si>
  <si>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</si>
  <si>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</si>
  <si>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00011103000000000120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</si>
  <si>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</si>
  <si>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</si>
  <si>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00010102080010000110</t>
  </si>
  <si>
    <t>00021935900020000150</t>
  </si>
  <si>
    <t>00011301400010000130</t>
  </si>
  <si>
    <t>Безвозмездные поступления от государственных (муниципальных) организаций в бюджеты субъектов Российской Федерации</t>
  </si>
  <si>
    <t>00011402020020000440</t>
  </si>
  <si>
    <t>00020400000000000000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</si>
  <si>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</si>
  <si>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00020225086020000150</t>
  </si>
  <si>
    <t>00020705030050000150</t>
  </si>
  <si>
    <t>00011406300000000430</t>
  </si>
  <si>
    <t>00011406025050000430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</si>
  <si>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</si>
  <si>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субъектов Российской Федерации</t>
  </si>
  <si>
    <t>00011610100020000140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</si>
  <si>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</si>
  <si>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</si>
  <si>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00020225152000000150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</si>
  <si>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</si>
  <si>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00011204010000000120</t>
  </si>
  <si>
    <t>00011201000010000120</t>
  </si>
  <si>
    <t>00010102170010000110</t>
  </si>
  <si>
    <t>Возврат остатков субсидий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 из бюджетов субъектов Российской Федерации</t>
  </si>
  <si>
    <t>00020225480000000150</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</si>
  <si>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</si>
  <si>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00010300000000000000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</si>
  <si>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</si>
  <si>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</si>
  <si>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</si>
  <si>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</si>
  <si>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</si>
  <si>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</si>
  <si>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</si>
  <si>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</si>
  <si>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Налог на прибыль организаций, зачисляемый в бюджеты бюджетной системы Российской Федерации по соответствующим ставкам</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</si>
  <si>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</si>
  <si>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</si>
  <si>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00011109080130000120</t>
  </si>
  <si>
    <t>Субсидии бюджетам на реализацию программ формирования современной городской среды</t>
  </si>
  <si>
    <t>00010601000000000110</t>
  </si>
  <si>
    <t>00010604011020000110</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</si>
  <si>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материальных запасов по указанному имуществу</t>
  </si>
  <si>
    <t>Невыясненные поступления, зачисляемые в бюджеты городских округов</t>
  </si>
  <si>
    <t>00011601156010000140</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</si>
  <si>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</si>
  <si>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</si>
  <si>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</si>
  <si>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</si>
  <si>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</si>
  <si>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</si>
  <si>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0104</t>
  </si>
  <si>
    <t>Функционирование Правительства Российской Федерации, высших исполнительных органов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</si>
  <si>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</si>
  <si>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</si>
  <si>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</si>
  <si>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</si>
  <si>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</si>
  <si>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</si>
  <si>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0110</t>
  </si>
  <si>
    <t>Фундаментальные исследования</t>
  </si>
  <si>
    <t>0111</t>
  </si>
  <si>
    <t>Резервные фонды</t>
  </si>
  <si>
    <t>0112</t>
  </si>
  <si>
    <t>Прикладные научные исследования в области общегосударственных вопросов</t>
  </si>
  <si>
    <t>0113</t>
  </si>
  <si>
    <t>Другие общегосударственные вопросы</t>
  </si>
  <si>
    <t>0200</t>
  </si>
  <si>
    <t>НАЦИОНАЛЬНАЯ ОБОРОНА</t>
  </si>
  <si>
    <t>0203</t>
  </si>
  <si>
    <t>Мобилизационная и вневойсковая подготовка</t>
  </si>
  <si>
    <t>0300</t>
  </si>
  <si>
    <t>НАЦИОНАЛЬНАЯ БЕЗОПАСНОСТЬ И ПРАВООХРАНИТЕЛЬНАЯ ДЕЯТЕЛЬНОСТЬ</t>
  </si>
  <si>
    <t>0304</t>
  </si>
  <si>
    <t>Органы юстиции</t>
  </si>
  <si>
    <t>0309</t>
  </si>
  <si>
    <t>Гражданская оборона</t>
  </si>
  <si>
    <t>0310</t>
  </si>
  <si>
    <t>Защита населения и территории от чрезвычайных ситуаций природного и техногенного характера, пожарная безопасность</t>
  </si>
  <si>
    <t>0314</t>
  </si>
  <si>
    <t>Другие вопросы в области национальной безопасности и правоохранительной деятельности</t>
  </si>
  <si>
    <t>0400</t>
  </si>
  <si>
    <t>НАЦИОНАЛЬНАЯ ЭКОНОМИКА</t>
  </si>
  <si>
    <t>0401</t>
  </si>
  <si>
    <t>Общеэкономические вопросы</t>
  </si>
  <si>
    <t>0402</t>
  </si>
  <si>
    <t>Топливно-энергетический комплекс</t>
  </si>
  <si>
    <t>0405</t>
  </si>
  <si>
    <t>Сельское хозяйство и рыболовство</t>
  </si>
  <si>
    <t>0406</t>
  </si>
  <si>
    <t>Водное хозяйство</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</si>
  <si>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</si>
  <si>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</si>
  <si>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</si>
  <si>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</si>
  <si>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</si>
  <si>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</si>
  <si>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</si>
  <si>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</si>
  <si>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</si>
  <si>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</si>
  <si>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</si>
  <si>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</si>
  <si>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</si>
  <si>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</si>
  <si>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</si>
  <si>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</si>
  <si>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</si>
  <si>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</si>
  <si>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0505</t>
  </si>
  <si>
    <t>Другие вопросы в области жилищно-коммунального хозяйства</t>
  </si>
  <si>
    <t>0600</t>
  </si>
  <si>
    <t>ОХРАНА ОКРУЖАЮЩЕЙ СРЕДЫ</t>
  </si>
  <si>
    <t>0602</t>
  </si>
  <si>
    <t>Сбор, удаление отходов и очистка сточных вод</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</si>
  <si>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</si>
  <si>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</si>
  <si>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</si>
  <si>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</si>
  <si>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</si>
  <si>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</si>
  <si>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</si>
  <si>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</si>
  <si>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</si>
  <si>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</si>
  <si>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</si>
  <si>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</si>
  <si>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</si>
  <si>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</si>
  <si>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</si>
  <si>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</si>
  <si>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</si>
  <si>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образование</t>
  </si>
  <si>
    <t>0707</t>
  </si>
  <si>
    <t>Молодежная политика</t>
  </si>
  <si>
    <t>0709</t>
  </si>
  <si>
    <t>Другие вопросы в области образования</t>
  </si>
  <si>
    <t>0800</t>
  </si>
  <si>
    <t>КУЛЬТУРА, КИНЕМАТОГРАФИЯ</t>
  </si>
  <si>
    <t>0801</t>
  </si>
  <si>
    <t>Культура</t>
  </si>
  <si>
    <t>0802</t>
  </si>
  <si>
    <t>Кинематография</t>
  </si>
  <si>
    <t>0804</t>
  </si>
  <si>
    <t>Другие вопросы в области культуры, кинематографии</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</si>
  <si>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</si>
  <si>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</si>
  <si>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</si>
  <si>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</si>
  <si>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</si>
  <si>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</si>
  <si>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</si>
  <si>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</si>
  <si>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</si>
  <si>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</si>
  <si>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</si>
  <si>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</si>
  <si>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0909</t>
  </si>
  <si>
    <t>Другие вопросы в области здравоохранения</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</si>
  <si>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</si>
  <si>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</si>
  <si>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</si>
  <si>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</si>
  <si>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</si>
  <si>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</si>
  <si>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</si>
  <si>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</si>
  <si>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</si>
  <si>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</si>
  <si>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</si>
  <si>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</si>
  <si>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</si>
  <si>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</si>
  <si>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</si>
  <si>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</si>
  <si>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1102</t>
  </si>
  <si>
    <t>Массовый спорт</t>
  </si>
  <si>
    <t>1103</t>
  </si>
  <si>
    <t>Спорт высших достижений</t>
  </si>
  <si>
    <t>1105</t>
  </si>
  <si>
    <t>Другие вопросы в области физической культуры и спорта</t>
  </si>
  <si>
    <t>1200</t>
  </si>
  <si>
    <t>СРЕДСТВА МАССОВОЙ ИНФОРМАЦИИ</t>
  </si>
  <si>
    <t>1201</t>
  </si>
  <si>
    <t>Телевидение и радиовещание</t>
  </si>
  <si>
    <t>1202</t>
  </si>
  <si>
    <t>Периодическая печать и издательства</t>
  </si>
  <si>
    <t>1204</t>
  </si>
  <si>
    <t>Другие вопросы в области средств массовой информации</t>
  </si>
  <si>
    <t>1300</t>
  </si>
  <si>
    <t>ОБСЛУЖИВАНИЕ ГОСУДАРСТВЕННОГО (МУНИЦИПАЛЬНОГО) ДОЛГА</t>
  </si>
  <si>
    <t>1301</t>
  </si>
  <si>
    <t>Обслуживание государственного (муниципального) внутреннего долга</t>
  </si>
  <si>
    <t>1400</t>
  </si>
  <si>
    <t>МЕЖБЮДЖЕТНЫЕ ТРАНСФЕРТЫ ОБЩЕГО ХАРАКТЕРА БЮДЖЕТАМ БЮДЖЕТНОЙ СИСТЕМЫ РОССИЙСКОЙ ФЕДЕРАЦИИ</t>
  </si>
  <si>
    <t>1401</t>
  </si>
  <si>
    <t>Дотации на выравнивание бюджетной обеспеченности субъектов Российской Федерации и муниципальных образований</t>
  </si>
  <si>
    <t>1402</t>
  </si>
  <si>
    <t>Иные дотации</t>
  </si>
  <si>
    <t>1403</t>
  </si>
  <si>
    <t>Прочие межбюджетные трансферты общего характера</t>
  </si>
  <si>
    <t>9600</t>
  </si>
  <si>
    <t>Расходы - всего</t>
  </si>
  <si>
    <t>7900</t>
  </si>
  <si>
    <t>Результат исполнения бюджета (дефицит / профицит)</t>
  </si>
  <si>
    <t>Заработная плата с начислениями</t>
  </si>
  <si>
    <t>Удельный вес заработной платы с начислениями в общей сумме расходов</t>
  </si>
  <si>
    <t xml:space="preserve"> Справочно:  </t>
  </si>
  <si>
    <t xml:space="preserve"> </t>
  </si>
  <si>
    <t xml:space="preserve">  предельно допустимый уровень дефицита</t>
  </si>
  <si>
    <t>Государственный внутренний долг субъекта Российской Федерации</t>
  </si>
  <si>
    <t>Объем государственного долга Ивановской области составил 12472909,17 тыс. руб.. и не превысил предельное значение, установленное Законом об областном бюджете в сумме 13805198,29 тыс. руб.</t>
  </si>
  <si>
    <t>Государственные программы</t>
  </si>
  <si>
    <t xml:space="preserve">Удельный вес расходов областного бюджета, формируемых  в рамках государственных программ, в общем объеме расходов бюджета </t>
  </si>
  <si>
    <t>Просроченная кредиторская задолженность</t>
  </si>
  <si>
    <t>50000090000000000000000</t>
  </si>
  <si>
    <t>ИТОГО</t>
  </si>
  <si>
    <t>52000001000000000000000</t>
  </si>
  <si>
    <t>ИСТОЧНИКИ ВНУТРЕННЕГО ФИНАНСИРОВАНИЯ ДЕФИЦИТОВ БЮДЖЕТОВ</t>
  </si>
  <si>
    <t>52000001020000000000000</t>
  </si>
  <si>
    <t>Кредиты кредитных организаций в валюте Российской Федерации</t>
  </si>
  <si>
    <t>52000001020000000000700</t>
  </si>
  <si>
    <t>Привлечение кредитов от кредитных организаций в валюте Российской Федерации</t>
  </si>
  <si>
    <t>52000001020000000000800</t>
  </si>
  <si>
    <t>Погашение кредитов, предоставленных кредитными организациями в валюте Российской Федерации</t>
  </si>
  <si>
    <t>52000001020000040000710</t>
  </si>
  <si>
    <t>Привлечение городскими округами кредитов от кредитных организаций в валюте Российской Федерации</t>
  </si>
  <si>
    <t>52000001020000040000810</t>
  </si>
  <si>
    <t>Погашение городскими округами кредитов от кредитных организаций в валюте Российской Федерации</t>
  </si>
  <si>
    <t>52000001020000050000710</t>
  </si>
  <si>
    <t>Привлечение муниципальными районами кредитов от кредитных организаций в валюте Российской Федерации</t>
  </si>
  <si>
    <t>52000001020000050000810</t>
  </si>
  <si>
    <t>Погашение муниципальными районами кредитов от кредитных организаций в валюте Российской Федерации</t>
  </si>
  <si>
    <t>52000001020000130000710</t>
  </si>
  <si>
    <t>Привлечение городскими поселениями кредитов от кредитных организаций в валюте Российской Федерации</t>
  </si>
  <si>
    <t>52000001030000000000000</t>
  </si>
  <si>
    <t>Бюджетные кредиты из других бюджетов бюджетной системы Российской Федерации</t>
  </si>
  <si>
    <t>52000001030100000000000</t>
  </si>
  <si>
    <t>Бюджетные кредиты из других бюджетов бюджетной системы Российской Федерации в валюте Российской Федерации</t>
  </si>
  <si>
    <t>52000001030100000000700</t>
  </si>
  <si>
    <t>Привлечение бюджетных кредитов из других бюджетов бюджетной системы Российской Федерации в валюте Российской Федерации</t>
  </si>
  <si>
    <t>52000001030100000000800</t>
  </si>
  <si>
    <t>Погашение бюджетных кредитов, полученных из других бюджетов бюджетной системы Российской Федерации в валюте Российской Федерации</t>
  </si>
  <si>
    <t>52000001030100020000710</t>
  </si>
  <si>
    <t>Привлечение кредитов из других бюджетов бюджетной системы Российской Федерации бюджетами субъектов Российской Федерации в валюте Российской Федерации</t>
  </si>
  <si>
    <t>52000001030100020000810</t>
  </si>
  <si>
    <t>Погашение бюджетами субъектов Российской Федерации кредитов из других бюджетов бюджетной системы Российской Федерации в валюте Российской Федерации</t>
  </si>
  <si>
    <t>52000001030100040000710</t>
  </si>
  <si>
    <t>Привлечение кредитов из других бюджетов бюджетной системы Российской Федерации бюджетами городских округов в валюте Российской Федерации</t>
  </si>
  <si>
    <t>52000001030100040000810</t>
  </si>
  <si>
    <t>Погашение бюджетами городских округов кредитов из других бюджетов бюджетной системы Российской Федерации в валюте Российской Федерации</t>
  </si>
  <si>
    <t>52000001030100050000710</t>
  </si>
  <si>
    <t>Привлечение кредитов из других бюджетов бюджетной системы Российской Федерации бюджетами муниципальных районов в валюте Российской Федерации</t>
  </si>
  <si>
    <t>52000001030100050000810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</si>
  <si>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</si>
  <si>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52000001030100100000710</t>
  </si>
  <si>
    <t>Привлечение кредитов из других бюджетов бюджетной системы Российской Федерации бюджетами сельских поселений в валюте Российской Федерации</t>
  </si>
  <si>
    <t>52000001030100100000810</t>
  </si>
  <si>
    <t>Погашение бюджетами сельских поселений кредитов из других бюджетов бюджетной системы Российской Федерации в валюте Российской Федерации</t>
  </si>
  <si>
    <t>52000001060000000000000</t>
  </si>
  <si>
    <t>Иные источники внутреннего финансирования дефицитов бюджетов</t>
  </si>
  <si>
    <t>52000001060100000000000</t>
  </si>
  <si>
    <t>Акции и иные формы участия в капитале, находящиеся в государственной и муниципальной собственности</t>
  </si>
  <si>
    <t>52000001060100000000630</t>
  </si>
  <si>
    <t>Средства от продажи акций и иных форм участия в капитале, находящихся в государственной и муниципальной собственности</t>
  </si>
  <si>
    <t>52000001060100040000630</t>
  </si>
  <si>
    <t>Средства от продажи акций и иных форм участия в капитале, находящихся в собственности городских округов</t>
  </si>
  <si>
    <t>52000001060500000000000</t>
  </si>
  <si>
    <t>Бюджетные кредиты, предоставленные внутри страны в валюте Российской Федерации</t>
  </si>
  <si>
    <t>52000001060500000000500</t>
  </si>
  <si>
    <t>Предоставление бюджетных кредитов внутри страны в валюте Российской Федерации</t>
  </si>
  <si>
    <t>52000001060500000000600</t>
  </si>
  <si>
    <t>Возврат бюджетных кредитов, предоставленных внутри страны в валюте Российской Федерации</t>
  </si>
  <si>
    <t>52000001060501000000600</t>
  </si>
  <si>
    <t>Возврат бюджетных кредитов, предоставленных юридическим лицам в валюте Российской Федерации</t>
  </si>
  <si>
    <t>52000001060501020000640</t>
  </si>
  <si>
    <t>Возврат бюджетных кредитов, предоставленных юридическим лицам из бюджетов субъектов Российской Федерации в валюте Российской Федерации</t>
  </si>
  <si>
    <t>52000001060502000000500</t>
  </si>
  <si>
    <t>Предоставление бюджетных кредитов другим бюджетам бюджетной системы Российской Федерации в валюте Российской Федерации</t>
  </si>
  <si>
    <t>52000001060502000000600</t>
  </si>
  <si>
    <t>Возврат бюджетных кредитов, предоставленных другим бюджетам бюджетной системы Российской Федерации в валюте Российской Федерации</t>
  </si>
  <si>
    <t>52000001060502020000540</t>
  </si>
  <si>
    <t>Предоставление бюджетных кредитов другим бюджетам бюджетной системы Российской Федерации из бюджетов субъектов Российской Федерации в валюте Российской Федерации</t>
  </si>
  <si>
    <t>52000001060502020000640</t>
  </si>
  <si>
    <t>Возврат бюджетных кредитов, предоставленных другим бюджетам бюджетной системы Российской Федерации из бюджетов субъектов Российской Федерации в валюте Российской Федерации</t>
  </si>
  <si>
    <t>52000001060502050000540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</si>
  <si>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</si>
  <si>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52000001060502050000640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</si>
  <si>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</si>
  <si>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52000001061000000000000</t>
  </si>
  <si>
    <t>Операции по управлению остатками средств на единых счетах бюджетов</t>
  </si>
  <si>
    <t>52000001061002000000500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</si>
  <si>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</si>
  <si>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52000001061002020000550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</si>
  <si>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</si>
  <si>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52000001061002020001550</t>
  </si>
  <si>
    <t>Увеличение финансовых активов в собственности субъектов Российской Федерации за счет средств во временном распоряжении</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</si>
  <si>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t>
  </si>
  <si>
    <t>52000001061002020002550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</si>
  <si>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субъекта Российской Федерации)</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</si>
  <si>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субъекта Российской Федерации</t>
  </si>
  <si>
    <t>52000001061002020003550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</si>
  <si>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бюджета субъекта Российской Федерации остатков средств на единых счетах бюджетов государственных внебюджетных фондов, открытых органу управления территориальным государственным внебюджетным фондом)</t>
  </si>
  <si>
    <t>Увеличение финансовых активов за счет привлечения на единый счет бюджета субъекта Российской Федерации остатков средств на единых счетах бюджетов государственных внебюджетных фондов, открытых органу управления территориальным государственным внебюджетным фондом</t>
  </si>
  <si>
    <t>52000001061002020004550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</si>
  <si>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получателей средств из бюджета)</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</si>
  <si>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получателей средств из бюджета</t>
  </si>
  <si>
    <t>52000001061002020005550</t>
  </si>
  <si>
    <t>Увеличение финансовых активов в собственности субъектов Российской Федерации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бюджета субъекта Российской Федерации, казначейских счетах для осуществления и отражения операций с денежными средствами бюджетных и автономных учреждений, единых счетах бюджетов государственных внебюджетных фондов,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субъекта Российской Федерации)</t>
  </si>
  <si>
    <t>Увеличение финансовых активов за счет привлечения на единый счет бюджета субъекта Российской Федерации остатков средств на казначейских счетах для осуществления и отражения операций с денежными средствами участников казначейского сопровождения, открытых финансовому органу субъекта Российской Федерации</t>
  </si>
  <si>
    <t>52000001061002040000550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</si>
  <si>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t>
  </si>
  <si>
    <t>52000001061002040001550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</si>
  <si>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t>
  </si>
  <si>
    <t>52000001061002040002550</t>
  </si>
  <si>
    <t>Увеличение финансовых активов в собственности городских округов за счет средств на казначейских счетах для осуществления и отражения операций с денежными средствами, поступающими во временное распоряжение получателей средств местного бюджета, казначейских счетах для осуществления и отражения операций с денежными средствами бюджетных и автономных учреждений, казначейских счетах для осуществления и отражения операций с денежными средствами юридических лиц, не являющихся участниками бюджетного процесса, бюджетными и автономными учреждениями (увеличение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 открытых финансовому органу муниципального образования)</t>
  </si>
  <si>
    <t>70000001000000000000000</t>
  </si>
  <si>
    <t>Изменение остатков средств</t>
  </si>
  <si>
    <t>70000001050000000000000</t>
  </si>
  <si>
    <t>Изменение остатков средств на счетах по учету средств бюджетов</t>
  </si>
  <si>
    <t>71000001050000000000500</t>
  </si>
  <si>
    <t>Увеличение остатков средств бюджетов</t>
  </si>
  <si>
    <t>71000001050200000000500</t>
  </si>
  <si>
    <t>Увеличение прочих остатков средств бюджетов</t>
  </si>
  <si>
    <t>71000001050201000000510</t>
  </si>
  <si>
    <t>Увеличение прочих остатков денежных средств бюджетов</t>
  </si>
  <si>
    <t>71000001050201020000510</t>
  </si>
  <si>
    <t>Увеличение прочих остатков денежных средств бюджетов субъектов Российской Федерации</t>
  </si>
  <si>
    <t>71000001050201040000510</t>
  </si>
  <si>
    <t>Увеличение прочих остатков денежных средств бюджетов городских округов</t>
  </si>
  <si>
    <t>71000001050201050000510</t>
  </si>
  <si>
    <t>Увеличение прочих остатков денежных средств бюджетов муниципальных районов</t>
  </si>
  <si>
    <t>71000001050201100000510</t>
  </si>
  <si>
    <t>Увеличение прочих остатков денежных средств бюджетов сельских поселений</t>
  </si>
  <si>
    <t>71000001050201130000510</t>
  </si>
  <si>
    <t>Увеличение прочих остатков денежных средств бюджетов городских поселений</t>
  </si>
  <si>
    <t>72000001050000000000600</t>
  </si>
  <si>
    <t>Уменьшение остатков средств бюджетов</t>
  </si>
  <si>
    <t>72000001050200000000600</t>
  </si>
  <si>
    <t>Уменьшение прочих остатков средств бюджетов</t>
  </si>
  <si>
    <t>72000001050201000000610</t>
  </si>
  <si>
    <t>Уменьшение прочих остатков денежных средств бюджетов</t>
  </si>
  <si>
    <t>72000001050201020000610</t>
  </si>
  <si>
    <t>Уменьшение прочих остатков денежных средств бюджетов субъектов Российской Федерации</t>
  </si>
  <si>
    <t>72000001050201040000610</t>
  </si>
  <si>
    <t>Уменьшение прочих остатков денежных средств бюджетов городских округов</t>
  </si>
  <si>
    <t>72000001050201050000610</t>
  </si>
  <si>
    <t>Уменьшение прочих остатков денежных средств бюджетов муниципальных районов</t>
  </si>
  <si>
    <t>72000001050201100000610</t>
  </si>
  <si>
    <t>Уменьшение прочих остатков денежных средств бюджетов сельских поселений</t>
  </si>
  <si>
    <t>72000001050201130000610</t>
  </si>
  <si>
    <t>Уменьшение прочих остатков денежных средств бюджетов городских поселений</t>
  </si>
  <si>
    <t>Отчет об исполнении  консолидированного и областного бюджетов Ивановской области по состоянию на 1 июля 2025 года</t>
  </si>
  <si>
    <t>Код классификации</t>
  </si>
  <si>
    <t>Наименование показателя</t>
  </si>
  <si>
    <t>Областной бюджет</t>
  </si>
  <si>
    <t xml:space="preserve">Процент исполнения </t>
  </si>
  <si>
    <t xml:space="preserve">Уровень изменений по сравнению с соответст-вующим периодом 2024 года, % </t>
  </si>
  <si>
    <t xml:space="preserve">Уровень изменений по сравне-нию с соответст-вующим периодом 2024 года, % </t>
  </si>
  <si>
    <t>Утверждено на 1 июля 2025 года Законом Ивановской области от 20.12.2024 № 70-ОЗ, решениями о бюджетах муниципальных образований Ивановской области, тыс.руб.</t>
  </si>
  <si>
    <t>Исполнено на 1 июля 2025 года, тыс.руб.</t>
  </si>
  <si>
    <t>Исполнено на 1 июля 2024 года, тыс.руб.</t>
  </si>
  <si>
    <t>Утверждено  на 1 июля 2025 год, Законом Ивановской области от 20.12.2024 № 70-ОЗ, тыс.руб.</t>
  </si>
  <si>
    <t>Исполнено за июнь 2025 года, тыс.руб.</t>
  </si>
  <si>
    <t>Утверждено на 1 июля 2025 года сводной бюджетной росписью областного бюджета и бюджетов муниципальных образований Ивановской области, тыс.руб.</t>
  </si>
  <si>
    <t>Утверждено на 1 июля 2025 года сводной бюджетной росписью областного бюджета, тыс.руб.</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</si>
</sst>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quot;р.&quot;_-;\-* #,##0.00&quot;р.&quot;_-;_-* &quot;-&quot;??&quot;р.&quot;_-;_-@_-"/>
  </numFmts>
  <fonts count="8" x14ac:knownFonts="1">
    <font>
      <sz val="10"/>
      <color theme="1"/>
      <name val="Arial"/>
    </font>
    <font>
      <sz val="10"/>
      <color theme="1"/>
      <name val="Arial"/>
      <family val="2"/>
      <charset val="204"/>
    </font>
    <font>
      <b/>
      <sz val="9"/>
      <color theme="1"/>
      <name val="Times New Roman"/>
      <family val="1"/>
      <charset val="204"/>
    </font>
    <font>
      <b/>
      <sz val="10"/>
      <color theme="1"/>
      <name val="Times New Roman"/>
      <family val="1"/>
      <charset val="204"/>
    </font>
    <font>
      <sz val="9"/>
      <color theme="1"/>
      <name val="Times New Roman"/>
      <family val="1"/>
      <charset val="204"/>
    </font>
    <font>
      <sz val="10"/>
      <color theme="1"/>
      <name val="Times New Roman"/>
      <family val="1"/>
      <charset val="204"/>
    </font>
    <font>
      <sz val="10"/>
      <name val="Arial Cyr"/>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9" fontId="6" fillId="0" borderId="0" applyFont="0" applyFill="0" applyBorder="0" applyAlignment="0" applyProtection="0"/>
    <xf numFmtId="164" fontId="6" fillId="0" borderId="0" applyFont="0" applyFill="0" applyBorder="0" applyAlignment="0" applyProtection="0"/>
  </cellStyleXfs>
  <cellXfs count="41">
    <xf numFmtId="0" fontId="0" fillId="0" borderId="0" xfId="0"/>
    <xf numFmtId="49" fontId="2" fillId="2" borderId="1" xfId="0" applyNumberFormat="1" applyFont="1" applyFill="1" applyBorder="1" applyAlignment="1">
      <alignment wrapText="1" shrinkToFit="1"/>
    </xf>
    <xf numFmtId="4" fontId="2" fillId="2" borderId="1" xfId="0" applyNumberFormat="1" applyFont="1" applyFill="1" applyBorder="1" applyAlignment="1">
      <alignment horizontal="right" vertical="center" wrapText="1"/>
    </xf>
    <xf numFmtId="2" fontId="2" fillId="2" borderId="1" xfId="0" applyNumberFormat="1" applyFont="1" applyFill="1" applyBorder="1" applyAlignment="1">
      <alignment horizontal="right" vertical="center" wrapText="1" shrinkToFit="1"/>
    </xf>
    <xf numFmtId="4" fontId="2" fillId="2" borderId="1" xfId="0" applyNumberFormat="1" applyFont="1" applyFill="1" applyBorder="1" applyAlignment="1">
      <alignment wrapText="1"/>
    </xf>
    <xf numFmtId="4" fontId="2" fillId="2" borderId="1" xfId="0" applyNumberFormat="1" applyFont="1" applyFill="1" applyBorder="1" applyAlignment="1">
      <alignment vertical="center" wrapText="1"/>
    </xf>
    <xf numFmtId="0" fontId="2" fillId="2" borderId="1" xfId="1" applyFont="1" applyFill="1" applyBorder="1" applyAlignment="1">
      <alignment wrapText="1"/>
    </xf>
    <xf numFmtId="4" fontId="2" fillId="2" borderId="1" xfId="1" applyNumberFormat="1" applyFont="1" applyFill="1" applyBorder="1" applyAlignment="1">
      <alignment horizontal="right" vertical="center" wrapText="1" shrinkToFit="1"/>
    </xf>
    <xf numFmtId="2" fontId="2" fillId="2" borderId="1" xfId="1" applyNumberFormat="1" applyFont="1" applyFill="1" applyBorder="1" applyAlignment="1">
      <alignment horizontal="right" vertical="center" wrapText="1"/>
    </xf>
    <xf numFmtId="0" fontId="4" fillId="2" borderId="1" xfId="1" applyFont="1" applyFill="1" applyBorder="1" applyAlignment="1">
      <alignment wrapText="1"/>
    </xf>
    <xf numFmtId="4" fontId="4" fillId="2" borderId="1" xfId="1" applyNumberFormat="1" applyFont="1" applyFill="1" applyBorder="1" applyAlignment="1">
      <alignment horizontal="right" vertical="center" wrapText="1" shrinkToFit="1"/>
    </xf>
    <xf numFmtId="4" fontId="2" fillId="2" borderId="1" xfId="1" applyNumberFormat="1" applyFont="1" applyFill="1" applyBorder="1" applyAlignment="1">
      <alignment horizontal="right" vertical="center" wrapText="1"/>
    </xf>
    <xf numFmtId="2" fontId="4" fillId="2" borderId="1" xfId="1" applyNumberFormat="1" applyFont="1" applyFill="1" applyBorder="1" applyAlignment="1">
      <alignment horizontal="right" vertical="center" wrapText="1" shrinkToFit="1"/>
    </xf>
    <xf numFmtId="4" fontId="4" fillId="2" borderId="1" xfId="1" applyNumberFormat="1" applyFont="1" applyFill="1" applyBorder="1" applyAlignment="1">
      <alignment horizontal="center" vertical="center" wrapText="1" shrinkToFit="1"/>
    </xf>
    <xf numFmtId="4" fontId="4" fillId="2" borderId="1" xfId="0" applyNumberFormat="1" applyFont="1" applyFill="1" applyBorder="1" applyAlignment="1">
      <alignment vertical="center" wrapText="1"/>
    </xf>
    <xf numFmtId="0" fontId="4" fillId="2" borderId="1" xfId="1" applyFont="1" applyFill="1" applyBorder="1" applyAlignment="1">
      <alignment vertical="center" wrapText="1"/>
    </xf>
    <xf numFmtId="4" fontId="4" fillId="2" borderId="1" xfId="1" applyNumberFormat="1" applyFont="1" applyFill="1" applyBorder="1" applyAlignment="1">
      <alignment horizontal="right" vertical="center" wrapText="1"/>
    </xf>
    <xf numFmtId="2" fontId="4" fillId="2" borderId="1" xfId="1" applyNumberFormat="1" applyFont="1" applyFill="1" applyBorder="1" applyAlignment="1">
      <alignment horizontal="right" vertical="center" wrapText="1"/>
    </xf>
    <xf numFmtId="4" fontId="3" fillId="2" borderId="1" xfId="0" applyNumberFormat="1" applyFont="1" applyFill="1" applyBorder="1" applyAlignment="1">
      <alignment wrapText="1"/>
    </xf>
    <xf numFmtId="0" fontId="5" fillId="2" borderId="1" xfId="0" applyFont="1" applyFill="1" applyBorder="1" applyAlignment="1">
      <alignment wrapText="1"/>
    </xf>
    <xf numFmtId="9" fontId="7" fillId="0" borderId="1" xfId="2" applyFont="1" applyFill="1" applyBorder="1" applyAlignment="1">
      <alignment horizontal="center" vertical="center" wrapText="1"/>
    </xf>
    <xf numFmtId="164" fontId="7" fillId="0" borderId="1" xfId="3" applyFont="1" applyFill="1" applyBorder="1" applyAlignment="1">
      <alignment horizontal="center" vertical="center" wrapText="1"/>
    </xf>
    <xf numFmtId="49" fontId="5" fillId="0" borderId="1" xfId="0" applyNumberFormat="1" applyFont="1" applyFill="1" applyBorder="1" applyAlignment="1">
      <alignment horizontal="center" vertical="center" wrapText="1" shrinkToFit="1"/>
    </xf>
    <xf numFmtId="9" fontId="7" fillId="2" borderId="1" xfId="2" applyFont="1" applyFill="1" applyBorder="1" applyAlignment="1">
      <alignment horizontal="center" vertical="center" wrapText="1"/>
    </xf>
    <xf numFmtId="49" fontId="5" fillId="2" borderId="1" xfId="0" applyNumberFormat="1" applyFont="1" applyFill="1" applyBorder="1" applyAlignment="1">
      <alignment horizontal="center" vertical="center" wrapText="1" shrinkToFit="1"/>
    </xf>
    <xf numFmtId="164" fontId="7" fillId="2" borderId="1" xfId="3" applyFont="1" applyFill="1" applyBorder="1" applyAlignment="1">
      <alignment horizontal="center" vertical="center" wrapText="1"/>
    </xf>
    <xf numFmtId="0" fontId="5" fillId="0" borderId="0" xfId="0" applyFont="1"/>
    <xf numFmtId="49" fontId="5" fillId="0" borderId="1" xfId="0" applyNumberFormat="1" applyFont="1" applyBorder="1" applyAlignment="1">
      <alignment wrapText="1" shrinkToFit="1"/>
    </xf>
    <xf numFmtId="4" fontId="5" fillId="0" borderId="1" xfId="0" applyNumberFormat="1" applyFont="1" applyBorder="1" applyAlignment="1">
      <alignment wrapText="1"/>
    </xf>
    <xf numFmtId="4" fontId="5" fillId="0" borderId="1" xfId="0" applyNumberFormat="1" applyFont="1" applyBorder="1" applyAlignment="1">
      <alignment wrapText="1" shrinkToFit="1"/>
    </xf>
    <xf numFmtId="0" fontId="5" fillId="0" borderId="0" xfId="0" applyFont="1" applyAlignment="1">
      <alignment wrapText="1"/>
    </xf>
    <xf numFmtId="4" fontId="5" fillId="0" borderId="0" xfId="0" applyNumberFormat="1" applyFont="1" applyAlignment="1">
      <alignment wrapText="1"/>
    </xf>
    <xf numFmtId="4" fontId="5" fillId="0" borderId="0" xfId="0" applyNumberFormat="1" applyFont="1"/>
    <xf numFmtId="4" fontId="5" fillId="0" borderId="1" xfId="0" applyNumberFormat="1" applyFont="1" applyBorder="1"/>
    <xf numFmtId="4" fontId="5" fillId="2" borderId="1" xfId="0" applyNumberFormat="1" applyFont="1" applyFill="1" applyBorder="1"/>
    <xf numFmtId="4" fontId="5" fillId="2" borderId="1" xfId="0" applyNumberFormat="1" applyFont="1" applyFill="1" applyBorder="1" applyAlignment="1">
      <alignment wrapText="1" shrinkToFit="1"/>
    </xf>
    <xf numFmtId="4" fontId="5" fillId="2" borderId="1" xfId="0" applyNumberFormat="1" applyFont="1" applyFill="1" applyBorder="1" applyAlignment="1">
      <alignment wrapText="1"/>
    </xf>
    <xf numFmtId="0" fontId="3" fillId="0" borderId="0" xfId="0" applyFont="1" applyAlignment="1">
      <alignment horizontal="center" wrapText="1"/>
    </xf>
    <xf numFmtId="49" fontId="5" fillId="2" borderId="1" xfId="0" applyNumberFormat="1" applyFont="1" applyFill="1" applyBorder="1" applyAlignment="1">
      <alignment horizontal="center" vertical="center" wrapText="1" shrinkToFit="1"/>
    </xf>
    <xf numFmtId="2" fontId="7" fillId="2" borderId="1" xfId="2" applyNumberFormat="1" applyFont="1" applyFill="1" applyBorder="1" applyAlignment="1">
      <alignment horizontal="center" vertical="center" wrapText="1"/>
    </xf>
    <xf numFmtId="9" fontId="7" fillId="2" borderId="1" xfId="2" applyFont="1" applyFill="1" applyBorder="1" applyAlignment="1">
      <alignment horizontal="center" vertical="center" wrapText="1"/>
    </xf>
  </cellXfs>
  <cellStyles count="4">
    <cellStyle name="Денежный 2" xfId="3"/>
    <cellStyle name="Обычный" xfId="0" builtinId="0"/>
    <cellStyle name="Обычный 2" xfId="1"/>
    <cellStyle name="Процент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910"/>
  <sheetViews>
    <sheetView tabSelected="1" workbookViewId="0">
      <selection activeCell="I5" sqref="I5"/>
    </sheetView>
  </sheetViews>
  <sheetFormatPr defaultRowHeight="12.75" x14ac:dyDescent="0.2"/>
  <cols>
    <col min="1" max="1" width="22.42578125" style="30" customWidth="1"/>
    <col min="2" max="2" width="30.7109375" style="30" customWidth="1"/>
    <col min="3" max="4" width="14.5703125" style="30" customWidth="1"/>
    <col min="5" max="5" width="11.5703125" style="30" customWidth="1"/>
    <col min="6" max="6" width="14.42578125" style="30" customWidth="1"/>
    <col min="7" max="7" width="11.5703125" style="30" customWidth="1"/>
    <col min="8" max="9" width="14.5703125" style="30" customWidth="1"/>
    <col min="10" max="10" width="11.5703125" style="30" customWidth="1"/>
    <col min="11" max="11" width="14.5703125" style="30" customWidth="1"/>
    <col min="12" max="12" width="11.5703125" style="30" customWidth="1"/>
    <col min="13" max="13" width="11.5703125" style="31" customWidth="1"/>
  </cols>
  <sheetData>
    <row r="2" spans="1:13" x14ac:dyDescent="0.2">
      <c r="A2" s="37" t="s">
        <v>2064</v>
      </c>
      <c r="B2" s="37"/>
      <c r="C2" s="37"/>
      <c r="D2" s="37"/>
      <c r="E2" s="37"/>
      <c r="F2" s="37"/>
      <c r="G2" s="37"/>
      <c r="H2" s="37"/>
      <c r="I2" s="37"/>
      <c r="J2" s="37"/>
      <c r="K2" s="37"/>
      <c r="L2" s="37"/>
      <c r="M2" s="37"/>
    </row>
    <row r="4" spans="1:13" x14ac:dyDescent="0.2">
      <c r="A4" s="38" t="s">
        <v>2065</v>
      </c>
      <c r="B4" s="38" t="s">
        <v>2066</v>
      </c>
      <c r="C4" s="39" t="s">
        <v>98</v>
      </c>
      <c r="D4" s="39"/>
      <c r="E4" s="39"/>
      <c r="F4" s="39"/>
      <c r="G4" s="39"/>
      <c r="H4" s="40" t="s">
        <v>2067</v>
      </c>
      <c r="I4" s="40"/>
      <c r="J4" s="40"/>
      <c r="K4" s="40"/>
      <c r="L4" s="40"/>
      <c r="M4" s="40"/>
    </row>
    <row r="5" spans="1:13" ht="165.75" x14ac:dyDescent="0.2">
      <c r="A5" s="38"/>
      <c r="B5" s="38"/>
      <c r="C5" s="20" t="s">
        <v>2071</v>
      </c>
      <c r="D5" s="21" t="s">
        <v>2072</v>
      </c>
      <c r="E5" s="20" t="s">
        <v>2068</v>
      </c>
      <c r="F5" s="22" t="s">
        <v>2073</v>
      </c>
      <c r="G5" s="20" t="s">
        <v>2069</v>
      </c>
      <c r="H5" s="20" t="s">
        <v>2074</v>
      </c>
      <c r="I5" s="21" t="s">
        <v>2072</v>
      </c>
      <c r="J5" s="23" t="s">
        <v>2068</v>
      </c>
      <c r="K5" s="22" t="s">
        <v>2073</v>
      </c>
      <c r="L5" s="23" t="s">
        <v>2069</v>
      </c>
      <c r="M5" s="23" t="s">
        <v>2075</v>
      </c>
    </row>
    <row r="6" spans="1:13" x14ac:dyDescent="0.2">
      <c r="A6" s="27" t="s">
        <v>621</v>
      </c>
      <c r="B6" s="27" t="s">
        <v>1286</v>
      </c>
      <c r="C6" s="28">
        <v>86216382.997559994</v>
      </c>
      <c r="D6" s="28">
        <v>43788499.442469999</v>
      </c>
      <c r="E6" s="36">
        <f>IF(C6=0," ",IF(D6/C6*100&gt;200,"свыше 200",IF(D6/C6&gt;0,D6/C6*100,"")))</f>
        <v>50.789070383188374</v>
      </c>
      <c r="F6" s="28">
        <v>42308480.423419997</v>
      </c>
      <c r="G6" s="36">
        <f t="shared" ref="G6:G69" si="0">IF(F6=0," ",IF(D6/F6*100&gt;200,"свыше 200",IF(D6/F6&gt;0,D6/F6*100,"")))</f>
        <v>103.49816160788117</v>
      </c>
      <c r="H6" s="28">
        <v>74673983.859139994</v>
      </c>
      <c r="I6" s="28">
        <v>38151308.883610003</v>
      </c>
      <c r="J6" s="36">
        <f>IF(H6=0," ",IF(I6/H6*100&gt;200,"свыше 200",IF(I6/H6&gt;0,I6/H6*100,"")))</f>
        <v>51.09049619687638</v>
      </c>
      <c r="K6" s="28">
        <v>37460991.11919</v>
      </c>
      <c r="L6" s="36">
        <f>IF(K6=0," ",IF(I6/K6*100&gt;200,"свыше 200",IF(I6/K6&gt;0,I6/K6*100,"")))</f>
        <v>101.84276428304744</v>
      </c>
      <c r="M6" s="29">
        <v>5035199.9864000045</v>
      </c>
    </row>
    <row r="7" spans="1:13" ht="25.5" x14ac:dyDescent="0.2">
      <c r="A7" s="27" t="s">
        <v>207</v>
      </c>
      <c r="B7" s="27" t="s">
        <v>795</v>
      </c>
      <c r="C7" s="28">
        <v>60731239.297090001</v>
      </c>
      <c r="D7" s="28">
        <v>31884980.430059999</v>
      </c>
      <c r="E7" s="36">
        <f t="shared" ref="E7:E70" si="1">IF(C7=0," ",IF(D7/C7*100&gt;200,"свыше 200",IF(D7/C7&gt;0,D7/C7*100,"")))</f>
        <v>52.501777996135516</v>
      </c>
      <c r="F7" s="28">
        <v>27925092.710919999</v>
      </c>
      <c r="G7" s="36">
        <f t="shared" si="0"/>
        <v>114.18039238090516</v>
      </c>
      <c r="H7" s="28">
        <v>49163398.143030003</v>
      </c>
      <c r="I7" s="28">
        <v>26188060.690000001</v>
      </c>
      <c r="J7" s="36">
        <f t="shared" ref="J7:J70" si="2">IF(H7=0," ",IF(I7/H7*100&gt;200,"свыше 200",IF(I7/H7&gt;0,I7/H7*100,"")))</f>
        <v>53.267393384427265</v>
      </c>
      <c r="K7" s="28">
        <v>23015368.161520001</v>
      </c>
      <c r="L7" s="36">
        <f t="shared" ref="L7:L70" si="3">IF(K7=0," ",IF(I7/K7*100&gt;200,"свыше 200",IF(I7/K7&gt;0,I7/K7*100,"")))</f>
        <v>113.78510439726317</v>
      </c>
      <c r="M7" s="29">
        <v>3188103.1657800004</v>
      </c>
    </row>
    <row r="8" spans="1:13" x14ac:dyDescent="0.2">
      <c r="A8" s="27" t="s">
        <v>1316</v>
      </c>
      <c r="B8" s="27" t="s">
        <v>268</v>
      </c>
      <c r="C8" s="28">
        <v>34090854.632469997</v>
      </c>
      <c r="D8" s="28">
        <v>16450578.83268</v>
      </c>
      <c r="E8" s="36">
        <f t="shared" si="1"/>
        <v>48.255108327532412</v>
      </c>
      <c r="F8" s="28">
        <v>15245167.247169999</v>
      </c>
      <c r="G8" s="36">
        <f t="shared" si="0"/>
        <v>107.90684395891927</v>
      </c>
      <c r="H8" s="28">
        <v>26477847.800000001</v>
      </c>
      <c r="I8" s="28">
        <v>12778598.529929999</v>
      </c>
      <c r="J8" s="36">
        <f t="shared" si="2"/>
        <v>48.261469838685301</v>
      </c>
      <c r="K8" s="28">
        <v>12099967.98931</v>
      </c>
      <c r="L8" s="36">
        <f t="shared" si="3"/>
        <v>105.60853170206362</v>
      </c>
      <c r="M8" s="29">
        <v>2050587.7725699991</v>
      </c>
    </row>
    <row r="9" spans="1:13" x14ac:dyDescent="0.2">
      <c r="A9" s="27" t="s">
        <v>804</v>
      </c>
      <c r="B9" s="27" t="s">
        <v>1250</v>
      </c>
      <c r="C9" s="28">
        <v>12211474.800000001</v>
      </c>
      <c r="D9" s="28">
        <v>6283828.6893100003</v>
      </c>
      <c r="E9" s="36">
        <f t="shared" si="1"/>
        <v>51.458392964214283</v>
      </c>
      <c r="F9" s="28">
        <v>6595863.60989</v>
      </c>
      <c r="G9" s="36">
        <f t="shared" si="0"/>
        <v>95.269233279594701</v>
      </c>
      <c r="H9" s="28">
        <v>12211474.800000001</v>
      </c>
      <c r="I9" s="28">
        <v>6283828.6893100003</v>
      </c>
      <c r="J9" s="36">
        <f t="shared" si="2"/>
        <v>51.458392964214283</v>
      </c>
      <c r="K9" s="28">
        <v>6595863.60989</v>
      </c>
      <c r="L9" s="36">
        <f t="shared" si="3"/>
        <v>95.269233279594701</v>
      </c>
      <c r="M9" s="29">
        <v>798292.30518000014</v>
      </c>
    </row>
    <row r="10" spans="1:13" ht="63.75" x14ac:dyDescent="0.2">
      <c r="A10" s="27" t="s">
        <v>290</v>
      </c>
      <c r="B10" s="27" t="s">
        <v>1747</v>
      </c>
      <c r="C10" s="28">
        <v>11894742</v>
      </c>
      <c r="D10" s="28">
        <v>6169395.6090299999</v>
      </c>
      <c r="E10" s="36">
        <f t="shared" si="1"/>
        <v>51.866577762090174</v>
      </c>
      <c r="F10" s="28">
        <v>6420872.6188599998</v>
      </c>
      <c r="G10" s="36">
        <f t="shared" si="0"/>
        <v>96.083444965232019</v>
      </c>
      <c r="H10" s="28">
        <v>11894742</v>
      </c>
      <c r="I10" s="28">
        <v>6169395.6090299999</v>
      </c>
      <c r="J10" s="36">
        <f t="shared" si="2"/>
        <v>51.866577762090174</v>
      </c>
      <c r="K10" s="28">
        <v>6420872.6188599998</v>
      </c>
      <c r="L10" s="36">
        <f t="shared" si="3"/>
        <v>96.083444965232019</v>
      </c>
      <c r="M10" s="29">
        <v>792571.45839000028</v>
      </c>
    </row>
    <row r="11" spans="1:13" ht="255" x14ac:dyDescent="0.2">
      <c r="A11" s="27" t="s">
        <v>1355</v>
      </c>
      <c r="B11" s="27" t="s">
        <v>12</v>
      </c>
      <c r="C11" s="28">
        <v>11894742</v>
      </c>
      <c r="D11" s="28">
        <v>6169844.2900299998</v>
      </c>
      <c r="E11" s="36">
        <f t="shared" si="1"/>
        <v>51.870349857357148</v>
      </c>
      <c r="F11" s="28">
        <v>6421885.0738599999</v>
      </c>
      <c r="G11" s="36">
        <f t="shared" si="0"/>
        <v>96.075283488707683</v>
      </c>
      <c r="H11" s="28">
        <v>11894742</v>
      </c>
      <c r="I11" s="28">
        <v>6169844.2900299998</v>
      </c>
      <c r="J11" s="36">
        <f t="shared" si="2"/>
        <v>51.870349857357148</v>
      </c>
      <c r="K11" s="28">
        <v>6421885.0738599999</v>
      </c>
      <c r="L11" s="36">
        <f t="shared" si="3"/>
        <v>96.075283488707683</v>
      </c>
      <c r="M11" s="29">
        <v>792662.0033900002</v>
      </c>
    </row>
    <row r="12" spans="1:13" ht="140.25" x14ac:dyDescent="0.2">
      <c r="A12" s="27" t="s">
        <v>1320</v>
      </c>
      <c r="B12" s="27" t="s">
        <v>879</v>
      </c>
      <c r="C12" s="28"/>
      <c r="D12" s="28">
        <v>-448.68099999999998</v>
      </c>
      <c r="E12" s="36" t="str">
        <f t="shared" si="1"/>
        <v xml:space="preserve"> </v>
      </c>
      <c r="F12" s="28">
        <v>-1012.455</v>
      </c>
      <c r="G12" s="36">
        <f t="shared" si="0"/>
        <v>44.316142445837094</v>
      </c>
      <c r="H12" s="28"/>
      <c r="I12" s="28">
        <v>-448.68099999999998</v>
      </c>
      <c r="J12" s="36" t="str">
        <f t="shared" si="2"/>
        <v xml:space="preserve"> </v>
      </c>
      <c r="K12" s="28">
        <v>-1012.455</v>
      </c>
      <c r="L12" s="36">
        <f t="shared" si="3"/>
        <v>44.316142445837094</v>
      </c>
      <c r="M12" s="29">
        <v>-90.544999999999959</v>
      </c>
    </row>
    <row r="13" spans="1:13" ht="229.5" x14ac:dyDescent="0.2">
      <c r="A13" s="27" t="s">
        <v>571</v>
      </c>
      <c r="B13" s="27" t="s">
        <v>1266</v>
      </c>
      <c r="C13" s="28">
        <v>217252.8</v>
      </c>
      <c r="D13" s="28">
        <v>57117.51283</v>
      </c>
      <c r="E13" s="36">
        <f t="shared" si="1"/>
        <v>26.290806300310056</v>
      </c>
      <c r="F13" s="28">
        <v>129378.04382000001</v>
      </c>
      <c r="G13" s="36">
        <f t="shared" si="0"/>
        <v>44.14776351810201</v>
      </c>
      <c r="H13" s="28">
        <v>217252.8</v>
      </c>
      <c r="I13" s="28">
        <v>57117.51283</v>
      </c>
      <c r="J13" s="36">
        <f t="shared" si="2"/>
        <v>26.290806300310056</v>
      </c>
      <c r="K13" s="28">
        <v>129378.04382000001</v>
      </c>
      <c r="L13" s="36">
        <f t="shared" si="3"/>
        <v>44.14776351810201</v>
      </c>
      <c r="M13" s="29">
        <v>5213.3417399999962</v>
      </c>
    </row>
    <row r="14" spans="1:13" ht="204" x14ac:dyDescent="0.2">
      <c r="A14" s="27" t="s">
        <v>70</v>
      </c>
      <c r="B14" s="27" t="s">
        <v>676</v>
      </c>
      <c r="C14" s="28">
        <v>99480</v>
      </c>
      <c r="D14" s="28">
        <v>57315.567450000002</v>
      </c>
      <c r="E14" s="36">
        <f t="shared" si="1"/>
        <v>57.615166314837154</v>
      </c>
      <c r="F14" s="28">
        <v>45612.947209999998</v>
      </c>
      <c r="G14" s="36">
        <f t="shared" si="0"/>
        <v>125.65635626683287</v>
      </c>
      <c r="H14" s="28">
        <v>99480</v>
      </c>
      <c r="I14" s="28">
        <v>57315.567450000002</v>
      </c>
      <c r="J14" s="36">
        <f t="shared" si="2"/>
        <v>57.615166314837154</v>
      </c>
      <c r="K14" s="28">
        <v>45612.947209999998</v>
      </c>
      <c r="L14" s="36">
        <f t="shared" si="3"/>
        <v>125.65635626683287</v>
      </c>
      <c r="M14" s="29">
        <v>507.50504999999976</v>
      </c>
    </row>
    <row r="15" spans="1:13" x14ac:dyDescent="0.2">
      <c r="A15" s="27" t="s">
        <v>10</v>
      </c>
      <c r="B15" s="27" t="s">
        <v>278</v>
      </c>
      <c r="C15" s="28">
        <v>21879379.83247</v>
      </c>
      <c r="D15" s="28">
        <v>10166750.143370001</v>
      </c>
      <c r="E15" s="36">
        <f t="shared" si="1"/>
        <v>46.467268365084458</v>
      </c>
      <c r="F15" s="28">
        <v>8649303.6372800004</v>
      </c>
      <c r="G15" s="36">
        <f t="shared" si="0"/>
        <v>117.54414655475318</v>
      </c>
      <c r="H15" s="28">
        <v>14266373</v>
      </c>
      <c r="I15" s="28">
        <v>6494769.8406199999</v>
      </c>
      <c r="J15" s="36">
        <f t="shared" si="2"/>
        <v>45.525024760112473</v>
      </c>
      <c r="K15" s="28">
        <v>5504104.3794200001</v>
      </c>
      <c r="L15" s="36">
        <f t="shared" si="3"/>
        <v>117.99866777425454</v>
      </c>
      <c r="M15" s="29">
        <v>1252295.4673899999</v>
      </c>
    </row>
    <row r="16" spans="1:13" ht="178.5" x14ac:dyDescent="0.2">
      <c r="A16" s="27" t="s">
        <v>248</v>
      </c>
      <c r="B16" s="27" t="s">
        <v>187</v>
      </c>
      <c r="C16" s="28"/>
      <c r="D16" s="28"/>
      <c r="E16" s="36" t="str">
        <f t="shared" si="1"/>
        <v xml:space="preserve"> </v>
      </c>
      <c r="F16" s="28">
        <v>7572696.53993</v>
      </c>
      <c r="G16" s="36" t="str">
        <f t="shared" si="0"/>
        <v/>
      </c>
      <c r="H16" s="28"/>
      <c r="I16" s="28"/>
      <c r="J16" s="36" t="str">
        <f t="shared" si="2"/>
        <v xml:space="preserve"> </v>
      </c>
      <c r="K16" s="28">
        <v>4846634.48857</v>
      </c>
      <c r="L16" s="36" t="str">
        <f t="shared" si="3"/>
        <v/>
      </c>
      <c r="M16" s="29"/>
    </row>
    <row r="17" spans="1:13" ht="344.25" x14ac:dyDescent="0.2">
      <c r="A17" s="27" t="s">
        <v>248</v>
      </c>
      <c r="B17" s="27" t="s">
        <v>182</v>
      </c>
      <c r="C17" s="28">
        <v>16697181.12843</v>
      </c>
      <c r="D17" s="28">
        <v>9078152.9971299991</v>
      </c>
      <c r="E17" s="36">
        <f t="shared" si="1"/>
        <v>54.369374850182261</v>
      </c>
      <c r="F17" s="28"/>
      <c r="G17" s="36" t="str">
        <f t="shared" si="0"/>
        <v xml:space="preserve"> </v>
      </c>
      <c r="H17" s="28">
        <v>10024070</v>
      </c>
      <c r="I17" s="28">
        <v>5820699.3770399997</v>
      </c>
      <c r="J17" s="36">
        <f t="shared" si="2"/>
        <v>58.067225957520243</v>
      </c>
      <c r="K17" s="28"/>
      <c r="L17" s="36" t="str">
        <f t="shared" si="3"/>
        <v xml:space="preserve"> </v>
      </c>
      <c r="M17" s="29">
        <v>1170560.5387499994</v>
      </c>
    </row>
    <row r="18" spans="1:13" ht="178.5" x14ac:dyDescent="0.2">
      <c r="A18" s="27" t="s">
        <v>1509</v>
      </c>
      <c r="B18" s="27" t="s">
        <v>1384</v>
      </c>
      <c r="C18" s="28"/>
      <c r="D18" s="28"/>
      <c r="E18" s="36" t="str">
        <f t="shared" si="1"/>
        <v xml:space="preserve"> </v>
      </c>
      <c r="F18" s="28">
        <v>69622.675010000006</v>
      </c>
      <c r="G18" s="36" t="str">
        <f t="shared" si="0"/>
        <v/>
      </c>
      <c r="H18" s="28"/>
      <c r="I18" s="28"/>
      <c r="J18" s="36" t="str">
        <f t="shared" si="2"/>
        <v xml:space="preserve"> </v>
      </c>
      <c r="K18" s="28">
        <v>44390.538159999996</v>
      </c>
      <c r="L18" s="36" t="str">
        <f t="shared" si="3"/>
        <v/>
      </c>
      <c r="M18" s="29"/>
    </row>
    <row r="19" spans="1:13" ht="255" x14ac:dyDescent="0.2">
      <c r="A19" s="27" t="s">
        <v>1509</v>
      </c>
      <c r="B19" s="27" t="s">
        <v>1741</v>
      </c>
      <c r="C19" s="28">
        <v>171420.91333000001</v>
      </c>
      <c r="D19" s="28">
        <v>26532.309359999999</v>
      </c>
      <c r="E19" s="36">
        <f t="shared" si="1"/>
        <v>15.47787189123361</v>
      </c>
      <c r="F19" s="28"/>
      <c r="G19" s="36" t="str">
        <f t="shared" si="0"/>
        <v xml:space="preserve"> </v>
      </c>
      <c r="H19" s="28">
        <v>106804</v>
      </c>
      <c r="I19" s="28">
        <v>14419.258949999999</v>
      </c>
      <c r="J19" s="36">
        <f t="shared" si="2"/>
        <v>13.500673148945733</v>
      </c>
      <c r="K19" s="28"/>
      <c r="L19" s="36" t="str">
        <f t="shared" si="3"/>
        <v xml:space="preserve"> </v>
      </c>
      <c r="M19" s="29">
        <v>2916.1856699999989</v>
      </c>
    </row>
    <row r="20" spans="1:13" ht="242.25" x14ac:dyDescent="0.2">
      <c r="A20" s="27" t="s">
        <v>613</v>
      </c>
      <c r="B20" s="27" t="s">
        <v>1404</v>
      </c>
      <c r="C20" s="28">
        <v>100</v>
      </c>
      <c r="D20" s="28">
        <v>14321.04564</v>
      </c>
      <c r="E20" s="36" t="str">
        <f t="shared" si="1"/>
        <v>свыше 200</v>
      </c>
      <c r="F20" s="28"/>
      <c r="G20" s="36" t="str">
        <f t="shared" si="0"/>
        <v xml:space="preserve"> </v>
      </c>
      <c r="H20" s="28"/>
      <c r="I20" s="28">
        <v>8872.7994799999997</v>
      </c>
      <c r="J20" s="36" t="str">
        <f t="shared" si="2"/>
        <v xml:space="preserve"> </v>
      </c>
      <c r="K20" s="28"/>
      <c r="L20" s="36" t="str">
        <f t="shared" si="3"/>
        <v xml:space="preserve"> </v>
      </c>
      <c r="M20" s="29">
        <v>72.338359999999739</v>
      </c>
    </row>
    <row r="21" spans="1:13" ht="242.25" x14ac:dyDescent="0.2">
      <c r="A21" s="27" t="s">
        <v>1471</v>
      </c>
      <c r="B21" s="27" t="s">
        <v>681</v>
      </c>
      <c r="C21" s="28">
        <v>50</v>
      </c>
      <c r="D21" s="28">
        <v>27861.426530000001</v>
      </c>
      <c r="E21" s="36" t="str">
        <f t="shared" si="1"/>
        <v>свыше 200</v>
      </c>
      <c r="F21" s="28"/>
      <c r="G21" s="36" t="str">
        <f t="shared" si="0"/>
        <v xml:space="preserve"> </v>
      </c>
      <c r="H21" s="28"/>
      <c r="I21" s="28">
        <v>16110.66259</v>
      </c>
      <c r="J21" s="36" t="str">
        <f t="shared" si="2"/>
        <v xml:space="preserve"> </v>
      </c>
      <c r="K21" s="28"/>
      <c r="L21" s="36" t="str">
        <f t="shared" si="3"/>
        <v xml:space="preserve"> </v>
      </c>
      <c r="M21" s="29">
        <v>1254.1415899999993</v>
      </c>
    </row>
    <row r="22" spans="1:13" ht="242.25" x14ac:dyDescent="0.2">
      <c r="A22" s="27" t="s">
        <v>569</v>
      </c>
      <c r="B22" s="27" t="s">
        <v>1635</v>
      </c>
      <c r="C22" s="28"/>
      <c r="D22" s="28">
        <v>20993.78268</v>
      </c>
      <c r="E22" s="36" t="str">
        <f t="shared" si="1"/>
        <v xml:space="preserve"> </v>
      </c>
      <c r="F22" s="28"/>
      <c r="G22" s="36" t="str">
        <f t="shared" si="0"/>
        <v xml:space="preserve"> </v>
      </c>
      <c r="H22" s="28"/>
      <c r="I22" s="28">
        <v>12201.299639999999</v>
      </c>
      <c r="J22" s="36" t="str">
        <f t="shared" si="2"/>
        <v xml:space="preserve"> </v>
      </c>
      <c r="K22" s="28"/>
      <c r="L22" s="36" t="str">
        <f t="shared" si="3"/>
        <v xml:space="preserve"> </v>
      </c>
      <c r="M22" s="29"/>
    </row>
    <row r="23" spans="1:13" ht="229.5" x14ac:dyDescent="0.2">
      <c r="A23" s="27" t="s">
        <v>1445</v>
      </c>
      <c r="B23" s="27" t="s">
        <v>1456</v>
      </c>
      <c r="C23" s="28"/>
      <c r="D23" s="28">
        <v>30045.586800000001</v>
      </c>
      <c r="E23" s="36" t="str">
        <f t="shared" si="1"/>
        <v xml:space="preserve"> </v>
      </c>
      <c r="F23" s="28"/>
      <c r="G23" s="36" t="str">
        <f t="shared" si="0"/>
        <v xml:space="preserve"> </v>
      </c>
      <c r="H23" s="28"/>
      <c r="I23" s="28">
        <v>15138.010979999999</v>
      </c>
      <c r="J23" s="36" t="str">
        <f t="shared" si="2"/>
        <v xml:space="preserve"> </v>
      </c>
      <c r="K23" s="28"/>
      <c r="L23" s="36" t="str">
        <f t="shared" si="3"/>
        <v xml:space="preserve"> </v>
      </c>
      <c r="M23" s="29"/>
    </row>
    <row r="24" spans="1:13" ht="127.5" x14ac:dyDescent="0.2">
      <c r="A24" s="27" t="s">
        <v>1003</v>
      </c>
      <c r="B24" s="27" t="s">
        <v>1409</v>
      </c>
      <c r="C24" s="28"/>
      <c r="D24" s="28"/>
      <c r="E24" s="36" t="str">
        <f t="shared" si="1"/>
        <v xml:space="preserve"> </v>
      </c>
      <c r="F24" s="28">
        <v>45513.7952</v>
      </c>
      <c r="G24" s="36" t="str">
        <f t="shared" si="0"/>
        <v/>
      </c>
      <c r="H24" s="28"/>
      <c r="I24" s="28"/>
      <c r="J24" s="36" t="str">
        <f t="shared" si="2"/>
        <v xml:space="preserve"> </v>
      </c>
      <c r="K24" s="28">
        <v>30782.83915</v>
      </c>
      <c r="L24" s="36" t="str">
        <f t="shared" si="3"/>
        <v/>
      </c>
      <c r="M24" s="29"/>
    </row>
    <row r="25" spans="1:13" ht="204" x14ac:dyDescent="0.2">
      <c r="A25" s="27" t="s">
        <v>1003</v>
      </c>
      <c r="B25" s="27" t="s">
        <v>1516</v>
      </c>
      <c r="C25" s="28">
        <v>275883.92845000001</v>
      </c>
      <c r="D25" s="28">
        <v>39297.58397</v>
      </c>
      <c r="E25" s="36">
        <f t="shared" si="1"/>
        <v>14.244245466122585</v>
      </c>
      <c r="F25" s="28"/>
      <c r="G25" s="36" t="str">
        <f t="shared" si="0"/>
        <v xml:space="preserve"> </v>
      </c>
      <c r="H25" s="28">
        <v>173493</v>
      </c>
      <c r="I25" s="28">
        <v>23723.278770000001</v>
      </c>
      <c r="J25" s="36">
        <f t="shared" si="2"/>
        <v>13.673911206792205</v>
      </c>
      <c r="K25" s="28"/>
      <c r="L25" s="36" t="str">
        <f t="shared" si="3"/>
        <v xml:space="preserve"> </v>
      </c>
      <c r="M25" s="29">
        <v>1430.8555400000005</v>
      </c>
    </row>
    <row r="26" spans="1:13" ht="127.5" x14ac:dyDescent="0.2">
      <c r="A26" s="27" t="s">
        <v>1246</v>
      </c>
      <c r="B26" s="27" t="s">
        <v>1709</v>
      </c>
      <c r="C26" s="28">
        <v>349604.4</v>
      </c>
      <c r="D26" s="28">
        <v>188470.14230000001</v>
      </c>
      <c r="E26" s="36">
        <f t="shared" si="1"/>
        <v>53.909545274601797</v>
      </c>
      <c r="F26" s="28">
        <v>155896.89652000001</v>
      </c>
      <c r="G26" s="36">
        <f t="shared" si="0"/>
        <v>120.89409507637068</v>
      </c>
      <c r="H26" s="28">
        <v>173957</v>
      </c>
      <c r="I26" s="28">
        <v>94235.071150000003</v>
      </c>
      <c r="J26" s="36">
        <f t="shared" si="2"/>
        <v>54.171474071178515</v>
      </c>
      <c r="K26" s="28">
        <v>77948.448260000005</v>
      </c>
      <c r="L26" s="36">
        <f t="shared" si="3"/>
        <v>120.89409507637068</v>
      </c>
      <c r="M26" s="29">
        <v>19824.21100000001</v>
      </c>
    </row>
    <row r="27" spans="1:13" ht="165.75" x14ac:dyDescent="0.2">
      <c r="A27" s="27" t="s">
        <v>750</v>
      </c>
      <c r="B27" s="27" t="s">
        <v>1329</v>
      </c>
      <c r="C27" s="28"/>
      <c r="D27" s="28"/>
      <c r="E27" s="36" t="str">
        <f t="shared" si="1"/>
        <v xml:space="preserve"> </v>
      </c>
      <c r="F27" s="28">
        <v>1283.152</v>
      </c>
      <c r="G27" s="36" t="str">
        <f t="shared" si="0"/>
        <v/>
      </c>
      <c r="H27" s="28"/>
      <c r="I27" s="28"/>
      <c r="J27" s="36" t="str">
        <f t="shared" si="2"/>
        <v xml:space="preserve"> </v>
      </c>
      <c r="K27" s="28">
        <v>969.94560000000001</v>
      </c>
      <c r="L27" s="36" t="str">
        <f t="shared" si="3"/>
        <v/>
      </c>
      <c r="M27" s="29"/>
    </row>
    <row r="28" spans="1:13" ht="229.5" x14ac:dyDescent="0.2">
      <c r="A28" s="27" t="s">
        <v>750</v>
      </c>
      <c r="B28" s="27" t="s">
        <v>379</v>
      </c>
      <c r="C28" s="28">
        <v>650.5</v>
      </c>
      <c r="D28" s="28"/>
      <c r="E28" s="36" t="str">
        <f t="shared" si="1"/>
        <v/>
      </c>
      <c r="F28" s="28"/>
      <c r="G28" s="36" t="str">
        <f t="shared" si="0"/>
        <v xml:space="preserve"> </v>
      </c>
      <c r="H28" s="28">
        <v>488</v>
      </c>
      <c r="I28" s="28"/>
      <c r="J28" s="36" t="str">
        <f t="shared" si="2"/>
        <v/>
      </c>
      <c r="K28" s="28"/>
      <c r="L28" s="36" t="str">
        <f t="shared" si="3"/>
        <v xml:space="preserve"> </v>
      </c>
      <c r="M28" s="29"/>
    </row>
    <row r="29" spans="1:13" ht="229.5" x14ac:dyDescent="0.2">
      <c r="A29" s="27" t="s">
        <v>1714</v>
      </c>
      <c r="B29" s="27" t="s">
        <v>1378</v>
      </c>
      <c r="C29" s="28"/>
      <c r="D29" s="28"/>
      <c r="E29" s="36" t="str">
        <f t="shared" si="1"/>
        <v xml:space="preserve"> </v>
      </c>
      <c r="F29" s="28">
        <v>171149.50448999999</v>
      </c>
      <c r="G29" s="36" t="str">
        <f t="shared" si="0"/>
        <v/>
      </c>
      <c r="H29" s="28"/>
      <c r="I29" s="28"/>
      <c r="J29" s="36" t="str">
        <f t="shared" si="2"/>
        <v xml:space="preserve"> </v>
      </c>
      <c r="K29" s="28">
        <v>114856.36388999999</v>
      </c>
      <c r="L29" s="36" t="str">
        <f t="shared" si="3"/>
        <v/>
      </c>
      <c r="M29" s="29"/>
    </row>
    <row r="30" spans="1:13" ht="409.5" x14ac:dyDescent="0.2">
      <c r="A30" s="27" t="s">
        <v>1714</v>
      </c>
      <c r="B30" s="27" t="s">
        <v>243</v>
      </c>
      <c r="C30" s="28">
        <v>2678775.2374300002</v>
      </c>
      <c r="D30" s="28">
        <v>129508.07461</v>
      </c>
      <c r="E30" s="36">
        <f t="shared" si="1"/>
        <v>4.8346002606119809</v>
      </c>
      <c r="F30" s="28"/>
      <c r="G30" s="36" t="str">
        <f t="shared" si="0"/>
        <v xml:space="preserve"> </v>
      </c>
      <c r="H30" s="28">
        <v>2505759</v>
      </c>
      <c r="I30" s="28">
        <v>86892.530199999994</v>
      </c>
      <c r="J30" s="36">
        <f t="shared" si="2"/>
        <v>3.4677129843692067</v>
      </c>
      <c r="K30" s="28"/>
      <c r="L30" s="36" t="str">
        <f t="shared" si="3"/>
        <v xml:space="preserve"> </v>
      </c>
      <c r="M30" s="29">
        <v>9309.3873299999977</v>
      </c>
    </row>
    <row r="31" spans="1:13" ht="153" x14ac:dyDescent="0.2">
      <c r="A31" s="27" t="s">
        <v>1234</v>
      </c>
      <c r="B31" s="27" t="s">
        <v>1086</v>
      </c>
      <c r="C31" s="28"/>
      <c r="D31" s="28"/>
      <c r="E31" s="36" t="str">
        <f t="shared" si="1"/>
        <v xml:space="preserve"> </v>
      </c>
      <c r="F31" s="28"/>
      <c r="G31" s="36" t="str">
        <f t="shared" si="0"/>
        <v xml:space="preserve"> </v>
      </c>
      <c r="H31" s="28"/>
      <c r="I31" s="28"/>
      <c r="J31" s="36" t="str">
        <f t="shared" si="2"/>
        <v xml:space="preserve"> </v>
      </c>
      <c r="K31" s="28"/>
      <c r="L31" s="36" t="str">
        <f t="shared" si="3"/>
        <v xml:space="preserve"> </v>
      </c>
      <c r="M31" s="29"/>
    </row>
    <row r="32" spans="1:13" ht="204" x14ac:dyDescent="0.2">
      <c r="A32" s="27" t="s">
        <v>1234</v>
      </c>
      <c r="B32" s="27" t="s">
        <v>1282</v>
      </c>
      <c r="C32" s="28">
        <v>675.5</v>
      </c>
      <c r="D32" s="28"/>
      <c r="E32" s="36" t="str">
        <f t="shared" si="1"/>
        <v/>
      </c>
      <c r="F32" s="28"/>
      <c r="G32" s="36" t="str">
        <f t="shared" si="0"/>
        <v xml:space="preserve"> </v>
      </c>
      <c r="H32" s="28">
        <v>513</v>
      </c>
      <c r="I32" s="28"/>
      <c r="J32" s="36" t="str">
        <f t="shared" si="2"/>
        <v/>
      </c>
      <c r="K32" s="28"/>
      <c r="L32" s="36" t="str">
        <f t="shared" si="3"/>
        <v xml:space="preserve"> </v>
      </c>
      <c r="M32" s="29"/>
    </row>
    <row r="33" spans="1:13" ht="242.25" x14ac:dyDescent="0.2">
      <c r="A33" s="27" t="s">
        <v>264</v>
      </c>
      <c r="B33" s="27" t="s">
        <v>707</v>
      </c>
      <c r="C33" s="28">
        <v>22</v>
      </c>
      <c r="D33" s="28"/>
      <c r="E33" s="36" t="str">
        <f t="shared" si="1"/>
        <v/>
      </c>
      <c r="F33" s="28"/>
      <c r="G33" s="36" t="str">
        <f t="shared" si="0"/>
        <v xml:space="preserve"> </v>
      </c>
      <c r="H33" s="28">
        <v>22</v>
      </c>
      <c r="I33" s="28"/>
      <c r="J33" s="36" t="str">
        <f t="shared" si="2"/>
        <v/>
      </c>
      <c r="K33" s="28"/>
      <c r="L33" s="36" t="str">
        <f t="shared" si="3"/>
        <v xml:space="preserve"> </v>
      </c>
      <c r="M33" s="29"/>
    </row>
    <row r="34" spans="1:13" ht="216.75" x14ac:dyDescent="0.2">
      <c r="A34" s="27" t="s">
        <v>1525</v>
      </c>
      <c r="B34" s="27" t="s">
        <v>540</v>
      </c>
      <c r="C34" s="28">
        <v>4020.5</v>
      </c>
      <c r="D34" s="28"/>
      <c r="E34" s="36" t="str">
        <f t="shared" si="1"/>
        <v/>
      </c>
      <c r="F34" s="28"/>
      <c r="G34" s="36" t="str">
        <f t="shared" si="0"/>
        <v xml:space="preserve"> </v>
      </c>
      <c r="H34" s="28">
        <v>3020</v>
      </c>
      <c r="I34" s="28"/>
      <c r="J34" s="36" t="str">
        <f t="shared" si="2"/>
        <v/>
      </c>
      <c r="K34" s="28"/>
      <c r="L34" s="36" t="str">
        <f t="shared" si="3"/>
        <v xml:space="preserve"> </v>
      </c>
      <c r="M34" s="29"/>
    </row>
    <row r="35" spans="1:13" ht="153" x14ac:dyDescent="0.2">
      <c r="A35" s="27" t="s">
        <v>1525</v>
      </c>
      <c r="B35" s="27" t="s">
        <v>164</v>
      </c>
      <c r="C35" s="28"/>
      <c r="D35" s="28"/>
      <c r="E35" s="36" t="str">
        <f t="shared" si="1"/>
        <v xml:space="preserve"> </v>
      </c>
      <c r="F35" s="28"/>
      <c r="G35" s="36" t="str">
        <f t="shared" si="0"/>
        <v xml:space="preserve"> </v>
      </c>
      <c r="H35" s="28"/>
      <c r="I35" s="28"/>
      <c r="J35" s="36" t="str">
        <f t="shared" si="2"/>
        <v xml:space="preserve"> </v>
      </c>
      <c r="K35" s="28"/>
      <c r="L35" s="36" t="str">
        <f t="shared" si="3"/>
        <v xml:space="preserve"> </v>
      </c>
      <c r="M35" s="29"/>
    </row>
    <row r="36" spans="1:13" ht="102" x14ac:dyDescent="0.2">
      <c r="A36" s="27" t="s">
        <v>1265</v>
      </c>
      <c r="B36" s="27" t="s">
        <v>1122</v>
      </c>
      <c r="C36" s="28"/>
      <c r="D36" s="28"/>
      <c r="E36" s="36" t="str">
        <f t="shared" si="1"/>
        <v xml:space="preserve"> </v>
      </c>
      <c r="F36" s="28">
        <v>228110.66733</v>
      </c>
      <c r="G36" s="36" t="str">
        <f t="shared" si="0"/>
        <v/>
      </c>
      <c r="H36" s="28"/>
      <c r="I36" s="28"/>
      <c r="J36" s="36" t="str">
        <f t="shared" si="2"/>
        <v xml:space="preserve"> </v>
      </c>
      <c r="K36" s="28">
        <v>157694.10639999999</v>
      </c>
      <c r="L36" s="36" t="str">
        <f t="shared" si="3"/>
        <v/>
      </c>
      <c r="M36" s="29"/>
    </row>
    <row r="37" spans="1:13" ht="153" x14ac:dyDescent="0.2">
      <c r="A37" s="27" t="s">
        <v>1265</v>
      </c>
      <c r="B37" s="27" t="s">
        <v>975</v>
      </c>
      <c r="C37" s="28">
        <v>309600.49849000003</v>
      </c>
      <c r="D37" s="28">
        <v>174566.11241</v>
      </c>
      <c r="E37" s="36">
        <f t="shared" si="1"/>
        <v>56.384312448269014</v>
      </c>
      <c r="F37" s="28"/>
      <c r="G37" s="36" t="str">
        <f t="shared" si="0"/>
        <v xml:space="preserve"> </v>
      </c>
      <c r="H37" s="28">
        <v>199458</v>
      </c>
      <c r="I37" s="28">
        <v>123517.74721</v>
      </c>
      <c r="J37" s="36">
        <f t="shared" si="2"/>
        <v>61.926694948309922</v>
      </c>
      <c r="K37" s="28"/>
      <c r="L37" s="36" t="str">
        <f t="shared" si="3"/>
        <v xml:space="preserve"> </v>
      </c>
      <c r="M37" s="29">
        <v>10771.955170000001</v>
      </c>
    </row>
    <row r="38" spans="1:13" ht="102" x14ac:dyDescent="0.2">
      <c r="A38" s="27" t="s">
        <v>769</v>
      </c>
      <c r="B38" s="27" t="s">
        <v>234</v>
      </c>
      <c r="C38" s="28"/>
      <c r="D38" s="28"/>
      <c r="E38" s="36" t="str">
        <f t="shared" si="1"/>
        <v xml:space="preserve"> </v>
      </c>
      <c r="F38" s="28">
        <v>405030.4068</v>
      </c>
      <c r="G38" s="36" t="str">
        <f t="shared" si="0"/>
        <v/>
      </c>
      <c r="H38" s="28"/>
      <c r="I38" s="28"/>
      <c r="J38" s="36" t="str">
        <f t="shared" si="2"/>
        <v xml:space="preserve"> </v>
      </c>
      <c r="K38" s="28">
        <v>230827.64939000001</v>
      </c>
      <c r="L38" s="36" t="str">
        <f t="shared" si="3"/>
        <v/>
      </c>
      <c r="M38" s="29"/>
    </row>
    <row r="39" spans="1:13" ht="153" x14ac:dyDescent="0.2">
      <c r="A39" s="27" t="s">
        <v>769</v>
      </c>
      <c r="B39" s="27" t="s">
        <v>1646</v>
      </c>
      <c r="C39" s="28">
        <v>1025637.12622</v>
      </c>
      <c r="D39" s="28">
        <v>369469.67865999998</v>
      </c>
      <c r="E39" s="36">
        <f t="shared" si="1"/>
        <v>36.023430628109736</v>
      </c>
      <c r="F39" s="28"/>
      <c r="G39" s="36" t="str">
        <f t="shared" si="0"/>
        <v xml:space="preserve"> </v>
      </c>
      <c r="H39" s="28">
        <v>714628</v>
      </c>
      <c r="I39" s="28">
        <v>235454.72698000001</v>
      </c>
      <c r="J39" s="36">
        <f t="shared" si="2"/>
        <v>32.947873156383459</v>
      </c>
      <c r="K39" s="28"/>
      <c r="L39" s="36" t="str">
        <f t="shared" si="3"/>
        <v xml:space="preserve"> </v>
      </c>
      <c r="M39" s="29">
        <v>25682.910770000017</v>
      </c>
    </row>
    <row r="40" spans="1:13" ht="409.5" x14ac:dyDescent="0.2">
      <c r="A40" s="27" t="s">
        <v>983</v>
      </c>
      <c r="B40" s="27" t="s">
        <v>1008</v>
      </c>
      <c r="C40" s="28">
        <v>311503.33046999999</v>
      </c>
      <c r="D40" s="28">
        <v>38369.3292</v>
      </c>
      <c r="E40" s="36">
        <f t="shared" si="1"/>
        <v>12.317469974432663</v>
      </c>
      <c r="F40" s="28"/>
      <c r="G40" s="36" t="str">
        <f t="shared" si="0"/>
        <v xml:space="preserve"> </v>
      </c>
      <c r="H40" s="28">
        <v>310988</v>
      </c>
      <c r="I40" s="28">
        <v>24367.77735</v>
      </c>
      <c r="J40" s="36">
        <f t="shared" si="2"/>
        <v>7.8356005215635331</v>
      </c>
      <c r="K40" s="28"/>
      <c r="L40" s="36" t="str">
        <f t="shared" si="3"/>
        <v xml:space="preserve"> </v>
      </c>
      <c r="M40" s="29">
        <v>5391.7921900000001</v>
      </c>
    </row>
    <row r="41" spans="1:13" ht="409.5" x14ac:dyDescent="0.2">
      <c r="A41" s="27" t="s">
        <v>482</v>
      </c>
      <c r="B41" s="27" t="s">
        <v>1083</v>
      </c>
      <c r="C41" s="28">
        <v>28053</v>
      </c>
      <c r="D41" s="28">
        <v>21154.068650000001</v>
      </c>
      <c r="E41" s="36">
        <f t="shared" si="1"/>
        <v>75.407509535522053</v>
      </c>
      <c r="F41" s="28"/>
      <c r="G41" s="36" t="str">
        <f t="shared" si="0"/>
        <v xml:space="preserve"> </v>
      </c>
      <c r="H41" s="28">
        <v>27153</v>
      </c>
      <c r="I41" s="28">
        <v>13679.1612</v>
      </c>
      <c r="J41" s="36">
        <f t="shared" si="2"/>
        <v>50.378084189592307</v>
      </c>
      <c r="K41" s="28"/>
      <c r="L41" s="36" t="str">
        <f t="shared" si="3"/>
        <v xml:space="preserve"> </v>
      </c>
      <c r="M41" s="29">
        <v>1310.148000000001</v>
      </c>
    </row>
    <row r="42" spans="1:13" ht="409.5" x14ac:dyDescent="0.2">
      <c r="A42" s="27" t="s">
        <v>1734</v>
      </c>
      <c r="B42" s="27" t="s">
        <v>124</v>
      </c>
      <c r="C42" s="28">
        <v>26020</v>
      </c>
      <c r="D42" s="28">
        <v>5965.8216000000002</v>
      </c>
      <c r="E42" s="36">
        <f t="shared" si="1"/>
        <v>22.927830899308223</v>
      </c>
      <c r="F42" s="28"/>
      <c r="G42" s="36" t="str">
        <f t="shared" si="0"/>
        <v xml:space="preserve"> </v>
      </c>
      <c r="H42" s="28">
        <v>26020</v>
      </c>
      <c r="I42" s="28">
        <v>4076.6447600000001</v>
      </c>
      <c r="J42" s="36">
        <f t="shared" si="2"/>
        <v>15.667351114527287</v>
      </c>
      <c r="K42" s="28"/>
      <c r="L42" s="36" t="str">
        <f t="shared" si="3"/>
        <v xml:space="preserve"> </v>
      </c>
      <c r="M42" s="29">
        <v>3496.5800400000003</v>
      </c>
    </row>
    <row r="43" spans="1:13" ht="267.75" x14ac:dyDescent="0.2">
      <c r="A43" s="27" t="s">
        <v>223</v>
      </c>
      <c r="B43" s="27" t="s">
        <v>542</v>
      </c>
      <c r="C43" s="28">
        <v>81.599999999999994</v>
      </c>
      <c r="D43" s="28">
        <v>104.4</v>
      </c>
      <c r="E43" s="36">
        <f t="shared" si="1"/>
        <v>127.94117647058825</v>
      </c>
      <c r="F43" s="28"/>
      <c r="G43" s="36" t="str">
        <f t="shared" si="0"/>
        <v xml:space="preserve"> </v>
      </c>
      <c r="H43" s="28"/>
      <c r="I43" s="28">
        <v>22.8</v>
      </c>
      <c r="J43" s="36" t="str">
        <f t="shared" si="2"/>
        <v xml:space="preserve"> </v>
      </c>
      <c r="K43" s="28"/>
      <c r="L43" s="36" t="str">
        <f t="shared" si="3"/>
        <v xml:space="preserve"> </v>
      </c>
      <c r="M43" s="29"/>
    </row>
    <row r="44" spans="1:13" ht="76.5" x14ac:dyDescent="0.2">
      <c r="A44" s="27" t="s">
        <v>5</v>
      </c>
      <c r="B44" s="27" t="s">
        <v>1521</v>
      </c>
      <c r="C44" s="28">
        <v>100.16965</v>
      </c>
      <c r="D44" s="28">
        <v>1937.7838300000001</v>
      </c>
      <c r="E44" s="36" t="str">
        <f t="shared" si="1"/>
        <v>свыше 200</v>
      </c>
      <c r="F44" s="28"/>
      <c r="G44" s="36" t="str">
        <f t="shared" si="0"/>
        <v xml:space="preserve"> </v>
      </c>
      <c r="H44" s="28"/>
      <c r="I44" s="28">
        <v>1358.6943200000001</v>
      </c>
      <c r="J44" s="36" t="str">
        <f t="shared" si="2"/>
        <v xml:space="preserve"> </v>
      </c>
      <c r="K44" s="28"/>
      <c r="L44" s="36" t="str">
        <f t="shared" si="3"/>
        <v xml:space="preserve"> </v>
      </c>
      <c r="M44" s="29">
        <v>274.423</v>
      </c>
    </row>
    <row r="45" spans="1:13" ht="51" x14ac:dyDescent="0.2">
      <c r="A45" s="27" t="s">
        <v>1738</v>
      </c>
      <c r="B45" s="27" t="s">
        <v>229</v>
      </c>
      <c r="C45" s="28">
        <v>7599265.37861</v>
      </c>
      <c r="D45" s="28">
        <v>3422859.2052000002</v>
      </c>
      <c r="E45" s="36">
        <f t="shared" si="1"/>
        <v>45.041974910291707</v>
      </c>
      <c r="F45" s="28">
        <v>3534532.2267200002</v>
      </c>
      <c r="G45" s="36">
        <f t="shared" si="0"/>
        <v>96.84051483034203</v>
      </c>
      <c r="H45" s="28">
        <v>7229121</v>
      </c>
      <c r="I45" s="28">
        <v>3271539.6934099998</v>
      </c>
      <c r="J45" s="36">
        <f t="shared" si="2"/>
        <v>45.25501362350969</v>
      </c>
      <c r="K45" s="28">
        <v>3376301.3945599999</v>
      </c>
      <c r="L45" s="36">
        <f t="shared" si="3"/>
        <v>96.897146051036927</v>
      </c>
      <c r="M45" s="29">
        <v>243744.09895000001</v>
      </c>
    </row>
    <row r="46" spans="1:13" ht="38.25" x14ac:dyDescent="0.2">
      <c r="A46" s="27" t="s">
        <v>1214</v>
      </c>
      <c r="B46" s="27" t="s">
        <v>527</v>
      </c>
      <c r="C46" s="28">
        <v>7593851.4799600001</v>
      </c>
      <c r="D46" s="28">
        <v>3422408.6181999999</v>
      </c>
      <c r="E46" s="36">
        <f t="shared" si="1"/>
        <v>45.0681531925092</v>
      </c>
      <c r="F46" s="28">
        <v>3534532.2267200002</v>
      </c>
      <c r="G46" s="36">
        <f t="shared" si="0"/>
        <v>96.827766693641109</v>
      </c>
      <c r="H46" s="28">
        <v>7229121</v>
      </c>
      <c r="I46" s="28">
        <v>3271539.6934099998</v>
      </c>
      <c r="J46" s="36">
        <f t="shared" si="2"/>
        <v>45.25501362350969</v>
      </c>
      <c r="K46" s="28">
        <v>3376301.3945599999</v>
      </c>
      <c r="L46" s="36">
        <f t="shared" si="3"/>
        <v>96.897146051036927</v>
      </c>
      <c r="M46" s="29">
        <v>243744.09895000001</v>
      </c>
    </row>
    <row r="47" spans="1:13" ht="127.5" x14ac:dyDescent="0.2">
      <c r="A47" s="27" t="s">
        <v>711</v>
      </c>
      <c r="B47" s="27" t="s">
        <v>728</v>
      </c>
      <c r="C47" s="28">
        <v>295</v>
      </c>
      <c r="D47" s="28">
        <v>-520.17349999999999</v>
      </c>
      <c r="E47" s="36" t="str">
        <f t="shared" si="1"/>
        <v/>
      </c>
      <c r="F47" s="28">
        <v>20.732500000000002</v>
      </c>
      <c r="G47" s="36" t="str">
        <f t="shared" si="0"/>
        <v/>
      </c>
      <c r="H47" s="28">
        <v>295</v>
      </c>
      <c r="I47" s="28">
        <v>-520.17349999999999</v>
      </c>
      <c r="J47" s="36" t="str">
        <f t="shared" si="2"/>
        <v/>
      </c>
      <c r="K47" s="28">
        <v>20.732500000000002</v>
      </c>
      <c r="L47" s="36" t="str">
        <f t="shared" si="3"/>
        <v/>
      </c>
      <c r="M47" s="29"/>
    </row>
    <row r="48" spans="1:13" ht="102" x14ac:dyDescent="0.2">
      <c r="A48" s="27" t="s">
        <v>1561</v>
      </c>
      <c r="B48" s="27" t="s">
        <v>919</v>
      </c>
      <c r="C48" s="28">
        <v>295</v>
      </c>
      <c r="D48" s="28">
        <v>-520.17349999999999</v>
      </c>
      <c r="E48" s="36" t="str">
        <f t="shared" si="1"/>
        <v/>
      </c>
      <c r="F48" s="28">
        <v>20.732500000000002</v>
      </c>
      <c r="G48" s="36" t="str">
        <f t="shared" si="0"/>
        <v/>
      </c>
      <c r="H48" s="28">
        <v>295</v>
      </c>
      <c r="I48" s="28">
        <v>-520.17349999999999</v>
      </c>
      <c r="J48" s="36" t="str">
        <f t="shared" si="2"/>
        <v/>
      </c>
      <c r="K48" s="28">
        <v>20.732500000000002</v>
      </c>
      <c r="L48" s="36" t="str">
        <f t="shared" si="3"/>
        <v/>
      </c>
      <c r="M48" s="29"/>
    </row>
    <row r="49" spans="1:13" ht="51" x14ac:dyDescent="0.2">
      <c r="A49" s="27" t="s">
        <v>723</v>
      </c>
      <c r="B49" s="27" t="s">
        <v>1195</v>
      </c>
      <c r="C49" s="28">
        <v>1201149</v>
      </c>
      <c r="D49" s="28">
        <v>893486.94200000004</v>
      </c>
      <c r="E49" s="36">
        <f t="shared" si="1"/>
        <v>74.386020551988139</v>
      </c>
      <c r="F49" s="28">
        <v>472834.37834</v>
      </c>
      <c r="G49" s="36">
        <f t="shared" si="0"/>
        <v>188.96403961505573</v>
      </c>
      <c r="H49" s="28">
        <v>1201149</v>
      </c>
      <c r="I49" s="28">
        <v>893486.94200000004</v>
      </c>
      <c r="J49" s="36">
        <f t="shared" si="2"/>
        <v>74.386020551988139</v>
      </c>
      <c r="K49" s="28">
        <v>472834.37834</v>
      </c>
      <c r="L49" s="36">
        <f t="shared" si="3"/>
        <v>188.96403961505573</v>
      </c>
      <c r="M49" s="29">
        <v>176140.29378000007</v>
      </c>
    </row>
    <row r="50" spans="1:13" ht="306" x14ac:dyDescent="0.2">
      <c r="A50" s="27" t="s">
        <v>183</v>
      </c>
      <c r="B50" s="27" t="s">
        <v>1398</v>
      </c>
      <c r="C50" s="28">
        <v>1369367.9</v>
      </c>
      <c r="D50" s="28">
        <v>484347.86274000001</v>
      </c>
      <c r="E50" s="36">
        <f t="shared" si="1"/>
        <v>35.370177929539608</v>
      </c>
      <c r="F50" s="28">
        <v>485452.08588999999</v>
      </c>
      <c r="G50" s="36">
        <f t="shared" si="0"/>
        <v>99.772537149989674</v>
      </c>
      <c r="H50" s="28">
        <v>1369367.9</v>
      </c>
      <c r="I50" s="28">
        <v>484347.86274000001</v>
      </c>
      <c r="J50" s="36">
        <f t="shared" si="2"/>
        <v>35.370177929539608</v>
      </c>
      <c r="K50" s="28">
        <v>485452.08588999999</v>
      </c>
      <c r="L50" s="36">
        <f t="shared" si="3"/>
        <v>99.772537149989674</v>
      </c>
      <c r="M50" s="29">
        <v>60123.526000000013</v>
      </c>
    </row>
    <row r="51" spans="1:13" ht="331.5" x14ac:dyDescent="0.2">
      <c r="A51" s="27" t="s">
        <v>135</v>
      </c>
      <c r="B51" s="27" t="s">
        <v>235</v>
      </c>
      <c r="C51" s="28">
        <v>1240854.3</v>
      </c>
      <c r="D51" s="28">
        <v>439209.20413999999</v>
      </c>
      <c r="E51" s="36">
        <f t="shared" si="1"/>
        <v>35.39571117576012</v>
      </c>
      <c r="F51" s="28">
        <v>439979.85924999998</v>
      </c>
      <c r="G51" s="36">
        <f t="shared" si="0"/>
        <v>99.824843093655772</v>
      </c>
      <c r="H51" s="28">
        <v>1240854.3</v>
      </c>
      <c r="I51" s="28">
        <v>439209.20413999999</v>
      </c>
      <c r="J51" s="36">
        <f t="shared" si="2"/>
        <v>35.39571117576012</v>
      </c>
      <c r="K51" s="28">
        <v>439979.85924999998</v>
      </c>
      <c r="L51" s="36">
        <f t="shared" si="3"/>
        <v>99.824843093655772</v>
      </c>
      <c r="M51" s="29">
        <v>54459.766799999983</v>
      </c>
    </row>
    <row r="52" spans="1:13" ht="409.5" x14ac:dyDescent="0.2">
      <c r="A52" s="27" t="s">
        <v>996</v>
      </c>
      <c r="B52" s="27" t="s">
        <v>914</v>
      </c>
      <c r="C52" s="28">
        <v>128513.60000000001</v>
      </c>
      <c r="D52" s="28">
        <v>45138.658600000002</v>
      </c>
      <c r="E52" s="36">
        <f t="shared" si="1"/>
        <v>35.12364341205911</v>
      </c>
      <c r="F52" s="28">
        <v>45472.226640000001</v>
      </c>
      <c r="G52" s="36">
        <f t="shared" si="0"/>
        <v>99.266435658317704</v>
      </c>
      <c r="H52" s="28">
        <v>128513.60000000001</v>
      </c>
      <c r="I52" s="28">
        <v>45138.658600000002</v>
      </c>
      <c r="J52" s="36">
        <f t="shared" si="2"/>
        <v>35.12364341205911</v>
      </c>
      <c r="K52" s="28">
        <v>45472.226640000001</v>
      </c>
      <c r="L52" s="36">
        <f t="shared" si="3"/>
        <v>99.266435658317704</v>
      </c>
      <c r="M52" s="29">
        <v>5663.7592000000004</v>
      </c>
    </row>
    <row r="53" spans="1:13" ht="165.75" x14ac:dyDescent="0.2">
      <c r="A53" s="27" t="s">
        <v>904</v>
      </c>
      <c r="B53" s="27" t="s">
        <v>108</v>
      </c>
      <c r="C53" s="28">
        <v>27027.7</v>
      </c>
      <c r="D53" s="28">
        <v>12199.581910000001</v>
      </c>
      <c r="E53" s="36">
        <f t="shared" si="1"/>
        <v>45.137329147504232</v>
      </c>
      <c r="F53" s="28">
        <v>8860.4622899999995</v>
      </c>
      <c r="G53" s="36">
        <f t="shared" si="0"/>
        <v>137.68561403131935</v>
      </c>
      <c r="H53" s="28">
        <v>27027.7</v>
      </c>
      <c r="I53" s="28">
        <v>12199.581910000001</v>
      </c>
      <c r="J53" s="36">
        <f t="shared" si="2"/>
        <v>45.137329147504232</v>
      </c>
      <c r="K53" s="28">
        <v>8860.4622899999995</v>
      </c>
      <c r="L53" s="36">
        <f t="shared" si="3"/>
        <v>137.68561403131935</v>
      </c>
      <c r="M53" s="29">
        <v>-2521.494349999999</v>
      </c>
    </row>
    <row r="54" spans="1:13" ht="153" x14ac:dyDescent="0.2">
      <c r="A54" s="27" t="s">
        <v>971</v>
      </c>
      <c r="B54" s="27" t="s">
        <v>414</v>
      </c>
      <c r="C54" s="28"/>
      <c r="D54" s="28">
        <v>144.46200999999999</v>
      </c>
      <c r="E54" s="36" t="str">
        <f t="shared" si="1"/>
        <v xml:space="preserve"> </v>
      </c>
      <c r="F54" s="28">
        <v>-9.7560500000000001</v>
      </c>
      <c r="G54" s="36" t="str">
        <f t="shared" si="0"/>
        <v/>
      </c>
      <c r="H54" s="28"/>
      <c r="I54" s="28">
        <v>144.46200999999999</v>
      </c>
      <c r="J54" s="36" t="str">
        <f t="shared" si="2"/>
        <v xml:space="preserve"> </v>
      </c>
      <c r="K54" s="28">
        <v>-9.7560500000000001</v>
      </c>
      <c r="L54" s="36" t="str">
        <f t="shared" si="3"/>
        <v/>
      </c>
      <c r="M54" s="29"/>
    </row>
    <row r="55" spans="1:13" ht="114.75" x14ac:dyDescent="0.2">
      <c r="A55" s="27" t="s">
        <v>465</v>
      </c>
      <c r="B55" s="27" t="s">
        <v>513</v>
      </c>
      <c r="C55" s="28">
        <v>959.4</v>
      </c>
      <c r="D55" s="28">
        <v>1118.1466800000001</v>
      </c>
      <c r="E55" s="36">
        <f t="shared" si="1"/>
        <v>116.54645403377111</v>
      </c>
      <c r="F55" s="28">
        <v>559.46549000000005</v>
      </c>
      <c r="G55" s="36">
        <f t="shared" si="0"/>
        <v>199.85981262222268</v>
      </c>
      <c r="H55" s="28">
        <v>959.4</v>
      </c>
      <c r="I55" s="28">
        <v>1118.1466800000001</v>
      </c>
      <c r="J55" s="36">
        <f t="shared" si="2"/>
        <v>116.54645403377111</v>
      </c>
      <c r="K55" s="28">
        <v>559.46549000000005</v>
      </c>
      <c r="L55" s="36">
        <f t="shared" si="3"/>
        <v>199.85981262222268</v>
      </c>
      <c r="M55" s="29">
        <v>210.62641000000008</v>
      </c>
    </row>
    <row r="56" spans="1:13" ht="114.75" x14ac:dyDescent="0.2">
      <c r="A56" s="27" t="s">
        <v>702</v>
      </c>
      <c r="B56" s="27" t="s">
        <v>1363</v>
      </c>
      <c r="C56" s="28">
        <v>13941.3</v>
      </c>
      <c r="D56" s="28">
        <v>7853.5172899999998</v>
      </c>
      <c r="E56" s="36">
        <f t="shared" si="1"/>
        <v>56.332747233041388</v>
      </c>
      <c r="F56" s="28">
        <v>4365.3236100000004</v>
      </c>
      <c r="G56" s="36">
        <f t="shared" si="0"/>
        <v>179.90687499110746</v>
      </c>
      <c r="H56" s="28">
        <v>13941.3</v>
      </c>
      <c r="I56" s="28">
        <v>7853.5172899999998</v>
      </c>
      <c r="J56" s="36">
        <f t="shared" si="2"/>
        <v>56.332747233041388</v>
      </c>
      <c r="K56" s="28">
        <v>4365.3236100000004</v>
      </c>
      <c r="L56" s="36">
        <f t="shared" si="3"/>
        <v>179.90687499110746</v>
      </c>
      <c r="M56" s="29">
        <v>2166.2677100000001</v>
      </c>
    </row>
    <row r="57" spans="1:13" ht="102" x14ac:dyDescent="0.2">
      <c r="A57" s="27" t="s">
        <v>210</v>
      </c>
      <c r="B57" s="27" t="s">
        <v>585</v>
      </c>
      <c r="C57" s="28">
        <v>2604975.0307100001</v>
      </c>
      <c r="D57" s="28">
        <v>1017889.84065</v>
      </c>
      <c r="E57" s="36">
        <f t="shared" si="1"/>
        <v>39.07484058964544</v>
      </c>
      <c r="F57" s="28">
        <v>1308957.0148100001</v>
      </c>
      <c r="G57" s="36">
        <f t="shared" si="0"/>
        <v>77.763427609404772</v>
      </c>
      <c r="H57" s="28">
        <v>2414445.4</v>
      </c>
      <c r="I57" s="28">
        <v>942008.03720000002</v>
      </c>
      <c r="J57" s="36">
        <f t="shared" si="2"/>
        <v>39.015503817149892</v>
      </c>
      <c r="K57" s="28">
        <v>1228129.13836</v>
      </c>
      <c r="L57" s="36">
        <f t="shared" si="3"/>
        <v>76.702686043091859</v>
      </c>
      <c r="M57" s="29">
        <v>13349.915810000035</v>
      </c>
    </row>
    <row r="58" spans="1:13" ht="165.75" x14ac:dyDescent="0.2">
      <c r="A58" s="27" t="s">
        <v>1047</v>
      </c>
      <c r="B58" s="27" t="s">
        <v>1742</v>
      </c>
      <c r="C58" s="28">
        <v>1940952.3307099999</v>
      </c>
      <c r="D58" s="28">
        <v>758818.03405999998</v>
      </c>
      <c r="E58" s="36">
        <f t="shared" si="1"/>
        <v>39.095140156400674</v>
      </c>
      <c r="F58" s="28">
        <v>808278.76407999999</v>
      </c>
      <c r="G58" s="36">
        <f t="shared" si="0"/>
        <v>93.880733700049973</v>
      </c>
      <c r="H58" s="28">
        <v>1750422.7</v>
      </c>
      <c r="I58" s="28">
        <v>682936.23060999997</v>
      </c>
      <c r="J58" s="36">
        <f t="shared" si="2"/>
        <v>39.01550354722891</v>
      </c>
      <c r="K58" s="28">
        <v>727450.88763000001</v>
      </c>
      <c r="L58" s="36">
        <f t="shared" si="3"/>
        <v>93.880733699421739</v>
      </c>
      <c r="M58" s="29">
        <v>9678.4112500000047</v>
      </c>
    </row>
    <row r="59" spans="1:13" ht="140.25" x14ac:dyDescent="0.2">
      <c r="A59" s="27" t="s">
        <v>161</v>
      </c>
      <c r="B59" s="27" t="s">
        <v>1385</v>
      </c>
      <c r="C59" s="28">
        <v>664022.69999999995</v>
      </c>
      <c r="D59" s="28">
        <v>259071.80658999999</v>
      </c>
      <c r="E59" s="36">
        <f t="shared" si="1"/>
        <v>39.01550452868554</v>
      </c>
      <c r="F59" s="28"/>
      <c r="G59" s="36" t="str">
        <f t="shared" si="0"/>
        <v xml:space="preserve"> </v>
      </c>
      <c r="H59" s="28">
        <v>664022.69999999995</v>
      </c>
      <c r="I59" s="28">
        <v>259071.80658999999</v>
      </c>
      <c r="J59" s="36">
        <f t="shared" si="2"/>
        <v>39.01550452868554</v>
      </c>
      <c r="K59" s="28"/>
      <c r="L59" s="36" t="str">
        <f t="shared" si="3"/>
        <v xml:space="preserve"> </v>
      </c>
      <c r="M59" s="29">
        <v>3671.5045600000012</v>
      </c>
    </row>
    <row r="60" spans="1:13" ht="178.5" x14ac:dyDescent="0.2">
      <c r="A60" s="27" t="s">
        <v>161</v>
      </c>
      <c r="B60" s="27" t="s">
        <v>1447</v>
      </c>
      <c r="C60" s="28"/>
      <c r="D60" s="28"/>
      <c r="E60" s="36" t="str">
        <f t="shared" si="1"/>
        <v xml:space="preserve"> </v>
      </c>
      <c r="F60" s="28">
        <v>500678.25073000003</v>
      </c>
      <c r="G60" s="36" t="str">
        <f t="shared" si="0"/>
        <v/>
      </c>
      <c r="H60" s="28"/>
      <c r="I60" s="28"/>
      <c r="J60" s="36" t="str">
        <f t="shared" si="2"/>
        <v xml:space="preserve"> </v>
      </c>
      <c r="K60" s="28">
        <v>500678.25073000003</v>
      </c>
      <c r="L60" s="36" t="str">
        <f t="shared" si="3"/>
        <v/>
      </c>
      <c r="M60" s="29"/>
    </row>
    <row r="61" spans="1:13" ht="127.5" x14ac:dyDescent="0.2">
      <c r="A61" s="27" t="s">
        <v>415</v>
      </c>
      <c r="B61" s="27" t="s">
        <v>1609</v>
      </c>
      <c r="C61" s="28">
        <v>11773.70472</v>
      </c>
      <c r="D61" s="28">
        <v>6267.7215699999997</v>
      </c>
      <c r="E61" s="36">
        <f t="shared" si="1"/>
        <v>53.234913895479451</v>
      </c>
      <c r="F61" s="28">
        <v>7574.7574100000002</v>
      </c>
      <c r="G61" s="36">
        <f t="shared" si="0"/>
        <v>82.744848854506074</v>
      </c>
      <c r="H61" s="28">
        <v>10879.6</v>
      </c>
      <c r="I61" s="28">
        <v>5800.4745199999998</v>
      </c>
      <c r="J61" s="36">
        <f t="shared" si="2"/>
        <v>53.315145042097136</v>
      </c>
      <c r="K61" s="28">
        <v>7107.0171499999997</v>
      </c>
      <c r="L61" s="36">
        <f t="shared" si="3"/>
        <v>81.616160445032833</v>
      </c>
      <c r="M61" s="29">
        <v>264.31638999999996</v>
      </c>
    </row>
    <row r="62" spans="1:13" ht="191.25" x14ac:dyDescent="0.2">
      <c r="A62" s="27" t="s">
        <v>550</v>
      </c>
      <c r="B62" s="27" t="s">
        <v>227</v>
      </c>
      <c r="C62" s="28">
        <v>8781.6047199999994</v>
      </c>
      <c r="D62" s="28">
        <v>4672.4704000000002</v>
      </c>
      <c r="E62" s="36">
        <f t="shared" si="1"/>
        <v>53.207478006366024</v>
      </c>
      <c r="F62" s="28">
        <v>4677.4001200000002</v>
      </c>
      <c r="G62" s="36">
        <f t="shared" si="0"/>
        <v>99.894605552795852</v>
      </c>
      <c r="H62" s="28">
        <v>7887.5</v>
      </c>
      <c r="I62" s="28">
        <v>4205.2233500000002</v>
      </c>
      <c r="J62" s="36">
        <f t="shared" si="2"/>
        <v>53.31503454833598</v>
      </c>
      <c r="K62" s="28">
        <v>4209.6598599999998</v>
      </c>
      <c r="L62" s="36">
        <f t="shared" si="3"/>
        <v>99.894611200250282</v>
      </c>
      <c r="M62" s="29">
        <v>191.62390000000005</v>
      </c>
    </row>
    <row r="63" spans="1:13" ht="165.75" x14ac:dyDescent="0.2">
      <c r="A63" s="27" t="s">
        <v>1432</v>
      </c>
      <c r="B63" s="27" t="s">
        <v>1347</v>
      </c>
      <c r="C63" s="28">
        <v>2992.1</v>
      </c>
      <c r="D63" s="28">
        <v>1595.25117</v>
      </c>
      <c r="E63" s="36">
        <f t="shared" si="1"/>
        <v>53.31543631563116</v>
      </c>
      <c r="F63" s="28"/>
      <c r="G63" s="36" t="str">
        <f t="shared" si="0"/>
        <v xml:space="preserve"> </v>
      </c>
      <c r="H63" s="28">
        <v>2992.1</v>
      </c>
      <c r="I63" s="28">
        <v>1595.25117</v>
      </c>
      <c r="J63" s="36">
        <f t="shared" si="2"/>
        <v>53.31543631563116</v>
      </c>
      <c r="K63" s="28"/>
      <c r="L63" s="36" t="str">
        <f t="shared" si="3"/>
        <v xml:space="preserve"> </v>
      </c>
      <c r="M63" s="29">
        <v>72.692489999999907</v>
      </c>
    </row>
    <row r="64" spans="1:13" ht="204" x14ac:dyDescent="0.2">
      <c r="A64" s="27" t="s">
        <v>1432</v>
      </c>
      <c r="B64" s="27" t="s">
        <v>45</v>
      </c>
      <c r="C64" s="28"/>
      <c r="D64" s="28"/>
      <c r="E64" s="36" t="str">
        <f t="shared" si="1"/>
        <v xml:space="preserve"> </v>
      </c>
      <c r="F64" s="28">
        <v>2897.3572899999999</v>
      </c>
      <c r="G64" s="36" t="str">
        <f t="shared" si="0"/>
        <v/>
      </c>
      <c r="H64" s="28"/>
      <c r="I64" s="28"/>
      <c r="J64" s="36" t="str">
        <f t="shared" si="2"/>
        <v xml:space="preserve"> </v>
      </c>
      <c r="K64" s="28">
        <v>2897.3572899999999</v>
      </c>
      <c r="L64" s="36" t="str">
        <f t="shared" si="3"/>
        <v/>
      </c>
      <c r="M64" s="29"/>
    </row>
    <row r="65" spans="1:13" ht="102" x14ac:dyDescent="0.2">
      <c r="A65" s="27" t="s">
        <v>1671</v>
      </c>
      <c r="B65" s="27" t="s">
        <v>1729</v>
      </c>
      <c r="C65" s="28">
        <v>2632040.6862699999</v>
      </c>
      <c r="D65" s="28">
        <v>1109229.25639</v>
      </c>
      <c r="E65" s="36">
        <f t="shared" si="1"/>
        <v>42.14331724339511</v>
      </c>
      <c r="F65" s="28">
        <v>1415874.74098</v>
      </c>
      <c r="G65" s="36">
        <f t="shared" si="0"/>
        <v>78.342329606236589</v>
      </c>
      <c r="H65" s="28">
        <v>2438357.1</v>
      </c>
      <c r="I65" s="28">
        <v>1026538.26864</v>
      </c>
      <c r="J65" s="36">
        <f t="shared" si="2"/>
        <v>42.099586998147238</v>
      </c>
      <c r="K65" s="28">
        <v>1328444.71272</v>
      </c>
      <c r="L65" s="36">
        <f t="shared" si="3"/>
        <v>77.273691468736828</v>
      </c>
      <c r="M65" s="29">
        <v>13522.070360000012</v>
      </c>
    </row>
    <row r="66" spans="1:13" ht="165.75" x14ac:dyDescent="0.2">
      <c r="A66" s="27" t="s">
        <v>790</v>
      </c>
      <c r="B66" s="27" t="s">
        <v>565</v>
      </c>
      <c r="C66" s="28">
        <v>1961441.78627</v>
      </c>
      <c r="D66" s="28">
        <v>826909.87766</v>
      </c>
      <c r="E66" s="36">
        <f t="shared" si="1"/>
        <v>42.158267629879717</v>
      </c>
      <c r="F66" s="28">
        <v>874300.28086000006</v>
      </c>
      <c r="G66" s="36">
        <f t="shared" si="0"/>
        <v>94.57961935533352</v>
      </c>
      <c r="H66" s="28">
        <v>1767758.2</v>
      </c>
      <c r="I66" s="28">
        <v>744218.88991000003</v>
      </c>
      <c r="J66" s="36">
        <f t="shared" si="2"/>
        <v>42.099586352364256</v>
      </c>
      <c r="K66" s="28">
        <v>786870.25260000001</v>
      </c>
      <c r="L66" s="36">
        <f t="shared" si="3"/>
        <v>94.579619378281222</v>
      </c>
      <c r="M66" s="29">
        <v>9803.2197300000116</v>
      </c>
    </row>
    <row r="67" spans="1:13" ht="140.25" x14ac:dyDescent="0.2">
      <c r="A67" s="27" t="s">
        <v>1638</v>
      </c>
      <c r="B67" s="27" t="s">
        <v>1016</v>
      </c>
      <c r="C67" s="28">
        <v>670598.9</v>
      </c>
      <c r="D67" s="28">
        <v>282319.37873</v>
      </c>
      <c r="E67" s="36">
        <f t="shared" si="1"/>
        <v>42.099588700488475</v>
      </c>
      <c r="F67" s="28"/>
      <c r="G67" s="36" t="str">
        <f t="shared" si="0"/>
        <v xml:space="preserve"> </v>
      </c>
      <c r="H67" s="28">
        <v>670598.9</v>
      </c>
      <c r="I67" s="28">
        <v>282319.37873</v>
      </c>
      <c r="J67" s="36">
        <f t="shared" si="2"/>
        <v>42.099588700488475</v>
      </c>
      <c r="K67" s="28"/>
      <c r="L67" s="36" t="str">
        <f t="shared" si="3"/>
        <v xml:space="preserve"> </v>
      </c>
      <c r="M67" s="29">
        <v>3718.8506300000008</v>
      </c>
    </row>
    <row r="68" spans="1:13" ht="178.5" x14ac:dyDescent="0.2">
      <c r="A68" s="27" t="s">
        <v>1638</v>
      </c>
      <c r="B68" s="27" t="s">
        <v>1455</v>
      </c>
      <c r="C68" s="28"/>
      <c r="D68" s="28"/>
      <c r="E68" s="36" t="str">
        <f t="shared" si="1"/>
        <v xml:space="preserve"> </v>
      </c>
      <c r="F68" s="28">
        <v>541574.46011999995</v>
      </c>
      <c r="G68" s="36" t="str">
        <f t="shared" si="0"/>
        <v/>
      </c>
      <c r="H68" s="28"/>
      <c r="I68" s="28"/>
      <c r="J68" s="36" t="str">
        <f t="shared" si="2"/>
        <v xml:space="preserve"> </v>
      </c>
      <c r="K68" s="28">
        <v>541574.46011999995</v>
      </c>
      <c r="L68" s="36" t="str">
        <f t="shared" si="3"/>
        <v/>
      </c>
      <c r="M68" s="29"/>
    </row>
    <row r="69" spans="1:13" ht="102" x14ac:dyDescent="0.2">
      <c r="A69" s="27" t="s">
        <v>1186</v>
      </c>
      <c r="B69" s="27" t="s">
        <v>1091</v>
      </c>
      <c r="C69" s="28">
        <v>-267678.24174000003</v>
      </c>
      <c r="D69" s="28">
        <v>-109608.53954</v>
      </c>
      <c r="E69" s="36">
        <f t="shared" si="1"/>
        <v>40.947870408706756</v>
      </c>
      <c r="F69" s="28">
        <v>-169956.97855</v>
      </c>
      <c r="G69" s="36">
        <f t="shared" si="0"/>
        <v>64.491932296710033</v>
      </c>
      <c r="H69" s="28">
        <v>-247301.4</v>
      </c>
      <c r="I69" s="28">
        <v>-101437.42608</v>
      </c>
      <c r="J69" s="36">
        <f t="shared" si="2"/>
        <v>41.017732240901189</v>
      </c>
      <c r="K69" s="28">
        <v>-159462.16574</v>
      </c>
      <c r="L69" s="36">
        <f t="shared" si="3"/>
        <v>63.612221500485447</v>
      </c>
      <c r="M69" s="29">
        <v>-19511.426749999999</v>
      </c>
    </row>
    <row r="70" spans="1:13" ht="165.75" x14ac:dyDescent="0.2">
      <c r="A70" s="27" t="s">
        <v>277</v>
      </c>
      <c r="B70" s="27" t="s">
        <v>1659</v>
      </c>
      <c r="C70" s="28">
        <v>-199665.24174</v>
      </c>
      <c r="D70" s="28">
        <v>-81711.137180000005</v>
      </c>
      <c r="E70" s="36">
        <f t="shared" si="1"/>
        <v>40.924066937200102</v>
      </c>
      <c r="F70" s="28">
        <v>-104948.14870999999</v>
      </c>
      <c r="G70" s="36">
        <f t="shared" ref="G70:G133" si="4">IF(F70=0," ",IF(D70/F70*100&gt;200,"свыше 200",IF(D70/F70&gt;0,D70/F70*100,"")))</f>
        <v>77.858578911944306</v>
      </c>
      <c r="H70" s="28">
        <v>-179288.4</v>
      </c>
      <c r="I70" s="28">
        <v>-73540.023719999997</v>
      </c>
      <c r="J70" s="36">
        <f t="shared" si="2"/>
        <v>41.017725474710019</v>
      </c>
      <c r="K70" s="28">
        <v>-94453.335900000005</v>
      </c>
      <c r="L70" s="36">
        <f t="shared" si="3"/>
        <v>77.858577486197603</v>
      </c>
      <c r="M70" s="29">
        <v>-14145.378499999999</v>
      </c>
    </row>
    <row r="71" spans="1:13" ht="140.25" x14ac:dyDescent="0.2">
      <c r="A71" s="27" t="s">
        <v>1137</v>
      </c>
      <c r="B71" s="27" t="s">
        <v>360</v>
      </c>
      <c r="C71" s="28">
        <v>-68013</v>
      </c>
      <c r="D71" s="28">
        <v>-27897.40236</v>
      </c>
      <c r="E71" s="36">
        <f t="shared" ref="E71:E134" si="5">IF(C71=0," ",IF(D71/C71*100&gt;200,"свыше 200",IF(D71/C71&gt;0,D71/C71*100,"")))</f>
        <v>41.017750077191124</v>
      </c>
      <c r="F71" s="28"/>
      <c r="G71" s="36" t="str">
        <f t="shared" si="4"/>
        <v xml:space="preserve"> </v>
      </c>
      <c r="H71" s="28">
        <v>-68013</v>
      </c>
      <c r="I71" s="28">
        <v>-27897.40236</v>
      </c>
      <c r="J71" s="36">
        <f t="shared" ref="J71:J134" si="6">IF(H71=0," ",IF(I71/H71*100&gt;200,"свыше 200",IF(I71/H71&gt;0,I71/H71*100,"")))</f>
        <v>41.017750077191124</v>
      </c>
      <c r="K71" s="28"/>
      <c r="L71" s="36" t="str">
        <f t="shared" ref="L71:L134" si="7">IF(K71=0," ",IF(I71/K71*100&gt;200,"свыше 200",IF(I71/K71&gt;0,I71/K71*100,"")))</f>
        <v xml:space="preserve"> </v>
      </c>
      <c r="M71" s="29">
        <v>-5366.0482499999998</v>
      </c>
    </row>
    <row r="72" spans="1:13" ht="178.5" x14ac:dyDescent="0.2">
      <c r="A72" s="27" t="s">
        <v>1137</v>
      </c>
      <c r="B72" s="27" t="s">
        <v>1458</v>
      </c>
      <c r="C72" s="28"/>
      <c r="D72" s="28"/>
      <c r="E72" s="36" t="str">
        <f t="shared" si="5"/>
        <v xml:space="preserve"> </v>
      </c>
      <c r="F72" s="28">
        <v>-65008.829839999999</v>
      </c>
      <c r="G72" s="36" t="str">
        <f t="shared" si="4"/>
        <v/>
      </c>
      <c r="H72" s="28"/>
      <c r="I72" s="28"/>
      <c r="J72" s="36" t="str">
        <f t="shared" si="6"/>
        <v xml:space="preserve"> </v>
      </c>
      <c r="K72" s="28">
        <v>-65008.829839999999</v>
      </c>
      <c r="L72" s="36" t="str">
        <f t="shared" si="7"/>
        <v/>
      </c>
      <c r="M72" s="29"/>
    </row>
    <row r="73" spans="1:13" x14ac:dyDescent="0.2">
      <c r="A73" s="27" t="s">
        <v>1643</v>
      </c>
      <c r="B73" s="27" t="s">
        <v>363</v>
      </c>
      <c r="C73" s="28">
        <v>5413.8986500000001</v>
      </c>
      <c r="D73" s="28">
        <v>450.58699999999999</v>
      </c>
      <c r="E73" s="36">
        <f t="shared" si="5"/>
        <v>8.3227823261892784</v>
      </c>
      <c r="F73" s="28"/>
      <c r="G73" s="36" t="str">
        <f t="shared" si="4"/>
        <v xml:space="preserve"> </v>
      </c>
      <c r="H73" s="28"/>
      <c r="I73" s="28"/>
      <c r="J73" s="36" t="str">
        <f t="shared" si="6"/>
        <v xml:space="preserve"> </v>
      </c>
      <c r="K73" s="28"/>
      <c r="L73" s="36" t="str">
        <f t="shared" si="7"/>
        <v xml:space="preserve"> </v>
      </c>
      <c r="M73" s="29"/>
    </row>
    <row r="74" spans="1:13" ht="25.5" x14ac:dyDescent="0.2">
      <c r="A74" s="27" t="s">
        <v>1166</v>
      </c>
      <c r="B74" s="27" t="s">
        <v>590</v>
      </c>
      <c r="C74" s="28">
        <v>9324129.09509</v>
      </c>
      <c r="D74" s="28">
        <v>5747671.4316699998</v>
      </c>
      <c r="E74" s="36">
        <f t="shared" si="5"/>
        <v>61.642984272886892</v>
      </c>
      <c r="F74" s="28">
        <v>4908048.3025799999</v>
      </c>
      <c r="G74" s="36">
        <f t="shared" si="4"/>
        <v>117.10706735809096</v>
      </c>
      <c r="H74" s="28">
        <v>8443896</v>
      </c>
      <c r="I74" s="28">
        <v>5160951.9920199998</v>
      </c>
      <c r="J74" s="36">
        <f t="shared" si="6"/>
        <v>61.120506363650136</v>
      </c>
      <c r="K74" s="28">
        <v>4392954.4728300003</v>
      </c>
      <c r="L74" s="36">
        <f t="shared" si="7"/>
        <v>117.48248300636826</v>
      </c>
      <c r="M74" s="29">
        <v>260428.13781000022</v>
      </c>
    </row>
    <row r="75" spans="1:13" ht="38.25" x14ac:dyDescent="0.2">
      <c r="A75" s="27" t="s">
        <v>678</v>
      </c>
      <c r="B75" s="27" t="s">
        <v>126</v>
      </c>
      <c r="C75" s="28">
        <v>8809345.36943</v>
      </c>
      <c r="D75" s="28">
        <v>5381367.3738599997</v>
      </c>
      <c r="E75" s="36">
        <f t="shared" si="5"/>
        <v>61.087029151272745</v>
      </c>
      <c r="F75" s="28">
        <v>4616573.1070100004</v>
      </c>
      <c r="G75" s="36">
        <f t="shared" si="4"/>
        <v>116.56627652421886</v>
      </c>
      <c r="H75" s="28">
        <v>8220136</v>
      </c>
      <c r="I75" s="28">
        <v>5004673.2000200003</v>
      </c>
      <c r="J75" s="36">
        <f t="shared" si="6"/>
        <v>60.883094878478907</v>
      </c>
      <c r="K75" s="28">
        <v>4293413.02049</v>
      </c>
      <c r="L75" s="36">
        <f t="shared" si="7"/>
        <v>116.56631160653687</v>
      </c>
      <c r="M75" s="29">
        <v>236446.07104000077</v>
      </c>
    </row>
    <row r="76" spans="1:13" ht="51" x14ac:dyDescent="0.2">
      <c r="A76" s="27" t="s">
        <v>712</v>
      </c>
      <c r="B76" s="27" t="s">
        <v>1323</v>
      </c>
      <c r="C76" s="28">
        <v>4688316.3794299997</v>
      </c>
      <c r="D76" s="28">
        <v>2849610.0005000001</v>
      </c>
      <c r="E76" s="36">
        <f t="shared" si="5"/>
        <v>60.78109431783809</v>
      </c>
      <c r="F76" s="28">
        <v>2329310.1191699998</v>
      </c>
      <c r="G76" s="36">
        <f t="shared" si="4"/>
        <v>122.3370807110647</v>
      </c>
      <c r="H76" s="28">
        <v>4376167</v>
      </c>
      <c r="I76" s="28">
        <v>2650137.3120200001</v>
      </c>
      <c r="J76" s="36">
        <f t="shared" si="6"/>
        <v>60.558413607615982</v>
      </c>
      <c r="K76" s="28">
        <v>2166258.4108899999</v>
      </c>
      <c r="L76" s="36">
        <f t="shared" si="7"/>
        <v>122.33708124097716</v>
      </c>
      <c r="M76" s="29">
        <v>115936.27889000019</v>
      </c>
    </row>
    <row r="77" spans="1:13" ht="51" x14ac:dyDescent="0.2">
      <c r="A77" s="27" t="s">
        <v>1562</v>
      </c>
      <c r="B77" s="27" t="s">
        <v>1323</v>
      </c>
      <c r="C77" s="28">
        <v>4688316.38093</v>
      </c>
      <c r="D77" s="28">
        <v>2849611.4855</v>
      </c>
      <c r="E77" s="36">
        <f t="shared" si="5"/>
        <v>60.781125972875053</v>
      </c>
      <c r="F77" s="28">
        <v>2329310.1191699998</v>
      </c>
      <c r="G77" s="36">
        <f t="shared" si="4"/>
        <v>122.3371444638466</v>
      </c>
      <c r="H77" s="28">
        <v>4376167</v>
      </c>
      <c r="I77" s="28">
        <v>2650138.6815200001</v>
      </c>
      <c r="J77" s="36">
        <f t="shared" si="6"/>
        <v>60.558444902125544</v>
      </c>
      <c r="K77" s="28">
        <v>2166258.4108899999</v>
      </c>
      <c r="L77" s="36">
        <f t="shared" si="7"/>
        <v>122.33714446058168</v>
      </c>
      <c r="M77" s="29">
        <v>115936.27889000019</v>
      </c>
    </row>
    <row r="78" spans="1:13" ht="63.75" x14ac:dyDescent="0.2">
      <c r="A78" s="27" t="s">
        <v>682</v>
      </c>
      <c r="B78" s="27" t="s">
        <v>844</v>
      </c>
      <c r="C78" s="28"/>
      <c r="D78" s="28">
        <v>-1.4850000000000001</v>
      </c>
      <c r="E78" s="36" t="str">
        <f t="shared" si="5"/>
        <v xml:space="preserve"> </v>
      </c>
      <c r="F78" s="28"/>
      <c r="G78" s="36" t="str">
        <f t="shared" si="4"/>
        <v xml:space="preserve"> </v>
      </c>
      <c r="H78" s="28"/>
      <c r="I78" s="28">
        <v>-1.3694999999999999</v>
      </c>
      <c r="J78" s="36" t="str">
        <f t="shared" si="6"/>
        <v xml:space="preserve"> </v>
      </c>
      <c r="K78" s="28"/>
      <c r="L78" s="36" t="str">
        <f t="shared" si="7"/>
        <v xml:space="preserve"> </v>
      </c>
      <c r="M78" s="29"/>
    </row>
    <row r="79" spans="1:13" ht="63.75" x14ac:dyDescent="0.2">
      <c r="A79" s="27" t="s">
        <v>214</v>
      </c>
      <c r="B79" s="27" t="s">
        <v>1358</v>
      </c>
      <c r="C79" s="28">
        <v>4121028.6616099998</v>
      </c>
      <c r="D79" s="28">
        <v>2531546.9858900001</v>
      </c>
      <c r="E79" s="36">
        <f t="shared" si="5"/>
        <v>61.429977652739197</v>
      </c>
      <c r="F79" s="28">
        <v>2287203.23288</v>
      </c>
      <c r="G79" s="36">
        <f t="shared" si="4"/>
        <v>110.68308008214589</v>
      </c>
      <c r="H79" s="28">
        <v>3843969</v>
      </c>
      <c r="I79" s="28">
        <v>2354340.2276499998</v>
      </c>
      <c r="J79" s="36">
        <f t="shared" si="6"/>
        <v>61.247638252285583</v>
      </c>
      <c r="K79" s="28">
        <v>2127099.03749</v>
      </c>
      <c r="L79" s="36">
        <f t="shared" si="7"/>
        <v>110.68315043892582</v>
      </c>
      <c r="M79" s="29">
        <v>120509.79214999964</v>
      </c>
    </row>
    <row r="80" spans="1:13" ht="102" x14ac:dyDescent="0.2">
      <c r="A80" s="27" t="s">
        <v>1063</v>
      </c>
      <c r="B80" s="27" t="s">
        <v>796</v>
      </c>
      <c r="C80" s="28">
        <v>4121028.8608400002</v>
      </c>
      <c r="D80" s="28">
        <v>2531743.80198</v>
      </c>
      <c r="E80" s="36">
        <f t="shared" si="5"/>
        <v>61.434750579833306</v>
      </c>
      <c r="F80" s="28">
        <v>2287207.2108800001</v>
      </c>
      <c r="G80" s="36">
        <f t="shared" si="4"/>
        <v>110.69149266130177</v>
      </c>
      <c r="H80" s="28">
        <v>3843969</v>
      </c>
      <c r="I80" s="28">
        <v>2354521.73581</v>
      </c>
      <c r="J80" s="36">
        <f t="shared" si="6"/>
        <v>61.252360146764971</v>
      </c>
      <c r="K80" s="28">
        <v>2127102.70609</v>
      </c>
      <c r="L80" s="36">
        <f t="shared" si="7"/>
        <v>110.69149266130347</v>
      </c>
      <c r="M80" s="29">
        <v>120509.79215000011</v>
      </c>
    </row>
    <row r="81" spans="1:13" ht="76.5" x14ac:dyDescent="0.2">
      <c r="A81" s="27" t="s">
        <v>175</v>
      </c>
      <c r="B81" s="27" t="s">
        <v>1372</v>
      </c>
      <c r="C81" s="28">
        <v>-0.19922999999999999</v>
      </c>
      <c r="D81" s="28">
        <v>-196.81609</v>
      </c>
      <c r="E81" s="36" t="str">
        <f t="shared" si="5"/>
        <v>свыше 200</v>
      </c>
      <c r="F81" s="28">
        <v>-3.9780000000000002</v>
      </c>
      <c r="G81" s="36" t="str">
        <f t="shared" si="4"/>
        <v>свыше 200</v>
      </c>
      <c r="H81" s="28"/>
      <c r="I81" s="28">
        <v>-181.50816</v>
      </c>
      <c r="J81" s="36" t="str">
        <f t="shared" si="6"/>
        <v xml:space="preserve"> </v>
      </c>
      <c r="K81" s="28">
        <v>-3.6686000000000001</v>
      </c>
      <c r="L81" s="36" t="str">
        <f t="shared" si="7"/>
        <v>свыше 200</v>
      </c>
      <c r="M81" s="29"/>
    </row>
    <row r="82" spans="1:13" ht="51" x14ac:dyDescent="0.2">
      <c r="A82" s="27" t="s">
        <v>1196</v>
      </c>
      <c r="B82" s="27" t="s">
        <v>273</v>
      </c>
      <c r="C82" s="28">
        <v>0.32839000000000002</v>
      </c>
      <c r="D82" s="28">
        <v>210.38747000000001</v>
      </c>
      <c r="E82" s="36" t="str">
        <f t="shared" si="5"/>
        <v>свыше 200</v>
      </c>
      <c r="F82" s="28">
        <v>59.754959999999997</v>
      </c>
      <c r="G82" s="36" t="str">
        <f t="shared" si="4"/>
        <v>свыше 200</v>
      </c>
      <c r="H82" s="28"/>
      <c r="I82" s="28">
        <v>195.66034999999999</v>
      </c>
      <c r="J82" s="36" t="str">
        <f t="shared" si="6"/>
        <v xml:space="preserve"> </v>
      </c>
      <c r="K82" s="28">
        <v>55.572110000000002</v>
      </c>
      <c r="L82" s="36" t="str">
        <f t="shared" si="7"/>
        <v>свыше 200</v>
      </c>
      <c r="M82" s="29"/>
    </row>
    <row r="83" spans="1:13" ht="25.5" x14ac:dyDescent="0.2">
      <c r="A83" s="27" t="s">
        <v>430</v>
      </c>
      <c r="B83" s="27" t="s">
        <v>1480</v>
      </c>
      <c r="C83" s="28">
        <v>9.3597800000000007</v>
      </c>
      <c r="D83" s="28">
        <v>105.71053000000001</v>
      </c>
      <c r="E83" s="36" t="str">
        <f t="shared" si="5"/>
        <v>свыше 200</v>
      </c>
      <c r="F83" s="28">
        <v>594.17094999999995</v>
      </c>
      <c r="G83" s="36">
        <f t="shared" si="4"/>
        <v>17.791265291579808</v>
      </c>
      <c r="H83" s="28"/>
      <c r="I83" s="28"/>
      <c r="J83" s="36" t="str">
        <f t="shared" si="6"/>
        <v xml:space="preserve"> </v>
      </c>
      <c r="K83" s="28"/>
      <c r="L83" s="36" t="str">
        <f t="shared" si="7"/>
        <v xml:space="preserve"> </v>
      </c>
      <c r="M83" s="29"/>
    </row>
    <row r="84" spans="1:13" ht="25.5" x14ac:dyDescent="0.2">
      <c r="A84" s="27" t="s">
        <v>1680</v>
      </c>
      <c r="B84" s="27" t="s">
        <v>1480</v>
      </c>
      <c r="C84" s="28">
        <v>9.3597800000000007</v>
      </c>
      <c r="D84" s="28">
        <v>105.85959</v>
      </c>
      <c r="E84" s="36" t="str">
        <f t="shared" si="5"/>
        <v>свыше 200</v>
      </c>
      <c r="F84" s="28">
        <v>594.26139000000001</v>
      </c>
      <c r="G84" s="36">
        <f t="shared" si="4"/>
        <v>17.813640896306591</v>
      </c>
      <c r="H84" s="28"/>
      <c r="I84" s="28"/>
      <c r="J84" s="36" t="str">
        <f t="shared" si="6"/>
        <v xml:space="preserve"> </v>
      </c>
      <c r="K84" s="28"/>
      <c r="L84" s="36" t="str">
        <f t="shared" si="7"/>
        <v xml:space="preserve"> </v>
      </c>
      <c r="M84" s="29"/>
    </row>
    <row r="85" spans="1:13" ht="51" x14ac:dyDescent="0.2">
      <c r="A85" s="27" t="s">
        <v>1201</v>
      </c>
      <c r="B85" s="27" t="s">
        <v>1332</v>
      </c>
      <c r="C85" s="28"/>
      <c r="D85" s="28">
        <v>-0.14906</v>
      </c>
      <c r="E85" s="36" t="str">
        <f t="shared" si="5"/>
        <v xml:space="preserve"> </v>
      </c>
      <c r="F85" s="28">
        <v>-9.0440000000000006E-2</v>
      </c>
      <c r="G85" s="36">
        <f t="shared" si="4"/>
        <v>164.81645289694825</v>
      </c>
      <c r="H85" s="28"/>
      <c r="I85" s="28"/>
      <c r="J85" s="36" t="str">
        <f t="shared" si="6"/>
        <v xml:space="preserve"> </v>
      </c>
      <c r="K85" s="28"/>
      <c r="L85" s="36" t="str">
        <f t="shared" si="7"/>
        <v xml:space="preserve"> </v>
      </c>
      <c r="M85" s="29"/>
    </row>
    <row r="86" spans="1:13" ht="25.5" x14ac:dyDescent="0.2">
      <c r="A86" s="27" t="s">
        <v>326</v>
      </c>
      <c r="B86" s="27" t="s">
        <v>405</v>
      </c>
      <c r="C86" s="28">
        <v>37594.531049999998</v>
      </c>
      <c r="D86" s="28">
        <v>23653.389459999999</v>
      </c>
      <c r="E86" s="36">
        <f t="shared" si="5"/>
        <v>62.917102034180047</v>
      </c>
      <c r="F86" s="28">
        <v>24990.019209999999</v>
      </c>
      <c r="G86" s="36">
        <f t="shared" si="4"/>
        <v>94.651345648165275</v>
      </c>
      <c r="H86" s="28"/>
      <c r="I86" s="28"/>
      <c r="J86" s="36" t="str">
        <f t="shared" si="6"/>
        <v xml:space="preserve"> </v>
      </c>
      <c r="K86" s="28"/>
      <c r="L86" s="36" t="str">
        <f t="shared" si="7"/>
        <v xml:space="preserve"> </v>
      </c>
      <c r="M86" s="29"/>
    </row>
    <row r="87" spans="1:13" ht="25.5" x14ac:dyDescent="0.2">
      <c r="A87" s="27" t="s">
        <v>566</v>
      </c>
      <c r="B87" s="27" t="s">
        <v>405</v>
      </c>
      <c r="C87" s="28">
        <v>37594.531049999998</v>
      </c>
      <c r="D87" s="28">
        <v>23653.389459999999</v>
      </c>
      <c r="E87" s="36">
        <f t="shared" si="5"/>
        <v>62.917102034180047</v>
      </c>
      <c r="F87" s="28">
        <v>24990.019209999999</v>
      </c>
      <c r="G87" s="36">
        <f t="shared" si="4"/>
        <v>94.651345648165275</v>
      </c>
      <c r="H87" s="28"/>
      <c r="I87" s="28"/>
      <c r="J87" s="36" t="str">
        <f t="shared" si="6"/>
        <v xml:space="preserve"> </v>
      </c>
      <c r="K87" s="28"/>
      <c r="L87" s="36" t="str">
        <f t="shared" si="7"/>
        <v xml:space="preserve"> </v>
      </c>
      <c r="M87" s="29"/>
    </row>
    <row r="88" spans="1:13" ht="38.25" x14ac:dyDescent="0.2">
      <c r="A88" s="27" t="s">
        <v>296</v>
      </c>
      <c r="B88" s="27" t="s">
        <v>666</v>
      </c>
      <c r="C88" s="28">
        <v>253419.83483000001</v>
      </c>
      <c r="D88" s="28">
        <v>186266.16581999999</v>
      </c>
      <c r="E88" s="36">
        <f t="shared" si="5"/>
        <v>73.501020922435572</v>
      </c>
      <c r="F88" s="28">
        <v>166349.55306999999</v>
      </c>
      <c r="G88" s="36">
        <f t="shared" si="4"/>
        <v>111.97274797703788</v>
      </c>
      <c r="H88" s="28"/>
      <c r="I88" s="28"/>
      <c r="J88" s="36" t="str">
        <f t="shared" si="6"/>
        <v xml:space="preserve"> </v>
      </c>
      <c r="K88" s="28"/>
      <c r="L88" s="36" t="str">
        <f t="shared" si="7"/>
        <v xml:space="preserve"> </v>
      </c>
      <c r="M88" s="29"/>
    </row>
    <row r="89" spans="1:13" ht="51" x14ac:dyDescent="0.2">
      <c r="A89" s="27" t="s">
        <v>1554</v>
      </c>
      <c r="B89" s="27" t="s">
        <v>1407</v>
      </c>
      <c r="C89" s="28">
        <v>201278.98269</v>
      </c>
      <c r="D89" s="28">
        <v>136962.77160000001</v>
      </c>
      <c r="E89" s="36">
        <f t="shared" si="5"/>
        <v>68.046236010117028</v>
      </c>
      <c r="F89" s="28">
        <v>121316.82286</v>
      </c>
      <c r="G89" s="36">
        <f t="shared" si="4"/>
        <v>112.8967676297091</v>
      </c>
      <c r="H89" s="28"/>
      <c r="I89" s="28"/>
      <c r="J89" s="36" t="str">
        <f t="shared" si="6"/>
        <v xml:space="preserve"> </v>
      </c>
      <c r="K89" s="28"/>
      <c r="L89" s="36" t="str">
        <f t="shared" si="7"/>
        <v xml:space="preserve"> </v>
      </c>
      <c r="M89" s="29"/>
    </row>
    <row r="90" spans="1:13" ht="51" x14ac:dyDescent="0.2">
      <c r="A90" s="27" t="s">
        <v>1056</v>
      </c>
      <c r="B90" s="27" t="s">
        <v>817</v>
      </c>
      <c r="C90" s="28"/>
      <c r="D90" s="28"/>
      <c r="E90" s="36" t="str">
        <f t="shared" si="5"/>
        <v xml:space="preserve"> </v>
      </c>
      <c r="F90" s="28">
        <v>45032.730210000002</v>
      </c>
      <c r="G90" s="36" t="str">
        <f t="shared" si="4"/>
        <v/>
      </c>
      <c r="H90" s="28"/>
      <c r="I90" s="28"/>
      <c r="J90" s="36" t="str">
        <f t="shared" si="6"/>
        <v xml:space="preserve"> </v>
      </c>
      <c r="K90" s="28"/>
      <c r="L90" s="36" t="str">
        <f t="shared" si="7"/>
        <v xml:space="preserve"> </v>
      </c>
      <c r="M90" s="29"/>
    </row>
    <row r="91" spans="1:13" ht="51" x14ac:dyDescent="0.2">
      <c r="A91" s="27" t="s">
        <v>1056</v>
      </c>
      <c r="B91" s="27" t="s">
        <v>408</v>
      </c>
      <c r="C91" s="28">
        <v>52140.852140000003</v>
      </c>
      <c r="D91" s="28">
        <v>49303.394220000002</v>
      </c>
      <c r="E91" s="36">
        <f t="shared" si="5"/>
        <v>94.558090626556464</v>
      </c>
      <c r="F91" s="28"/>
      <c r="G91" s="36" t="str">
        <f t="shared" si="4"/>
        <v xml:space="preserve"> </v>
      </c>
      <c r="H91" s="28"/>
      <c r="I91" s="28"/>
      <c r="J91" s="36" t="str">
        <f t="shared" si="6"/>
        <v xml:space="preserve"> </v>
      </c>
      <c r="K91" s="28"/>
      <c r="L91" s="36" t="str">
        <f t="shared" si="7"/>
        <v xml:space="preserve"> </v>
      </c>
      <c r="M91" s="29"/>
    </row>
    <row r="92" spans="1:13" x14ac:dyDescent="0.2">
      <c r="A92" s="27" t="s">
        <v>1395</v>
      </c>
      <c r="B92" s="27" t="s">
        <v>714</v>
      </c>
      <c r="C92" s="28">
        <v>223760</v>
      </c>
      <c r="D92" s="28">
        <v>156278.79199999999</v>
      </c>
      <c r="E92" s="36">
        <f t="shared" si="5"/>
        <v>69.842148730782966</v>
      </c>
      <c r="F92" s="28">
        <v>99541.452340000003</v>
      </c>
      <c r="G92" s="36">
        <f t="shared" si="4"/>
        <v>156.99870589209849</v>
      </c>
      <c r="H92" s="28">
        <v>223760</v>
      </c>
      <c r="I92" s="28">
        <v>156278.79199999999</v>
      </c>
      <c r="J92" s="36">
        <f t="shared" si="6"/>
        <v>69.842148730782966</v>
      </c>
      <c r="K92" s="28">
        <v>99541.452340000003</v>
      </c>
      <c r="L92" s="36">
        <f t="shared" si="7"/>
        <v>156.99870589209849</v>
      </c>
      <c r="M92" s="29">
        <v>23982.066769999976</v>
      </c>
    </row>
    <row r="93" spans="1:13" x14ac:dyDescent="0.2">
      <c r="A93" s="27" t="s">
        <v>506</v>
      </c>
      <c r="B93" s="27" t="s">
        <v>238</v>
      </c>
      <c r="C93" s="28">
        <v>4419694.92184</v>
      </c>
      <c r="D93" s="28">
        <v>1732656.24756</v>
      </c>
      <c r="E93" s="36">
        <f t="shared" si="5"/>
        <v>39.203073474552482</v>
      </c>
      <c r="F93" s="28">
        <v>1752687.7419400001</v>
      </c>
      <c r="G93" s="36">
        <f t="shared" si="4"/>
        <v>98.857098506444302</v>
      </c>
      <c r="H93" s="28">
        <v>3238479</v>
      </c>
      <c r="I93" s="28">
        <v>1382020.0251199999</v>
      </c>
      <c r="J93" s="36">
        <f t="shared" si="6"/>
        <v>42.674972575706057</v>
      </c>
      <c r="K93" s="28">
        <v>1399008.3158199999</v>
      </c>
      <c r="L93" s="36">
        <f t="shared" si="7"/>
        <v>98.785690513208806</v>
      </c>
      <c r="M93" s="29">
        <v>15491.370849999832</v>
      </c>
    </row>
    <row r="94" spans="1:13" ht="25.5" x14ac:dyDescent="0.2">
      <c r="A94" s="27" t="s">
        <v>1752</v>
      </c>
      <c r="B94" s="27" t="s">
        <v>1403</v>
      </c>
      <c r="C94" s="28">
        <v>409635.69052</v>
      </c>
      <c r="D94" s="28">
        <v>31321.89443</v>
      </c>
      <c r="E94" s="36">
        <f t="shared" si="5"/>
        <v>7.646280623214091</v>
      </c>
      <c r="F94" s="28">
        <v>28829.996950000001</v>
      </c>
      <c r="G94" s="36">
        <f t="shared" si="4"/>
        <v>108.64341915929339</v>
      </c>
      <c r="H94" s="28"/>
      <c r="I94" s="28"/>
      <c r="J94" s="36" t="str">
        <f t="shared" si="6"/>
        <v xml:space="preserve"> </v>
      </c>
      <c r="K94" s="28"/>
      <c r="L94" s="36" t="str">
        <f t="shared" si="7"/>
        <v xml:space="preserve"> </v>
      </c>
      <c r="M94" s="29"/>
    </row>
    <row r="95" spans="1:13" ht="63.75" x14ac:dyDescent="0.2">
      <c r="A95" s="27" t="s">
        <v>1175</v>
      </c>
      <c r="B95" s="27" t="s">
        <v>344</v>
      </c>
      <c r="C95" s="28">
        <v>343620.1</v>
      </c>
      <c r="D95" s="28">
        <v>23451.78831</v>
      </c>
      <c r="E95" s="36">
        <f t="shared" si="5"/>
        <v>6.8249174917299662</v>
      </c>
      <c r="F95" s="28">
        <v>20931.999749999999</v>
      </c>
      <c r="G95" s="36">
        <f t="shared" si="4"/>
        <v>112.03797339047838</v>
      </c>
      <c r="H95" s="28"/>
      <c r="I95" s="28"/>
      <c r="J95" s="36" t="str">
        <f t="shared" si="6"/>
        <v xml:space="preserve"> </v>
      </c>
      <c r="K95" s="28"/>
      <c r="L95" s="36" t="str">
        <f t="shared" si="7"/>
        <v xml:space="preserve"> </v>
      </c>
      <c r="M95" s="29"/>
    </row>
    <row r="96" spans="1:13" ht="63.75" x14ac:dyDescent="0.2">
      <c r="A96" s="27" t="s">
        <v>1623</v>
      </c>
      <c r="B96" s="27" t="s">
        <v>1070</v>
      </c>
      <c r="C96" s="28">
        <v>23908.590520000002</v>
      </c>
      <c r="D96" s="28">
        <v>3616.3382499999998</v>
      </c>
      <c r="E96" s="36">
        <f t="shared" si="5"/>
        <v>15.125685669236177</v>
      </c>
      <c r="F96" s="28">
        <v>3534.0123800000001</v>
      </c>
      <c r="G96" s="36">
        <f t="shared" si="4"/>
        <v>102.32952975676899</v>
      </c>
      <c r="H96" s="28"/>
      <c r="I96" s="28"/>
      <c r="J96" s="36" t="str">
        <f t="shared" si="6"/>
        <v xml:space="preserve"> </v>
      </c>
      <c r="K96" s="28"/>
      <c r="L96" s="36" t="str">
        <f t="shared" si="7"/>
        <v xml:space="preserve"> </v>
      </c>
      <c r="M96" s="29"/>
    </row>
    <row r="97" spans="1:13" ht="63.75" x14ac:dyDescent="0.2">
      <c r="A97" s="27" t="s">
        <v>776</v>
      </c>
      <c r="B97" s="27" t="s">
        <v>632</v>
      </c>
      <c r="C97" s="28">
        <v>42107</v>
      </c>
      <c r="D97" s="28">
        <v>4253.7678699999997</v>
      </c>
      <c r="E97" s="36">
        <f t="shared" si="5"/>
        <v>10.10228197211865</v>
      </c>
      <c r="F97" s="28">
        <v>4363.9848199999997</v>
      </c>
      <c r="G97" s="36">
        <f t="shared" si="4"/>
        <v>97.474396576842366</v>
      </c>
      <c r="H97" s="28"/>
      <c r="I97" s="28"/>
      <c r="J97" s="36" t="str">
        <f t="shared" si="6"/>
        <v xml:space="preserve"> </v>
      </c>
      <c r="K97" s="28"/>
      <c r="L97" s="36" t="str">
        <f t="shared" si="7"/>
        <v xml:space="preserve"> </v>
      </c>
      <c r="M97" s="29"/>
    </row>
    <row r="98" spans="1:13" x14ac:dyDescent="0.2">
      <c r="A98" s="27" t="s">
        <v>1532</v>
      </c>
      <c r="B98" s="27" t="s">
        <v>950</v>
      </c>
      <c r="C98" s="28">
        <v>2350333</v>
      </c>
      <c r="D98" s="28">
        <v>1232146.36222</v>
      </c>
      <c r="E98" s="36">
        <f t="shared" si="5"/>
        <v>52.424331455159759</v>
      </c>
      <c r="F98" s="28">
        <v>1217572.8938200001</v>
      </c>
      <c r="G98" s="36">
        <f t="shared" si="4"/>
        <v>101.19692779577881</v>
      </c>
      <c r="H98" s="28">
        <v>2350333</v>
      </c>
      <c r="I98" s="28">
        <v>1232146.36222</v>
      </c>
      <c r="J98" s="36">
        <f t="shared" si="6"/>
        <v>52.424331455159759</v>
      </c>
      <c r="K98" s="28">
        <v>1217572.8938200001</v>
      </c>
      <c r="L98" s="36">
        <f t="shared" si="7"/>
        <v>101.19692779577881</v>
      </c>
      <c r="M98" s="29">
        <v>2459.4596800000872</v>
      </c>
    </row>
    <row r="99" spans="1:13" ht="38.25" x14ac:dyDescent="0.2">
      <c r="A99" s="27" t="s">
        <v>1029</v>
      </c>
      <c r="B99" s="27" t="s">
        <v>1170</v>
      </c>
      <c r="C99" s="28">
        <v>1906825</v>
      </c>
      <c r="D99" s="28">
        <v>1028162.78822</v>
      </c>
      <c r="E99" s="36">
        <f t="shared" si="5"/>
        <v>53.920144125444125</v>
      </c>
      <c r="F99" s="28">
        <v>1000744.59222</v>
      </c>
      <c r="G99" s="36">
        <f t="shared" si="4"/>
        <v>102.73977958143914</v>
      </c>
      <c r="H99" s="28">
        <v>1906825</v>
      </c>
      <c r="I99" s="28">
        <v>1028162.78822</v>
      </c>
      <c r="J99" s="36">
        <f t="shared" si="6"/>
        <v>53.920144125444125</v>
      </c>
      <c r="K99" s="28">
        <v>1000744.59222</v>
      </c>
      <c r="L99" s="36">
        <f t="shared" si="7"/>
        <v>102.73977958143914</v>
      </c>
      <c r="M99" s="29">
        <v>2475.9696799999801</v>
      </c>
    </row>
    <row r="100" spans="1:13" ht="38.25" x14ac:dyDescent="0.2">
      <c r="A100" s="27" t="s">
        <v>1276</v>
      </c>
      <c r="B100" s="27" t="s">
        <v>1528</v>
      </c>
      <c r="C100" s="28">
        <v>443508</v>
      </c>
      <c r="D100" s="28">
        <v>203983.57399999999</v>
      </c>
      <c r="E100" s="36">
        <f t="shared" si="5"/>
        <v>45.993211847362389</v>
      </c>
      <c r="F100" s="28">
        <v>216828.30160000001</v>
      </c>
      <c r="G100" s="36">
        <f t="shared" si="4"/>
        <v>94.076083470092527</v>
      </c>
      <c r="H100" s="28">
        <v>443508</v>
      </c>
      <c r="I100" s="28">
        <v>203983.57399999999</v>
      </c>
      <c r="J100" s="36">
        <f t="shared" si="6"/>
        <v>45.993211847362389</v>
      </c>
      <c r="K100" s="28">
        <v>216828.30160000001</v>
      </c>
      <c r="L100" s="36">
        <f t="shared" si="7"/>
        <v>94.076083470092527</v>
      </c>
      <c r="M100" s="29">
        <v>-16.510000000009313</v>
      </c>
    </row>
    <row r="101" spans="1:13" x14ac:dyDescent="0.2">
      <c r="A101" s="27" t="s">
        <v>1420</v>
      </c>
      <c r="B101" s="27" t="s">
        <v>89</v>
      </c>
      <c r="C101" s="28">
        <v>887306</v>
      </c>
      <c r="D101" s="28">
        <v>149453.6629</v>
      </c>
      <c r="E101" s="36">
        <f t="shared" si="5"/>
        <v>16.843531194424472</v>
      </c>
      <c r="F101" s="28">
        <v>181099.42199999999</v>
      </c>
      <c r="G101" s="36">
        <f t="shared" si="4"/>
        <v>82.525753671372854</v>
      </c>
      <c r="H101" s="28">
        <v>887306</v>
      </c>
      <c r="I101" s="28">
        <v>149453.6629</v>
      </c>
      <c r="J101" s="36">
        <f t="shared" si="6"/>
        <v>16.843531194424472</v>
      </c>
      <c r="K101" s="28">
        <v>181099.42199999999</v>
      </c>
      <c r="L101" s="36">
        <f t="shared" si="7"/>
        <v>82.525753671372854</v>
      </c>
      <c r="M101" s="29">
        <v>12961.911170000007</v>
      </c>
    </row>
    <row r="102" spans="1:13" x14ac:dyDescent="0.2">
      <c r="A102" s="27" t="s">
        <v>1753</v>
      </c>
      <c r="B102" s="27" t="s">
        <v>1523</v>
      </c>
      <c r="C102" s="28">
        <v>105840</v>
      </c>
      <c r="D102" s="28">
        <v>53583.586580000003</v>
      </c>
      <c r="E102" s="36">
        <f t="shared" si="5"/>
        <v>50.626971447467881</v>
      </c>
      <c r="F102" s="28">
        <v>60501.54954</v>
      </c>
      <c r="G102" s="36">
        <f t="shared" si="4"/>
        <v>88.565643338727611</v>
      </c>
      <c r="H102" s="28">
        <v>105840</v>
      </c>
      <c r="I102" s="28">
        <v>53583.586580000003</v>
      </c>
      <c r="J102" s="36">
        <f t="shared" si="6"/>
        <v>50.626971447467881</v>
      </c>
      <c r="K102" s="28">
        <v>60501.54954</v>
      </c>
      <c r="L102" s="36">
        <f t="shared" si="7"/>
        <v>88.565643338727611</v>
      </c>
      <c r="M102" s="29">
        <v>2402.837440000003</v>
      </c>
    </row>
    <row r="103" spans="1:13" ht="25.5" x14ac:dyDescent="0.2">
      <c r="A103" s="27" t="s">
        <v>880</v>
      </c>
      <c r="B103" s="27" t="s">
        <v>194</v>
      </c>
      <c r="C103" s="28">
        <v>781466</v>
      </c>
      <c r="D103" s="28">
        <v>95870.076319999993</v>
      </c>
      <c r="E103" s="36">
        <f t="shared" si="5"/>
        <v>12.267977918425114</v>
      </c>
      <c r="F103" s="28">
        <v>120597.87246</v>
      </c>
      <c r="G103" s="36">
        <f t="shared" si="4"/>
        <v>79.495661378104543</v>
      </c>
      <c r="H103" s="28">
        <v>781466</v>
      </c>
      <c r="I103" s="28">
        <v>95870.076319999993</v>
      </c>
      <c r="J103" s="36">
        <f t="shared" si="6"/>
        <v>12.267977918425114</v>
      </c>
      <c r="K103" s="28">
        <v>120597.87246</v>
      </c>
      <c r="L103" s="36">
        <f t="shared" si="7"/>
        <v>79.495661378104543</v>
      </c>
      <c r="M103" s="29">
        <v>10559.073729999989</v>
      </c>
    </row>
    <row r="104" spans="1:13" x14ac:dyDescent="0.2">
      <c r="A104" s="27" t="s">
        <v>839</v>
      </c>
      <c r="B104" s="27" t="s">
        <v>480</v>
      </c>
      <c r="C104" s="28">
        <v>840</v>
      </c>
      <c r="D104" s="28">
        <v>420</v>
      </c>
      <c r="E104" s="36">
        <f t="shared" si="5"/>
        <v>50</v>
      </c>
      <c r="F104" s="28">
        <v>336</v>
      </c>
      <c r="G104" s="36">
        <f t="shared" si="4"/>
        <v>125</v>
      </c>
      <c r="H104" s="28">
        <v>840</v>
      </c>
      <c r="I104" s="28">
        <v>420</v>
      </c>
      <c r="J104" s="36">
        <f t="shared" si="6"/>
        <v>50</v>
      </c>
      <c r="K104" s="28">
        <v>336</v>
      </c>
      <c r="L104" s="36">
        <f t="shared" si="7"/>
        <v>125</v>
      </c>
      <c r="M104" s="29">
        <v>70</v>
      </c>
    </row>
    <row r="105" spans="1:13" x14ac:dyDescent="0.2">
      <c r="A105" s="27" t="s">
        <v>198</v>
      </c>
      <c r="B105" s="27" t="s">
        <v>446</v>
      </c>
      <c r="C105" s="28">
        <v>771580.23132000002</v>
      </c>
      <c r="D105" s="28">
        <v>319314.32801</v>
      </c>
      <c r="E105" s="36">
        <f t="shared" si="5"/>
        <v>41.384462049231757</v>
      </c>
      <c r="F105" s="28">
        <v>324849.42917000002</v>
      </c>
      <c r="G105" s="36">
        <f t="shared" si="4"/>
        <v>98.2961025438332</v>
      </c>
      <c r="H105" s="28"/>
      <c r="I105" s="28"/>
      <c r="J105" s="36" t="str">
        <f t="shared" si="6"/>
        <v xml:space="preserve"> </v>
      </c>
      <c r="K105" s="28"/>
      <c r="L105" s="36" t="str">
        <f t="shared" si="7"/>
        <v xml:space="preserve"> </v>
      </c>
      <c r="M105" s="29"/>
    </row>
    <row r="106" spans="1:13" x14ac:dyDescent="0.2">
      <c r="A106" s="27" t="s">
        <v>1174</v>
      </c>
      <c r="B106" s="27" t="s">
        <v>881</v>
      </c>
      <c r="C106" s="28">
        <v>575909.89632000006</v>
      </c>
      <c r="D106" s="28">
        <v>299328.29849999998</v>
      </c>
      <c r="E106" s="36">
        <f t="shared" si="5"/>
        <v>51.974848915199125</v>
      </c>
      <c r="F106" s="28">
        <v>298858.52370999998</v>
      </c>
      <c r="G106" s="36">
        <f t="shared" si="4"/>
        <v>100.15718969101776</v>
      </c>
      <c r="H106" s="28"/>
      <c r="I106" s="28"/>
      <c r="J106" s="36" t="str">
        <f t="shared" si="6"/>
        <v xml:space="preserve"> </v>
      </c>
      <c r="K106" s="28"/>
      <c r="L106" s="36" t="str">
        <f t="shared" si="7"/>
        <v xml:space="preserve"> </v>
      </c>
      <c r="M106" s="29"/>
    </row>
    <row r="107" spans="1:13" ht="51" x14ac:dyDescent="0.2">
      <c r="A107" s="27" t="s">
        <v>1537</v>
      </c>
      <c r="B107" s="27" t="s">
        <v>1340</v>
      </c>
      <c r="C107" s="28">
        <v>454864.56832000002</v>
      </c>
      <c r="D107" s="28">
        <v>229041.09164999999</v>
      </c>
      <c r="E107" s="36">
        <f t="shared" si="5"/>
        <v>50.353689340091265</v>
      </c>
      <c r="F107" s="28">
        <v>246152.43737</v>
      </c>
      <c r="G107" s="36">
        <f t="shared" si="4"/>
        <v>93.048476016396549</v>
      </c>
      <c r="H107" s="28"/>
      <c r="I107" s="28"/>
      <c r="J107" s="36" t="str">
        <f t="shared" si="6"/>
        <v xml:space="preserve"> </v>
      </c>
      <c r="K107" s="28"/>
      <c r="L107" s="36" t="str">
        <f t="shared" si="7"/>
        <v xml:space="preserve"> </v>
      </c>
      <c r="M107" s="29"/>
    </row>
    <row r="108" spans="1:13" ht="51" x14ac:dyDescent="0.2">
      <c r="A108" s="27" t="s">
        <v>885</v>
      </c>
      <c r="B108" s="27" t="s">
        <v>1026</v>
      </c>
      <c r="C108" s="28">
        <v>66568.039999999994</v>
      </c>
      <c r="D108" s="28">
        <v>37492.262390000004</v>
      </c>
      <c r="E108" s="36">
        <f t="shared" si="5"/>
        <v>56.321715931549143</v>
      </c>
      <c r="F108" s="28">
        <v>30910.944800000001</v>
      </c>
      <c r="G108" s="36">
        <f t="shared" si="4"/>
        <v>121.29122106290326</v>
      </c>
      <c r="H108" s="28"/>
      <c r="I108" s="28"/>
      <c r="J108" s="36" t="str">
        <f t="shared" si="6"/>
        <v xml:space="preserve"> </v>
      </c>
      <c r="K108" s="28"/>
      <c r="L108" s="36" t="str">
        <f t="shared" si="7"/>
        <v xml:space="preserve"> </v>
      </c>
      <c r="M108" s="29"/>
    </row>
    <row r="109" spans="1:13" ht="51" x14ac:dyDescent="0.2">
      <c r="A109" s="27" t="s">
        <v>752</v>
      </c>
      <c r="B109" s="27" t="s">
        <v>144</v>
      </c>
      <c r="C109" s="28">
        <v>54477.288</v>
      </c>
      <c r="D109" s="28">
        <v>32794.944459999999</v>
      </c>
      <c r="E109" s="36">
        <f t="shared" si="5"/>
        <v>60.199297108916284</v>
      </c>
      <c r="F109" s="28">
        <v>21795.141540000001</v>
      </c>
      <c r="G109" s="36">
        <f t="shared" si="4"/>
        <v>150.4690593534911</v>
      </c>
      <c r="H109" s="28"/>
      <c r="I109" s="28"/>
      <c r="J109" s="36" t="str">
        <f t="shared" si="6"/>
        <v xml:space="preserve"> </v>
      </c>
      <c r="K109" s="28"/>
      <c r="L109" s="36" t="str">
        <f t="shared" si="7"/>
        <v xml:space="preserve"> </v>
      </c>
      <c r="M109" s="29"/>
    </row>
    <row r="110" spans="1:13" x14ac:dyDescent="0.2">
      <c r="A110" s="27" t="s">
        <v>1414</v>
      </c>
      <c r="B110" s="27" t="s">
        <v>1489</v>
      </c>
      <c r="C110" s="28">
        <v>195670.33499999999</v>
      </c>
      <c r="D110" s="28">
        <v>19986.02951</v>
      </c>
      <c r="E110" s="36">
        <f t="shared" si="5"/>
        <v>10.214133639624015</v>
      </c>
      <c r="F110" s="28">
        <v>25990.905460000002</v>
      </c>
      <c r="G110" s="36">
        <f t="shared" si="4"/>
        <v>76.896241805651968</v>
      </c>
      <c r="H110" s="28"/>
      <c r="I110" s="28"/>
      <c r="J110" s="36" t="str">
        <f t="shared" si="6"/>
        <v xml:space="preserve"> </v>
      </c>
      <c r="K110" s="28"/>
      <c r="L110" s="36" t="str">
        <f t="shared" si="7"/>
        <v xml:space="preserve"> </v>
      </c>
      <c r="M110" s="29"/>
    </row>
    <row r="111" spans="1:13" ht="51" x14ac:dyDescent="0.2">
      <c r="A111" s="27" t="s">
        <v>1039</v>
      </c>
      <c r="B111" s="27" t="s">
        <v>777</v>
      </c>
      <c r="C111" s="28">
        <v>116928.9</v>
      </c>
      <c r="D111" s="28">
        <v>10159.337219999999</v>
      </c>
      <c r="E111" s="36">
        <f t="shared" si="5"/>
        <v>8.6884741240189545</v>
      </c>
      <c r="F111" s="28">
        <v>14645.22826</v>
      </c>
      <c r="G111" s="36">
        <f t="shared" si="4"/>
        <v>69.369606534217311</v>
      </c>
      <c r="H111" s="28"/>
      <c r="I111" s="28"/>
      <c r="J111" s="36" t="str">
        <f t="shared" si="6"/>
        <v xml:space="preserve"> </v>
      </c>
      <c r="K111" s="28"/>
      <c r="L111" s="36" t="str">
        <f t="shared" si="7"/>
        <v xml:space="preserve"> </v>
      </c>
      <c r="M111" s="29"/>
    </row>
    <row r="112" spans="1:13" ht="51" x14ac:dyDescent="0.2">
      <c r="A112" s="27" t="s">
        <v>1103</v>
      </c>
      <c r="B112" s="27" t="s">
        <v>1662</v>
      </c>
      <c r="C112" s="28">
        <v>57945.45</v>
      </c>
      <c r="D112" s="28">
        <v>7328.9856399999999</v>
      </c>
      <c r="E112" s="36">
        <f t="shared" si="5"/>
        <v>12.648077873241126</v>
      </c>
      <c r="F112" s="28">
        <v>8748.6335899999995</v>
      </c>
      <c r="G112" s="36">
        <f t="shared" si="4"/>
        <v>83.772917960323454</v>
      </c>
      <c r="H112" s="28"/>
      <c r="I112" s="28"/>
      <c r="J112" s="36" t="str">
        <f t="shared" si="6"/>
        <v xml:space="preserve"> </v>
      </c>
      <c r="K112" s="28"/>
      <c r="L112" s="36" t="str">
        <f t="shared" si="7"/>
        <v xml:space="preserve"> </v>
      </c>
      <c r="M112" s="29"/>
    </row>
    <row r="113" spans="1:13" ht="51" x14ac:dyDescent="0.2">
      <c r="A113" s="27" t="s">
        <v>241</v>
      </c>
      <c r="B113" s="27" t="s">
        <v>228</v>
      </c>
      <c r="C113" s="28">
        <v>20795.985000000001</v>
      </c>
      <c r="D113" s="28">
        <v>2497.7066500000001</v>
      </c>
      <c r="E113" s="36">
        <f t="shared" si="5"/>
        <v>12.010523425555462</v>
      </c>
      <c r="F113" s="28">
        <v>2597.0436100000002</v>
      </c>
      <c r="G113" s="36">
        <f t="shared" si="4"/>
        <v>96.174998385953174</v>
      </c>
      <c r="H113" s="28"/>
      <c r="I113" s="28"/>
      <c r="J113" s="36" t="str">
        <f t="shared" si="6"/>
        <v xml:space="preserve"> </v>
      </c>
      <c r="K113" s="28"/>
      <c r="L113" s="36" t="str">
        <f t="shared" si="7"/>
        <v xml:space="preserve"> </v>
      </c>
      <c r="M113" s="29"/>
    </row>
    <row r="114" spans="1:13" ht="38.25" x14ac:dyDescent="0.2">
      <c r="A114" s="27" t="s">
        <v>1608</v>
      </c>
      <c r="B114" s="27" t="s">
        <v>298</v>
      </c>
      <c r="C114" s="28">
        <v>42389.341</v>
      </c>
      <c r="D114" s="28">
        <v>18094.572840000001</v>
      </c>
      <c r="E114" s="36">
        <f t="shared" si="5"/>
        <v>42.686610391041469</v>
      </c>
      <c r="F114" s="28">
        <v>20906.673060000001</v>
      </c>
      <c r="G114" s="36">
        <f t="shared" si="4"/>
        <v>86.549269642618114</v>
      </c>
      <c r="H114" s="28">
        <v>2248</v>
      </c>
      <c r="I114" s="28">
        <v>636.23450000000003</v>
      </c>
      <c r="J114" s="36">
        <f t="shared" si="6"/>
        <v>28.302246441281142</v>
      </c>
      <c r="K114" s="28">
        <v>1007.31679</v>
      </c>
      <c r="L114" s="36">
        <f t="shared" si="7"/>
        <v>63.161311944378497</v>
      </c>
      <c r="M114" s="29">
        <v>229.65200000000004</v>
      </c>
    </row>
    <row r="115" spans="1:13" ht="25.5" x14ac:dyDescent="0.2">
      <c r="A115" s="27" t="s">
        <v>1645</v>
      </c>
      <c r="B115" s="27" t="s">
        <v>794</v>
      </c>
      <c r="C115" s="28">
        <v>40157.341</v>
      </c>
      <c r="D115" s="28">
        <v>17465.00734</v>
      </c>
      <c r="E115" s="36">
        <f t="shared" si="5"/>
        <v>43.491443669041736</v>
      </c>
      <c r="F115" s="28">
        <v>19906.742269999999</v>
      </c>
      <c r="G115" s="36">
        <f t="shared" si="4"/>
        <v>87.734130995005856</v>
      </c>
      <c r="H115" s="28">
        <v>16</v>
      </c>
      <c r="I115" s="28">
        <v>6.6689999999999996</v>
      </c>
      <c r="J115" s="36">
        <f t="shared" si="6"/>
        <v>41.681249999999999</v>
      </c>
      <c r="K115" s="28">
        <v>7.3860000000000001</v>
      </c>
      <c r="L115" s="36">
        <f t="shared" si="7"/>
        <v>90.292445166531266</v>
      </c>
      <c r="M115" s="29"/>
    </row>
    <row r="116" spans="1:13" ht="38.25" x14ac:dyDescent="0.2">
      <c r="A116" s="27" t="s">
        <v>658</v>
      </c>
      <c r="B116" s="27" t="s">
        <v>1125</v>
      </c>
      <c r="C116" s="28">
        <v>40141.341</v>
      </c>
      <c r="D116" s="28">
        <v>17458.338339999998</v>
      </c>
      <c r="E116" s="36">
        <f t="shared" si="5"/>
        <v>43.492165196972365</v>
      </c>
      <c r="F116" s="28">
        <v>19899.35627</v>
      </c>
      <c r="G116" s="36">
        <f t="shared" si="4"/>
        <v>87.733181431200123</v>
      </c>
      <c r="H116" s="28"/>
      <c r="I116" s="28"/>
      <c r="J116" s="36" t="str">
        <f t="shared" si="6"/>
        <v xml:space="preserve"> </v>
      </c>
      <c r="K116" s="28"/>
      <c r="L116" s="36" t="str">
        <f t="shared" si="7"/>
        <v xml:space="preserve"> </v>
      </c>
      <c r="M116" s="29"/>
    </row>
    <row r="117" spans="1:13" ht="191.25" x14ac:dyDescent="0.2">
      <c r="A117" s="27" t="s">
        <v>894</v>
      </c>
      <c r="B117" s="27" t="s">
        <v>731</v>
      </c>
      <c r="C117" s="28">
        <v>16</v>
      </c>
      <c r="D117" s="28">
        <v>6.6689999999999996</v>
      </c>
      <c r="E117" s="36">
        <f t="shared" si="5"/>
        <v>41.681249999999999</v>
      </c>
      <c r="F117" s="28">
        <v>7.3860000000000001</v>
      </c>
      <c r="G117" s="36">
        <f t="shared" si="4"/>
        <v>90.292445166531266</v>
      </c>
      <c r="H117" s="28">
        <v>16</v>
      </c>
      <c r="I117" s="28">
        <v>6.6689999999999996</v>
      </c>
      <c r="J117" s="36">
        <f t="shared" si="6"/>
        <v>41.681249999999999</v>
      </c>
      <c r="K117" s="28">
        <v>7.3860000000000001</v>
      </c>
      <c r="L117" s="36">
        <f t="shared" si="7"/>
        <v>90.292445166531266</v>
      </c>
      <c r="M117" s="29"/>
    </row>
    <row r="118" spans="1:13" ht="51" x14ac:dyDescent="0.2">
      <c r="A118" s="27" t="s">
        <v>219</v>
      </c>
      <c r="B118" s="27" t="s">
        <v>1359</v>
      </c>
      <c r="C118" s="28">
        <v>2232</v>
      </c>
      <c r="D118" s="28">
        <v>629.56550000000004</v>
      </c>
      <c r="E118" s="36">
        <f t="shared" si="5"/>
        <v>28.206339605734769</v>
      </c>
      <c r="F118" s="28">
        <v>999.93079</v>
      </c>
      <c r="G118" s="36">
        <f t="shared" si="4"/>
        <v>62.96090752440977</v>
      </c>
      <c r="H118" s="28">
        <v>2232</v>
      </c>
      <c r="I118" s="28">
        <v>629.56550000000004</v>
      </c>
      <c r="J118" s="36">
        <f t="shared" si="6"/>
        <v>28.206339605734769</v>
      </c>
      <c r="K118" s="28">
        <v>999.93079</v>
      </c>
      <c r="L118" s="36">
        <f t="shared" si="7"/>
        <v>62.96090752440977</v>
      </c>
      <c r="M118" s="29">
        <v>229.65200000000004</v>
      </c>
    </row>
    <row r="119" spans="1:13" ht="25.5" x14ac:dyDescent="0.2">
      <c r="A119" s="27" t="s">
        <v>432</v>
      </c>
      <c r="B119" s="27" t="s">
        <v>1618</v>
      </c>
      <c r="C119" s="28">
        <v>2202</v>
      </c>
      <c r="D119" s="28">
        <v>616.5951</v>
      </c>
      <c r="E119" s="36">
        <f t="shared" si="5"/>
        <v>28.001594005449594</v>
      </c>
      <c r="F119" s="28">
        <v>983.67159000000004</v>
      </c>
      <c r="G119" s="36">
        <f t="shared" si="4"/>
        <v>62.683024117835906</v>
      </c>
      <c r="H119" s="28">
        <v>2202</v>
      </c>
      <c r="I119" s="28">
        <v>616.5951</v>
      </c>
      <c r="J119" s="36">
        <f t="shared" si="6"/>
        <v>28.001594005449594</v>
      </c>
      <c r="K119" s="28">
        <v>983.67159000000004</v>
      </c>
      <c r="L119" s="36">
        <f t="shared" si="7"/>
        <v>62.683024117835906</v>
      </c>
      <c r="M119" s="29">
        <v>228.84800000000001</v>
      </c>
    </row>
    <row r="120" spans="1:13" ht="38.25" x14ac:dyDescent="0.2">
      <c r="A120" s="27" t="s">
        <v>1203</v>
      </c>
      <c r="B120" s="27" t="s">
        <v>1092</v>
      </c>
      <c r="C120" s="28">
        <v>30</v>
      </c>
      <c r="D120" s="28">
        <v>12.9704</v>
      </c>
      <c r="E120" s="36">
        <f t="shared" si="5"/>
        <v>43.234666666666669</v>
      </c>
      <c r="F120" s="28">
        <v>16.2592</v>
      </c>
      <c r="G120" s="36">
        <f t="shared" si="4"/>
        <v>79.772682542806521</v>
      </c>
      <c r="H120" s="28">
        <v>30</v>
      </c>
      <c r="I120" s="28">
        <v>12.9704</v>
      </c>
      <c r="J120" s="36">
        <f t="shared" si="6"/>
        <v>43.234666666666669</v>
      </c>
      <c r="K120" s="28">
        <v>16.2592</v>
      </c>
      <c r="L120" s="36">
        <f t="shared" si="7"/>
        <v>79.772682542806521</v>
      </c>
      <c r="M120" s="29">
        <v>0.80400000000000027</v>
      </c>
    </row>
    <row r="121" spans="1:13" x14ac:dyDescent="0.2">
      <c r="A121" s="27" t="s">
        <v>963</v>
      </c>
      <c r="B121" s="27" t="s">
        <v>906</v>
      </c>
      <c r="C121" s="28">
        <v>301144.35846000002</v>
      </c>
      <c r="D121" s="28">
        <v>260543.74335</v>
      </c>
      <c r="E121" s="36">
        <f t="shared" si="5"/>
        <v>86.517889520619107</v>
      </c>
      <c r="F121" s="28">
        <v>120352.87068000001</v>
      </c>
      <c r="G121" s="36" t="str">
        <f t="shared" si="4"/>
        <v>свыше 200</v>
      </c>
      <c r="H121" s="28">
        <v>108969</v>
      </c>
      <c r="I121" s="28">
        <v>59654.321389999997</v>
      </c>
      <c r="J121" s="36">
        <f t="shared" si="6"/>
        <v>54.744304701337079</v>
      </c>
      <c r="K121" s="28">
        <v>50982.088470000002</v>
      </c>
      <c r="L121" s="36">
        <f t="shared" si="7"/>
        <v>117.01035242034681</v>
      </c>
      <c r="M121" s="29">
        <v>9501.3526700000002</v>
      </c>
    </row>
    <row r="122" spans="1:13" ht="51" x14ac:dyDescent="0.2">
      <c r="A122" s="27" t="s">
        <v>876</v>
      </c>
      <c r="B122" s="27" t="s">
        <v>1656</v>
      </c>
      <c r="C122" s="28">
        <v>191387.99046</v>
      </c>
      <c r="D122" s="28">
        <v>200434.19196</v>
      </c>
      <c r="E122" s="36">
        <f t="shared" si="5"/>
        <v>104.72662964810775</v>
      </c>
      <c r="F122" s="28">
        <v>67254.522209999996</v>
      </c>
      <c r="G122" s="36" t="str">
        <f t="shared" si="4"/>
        <v>свыше 200</v>
      </c>
      <c r="H122" s="28"/>
      <c r="I122" s="28"/>
      <c r="J122" s="36" t="str">
        <f t="shared" si="6"/>
        <v xml:space="preserve"> </v>
      </c>
      <c r="K122" s="28"/>
      <c r="L122" s="36" t="str">
        <f t="shared" si="7"/>
        <v xml:space="preserve"> </v>
      </c>
      <c r="M122" s="29"/>
    </row>
    <row r="123" spans="1:13" ht="76.5" x14ac:dyDescent="0.2">
      <c r="A123" s="27" t="s">
        <v>351</v>
      </c>
      <c r="B123" s="27" t="s">
        <v>195</v>
      </c>
      <c r="C123" s="28">
        <v>191387.99046</v>
      </c>
      <c r="D123" s="28">
        <v>200434.19196</v>
      </c>
      <c r="E123" s="36">
        <f t="shared" si="5"/>
        <v>104.72662964810775</v>
      </c>
      <c r="F123" s="28">
        <v>67254.522209999996</v>
      </c>
      <c r="G123" s="36" t="str">
        <f t="shared" si="4"/>
        <v>свыше 200</v>
      </c>
      <c r="H123" s="28"/>
      <c r="I123" s="28"/>
      <c r="J123" s="36" t="str">
        <f t="shared" si="6"/>
        <v xml:space="preserve"> </v>
      </c>
      <c r="K123" s="28"/>
      <c r="L123" s="36" t="str">
        <f t="shared" si="7"/>
        <v xml:space="preserve"> </v>
      </c>
      <c r="M123" s="29"/>
    </row>
    <row r="124" spans="1:13" ht="76.5" x14ac:dyDescent="0.2">
      <c r="A124" s="27" t="s">
        <v>1325</v>
      </c>
      <c r="B124" s="27" t="s">
        <v>1515</v>
      </c>
      <c r="C124" s="28">
        <v>171.36799999999999</v>
      </c>
      <c r="D124" s="28">
        <v>35.93</v>
      </c>
      <c r="E124" s="36">
        <f t="shared" si="5"/>
        <v>20.966574856449281</v>
      </c>
      <c r="F124" s="28">
        <v>37.86</v>
      </c>
      <c r="G124" s="36">
        <f t="shared" si="4"/>
        <v>94.902271526677225</v>
      </c>
      <c r="H124" s="28"/>
      <c r="I124" s="28"/>
      <c r="J124" s="36" t="str">
        <f t="shared" si="6"/>
        <v xml:space="preserve"> </v>
      </c>
      <c r="K124" s="28"/>
      <c r="L124" s="36" t="str">
        <f t="shared" si="7"/>
        <v xml:space="preserve"> </v>
      </c>
      <c r="M124" s="29"/>
    </row>
    <row r="125" spans="1:13" ht="102" x14ac:dyDescent="0.2">
      <c r="A125" s="27" t="s">
        <v>1030</v>
      </c>
      <c r="B125" s="27" t="s">
        <v>980</v>
      </c>
      <c r="C125" s="28">
        <v>171.36799999999999</v>
      </c>
      <c r="D125" s="28">
        <v>35.93</v>
      </c>
      <c r="E125" s="36">
        <f t="shared" si="5"/>
        <v>20.966574856449281</v>
      </c>
      <c r="F125" s="28">
        <v>37.86</v>
      </c>
      <c r="G125" s="36">
        <f t="shared" si="4"/>
        <v>94.902271526677225</v>
      </c>
      <c r="H125" s="28"/>
      <c r="I125" s="28"/>
      <c r="J125" s="36" t="str">
        <f t="shared" si="6"/>
        <v xml:space="preserve"> </v>
      </c>
      <c r="K125" s="28"/>
      <c r="L125" s="36" t="str">
        <f t="shared" si="7"/>
        <v xml:space="preserve"> </v>
      </c>
      <c r="M125" s="29"/>
    </row>
    <row r="126" spans="1:13" ht="140.25" x14ac:dyDescent="0.2">
      <c r="A126" s="27" t="s">
        <v>735</v>
      </c>
      <c r="B126" s="27" t="s">
        <v>1167</v>
      </c>
      <c r="C126" s="28">
        <v>21</v>
      </c>
      <c r="D126" s="28">
        <v>58.55</v>
      </c>
      <c r="E126" s="36" t="str">
        <f t="shared" si="5"/>
        <v>свыше 200</v>
      </c>
      <c r="F126" s="28">
        <v>22.695</v>
      </c>
      <c r="G126" s="36" t="str">
        <f t="shared" si="4"/>
        <v>свыше 200</v>
      </c>
      <c r="H126" s="28">
        <v>21</v>
      </c>
      <c r="I126" s="28">
        <v>58.55</v>
      </c>
      <c r="J126" s="36" t="str">
        <f t="shared" si="6"/>
        <v>свыше 200</v>
      </c>
      <c r="K126" s="28">
        <v>22.695</v>
      </c>
      <c r="L126" s="36" t="str">
        <f t="shared" si="7"/>
        <v>свыше 200</v>
      </c>
      <c r="M126" s="29">
        <v>4.9749999999999943</v>
      </c>
    </row>
    <row r="127" spans="1:13" ht="114.75" x14ac:dyDescent="0.2">
      <c r="A127" s="27" t="s">
        <v>146</v>
      </c>
      <c r="B127" s="27" t="s">
        <v>436</v>
      </c>
      <c r="C127" s="28">
        <v>7310</v>
      </c>
      <c r="D127" s="28">
        <v>4172.53</v>
      </c>
      <c r="E127" s="36">
        <f t="shared" si="5"/>
        <v>57.079753761969897</v>
      </c>
      <c r="F127" s="28">
        <v>4161.2089999999998</v>
      </c>
      <c r="G127" s="36">
        <f t="shared" si="4"/>
        <v>100.27206035553608</v>
      </c>
      <c r="H127" s="28">
        <v>7310</v>
      </c>
      <c r="I127" s="28">
        <v>4172.53</v>
      </c>
      <c r="J127" s="36">
        <f t="shared" si="6"/>
        <v>57.079753761969897</v>
      </c>
      <c r="K127" s="28">
        <v>4161.2089999999998</v>
      </c>
      <c r="L127" s="36">
        <f t="shared" si="7"/>
        <v>100.27206035553608</v>
      </c>
      <c r="M127" s="29">
        <v>783.63999999999987</v>
      </c>
    </row>
    <row r="128" spans="1:13" ht="51" x14ac:dyDescent="0.2">
      <c r="A128" s="27" t="s">
        <v>589</v>
      </c>
      <c r="B128" s="27" t="s">
        <v>230</v>
      </c>
      <c r="C128" s="28">
        <v>102254</v>
      </c>
      <c r="D128" s="28">
        <v>55842.541389999999</v>
      </c>
      <c r="E128" s="36">
        <f t="shared" si="5"/>
        <v>54.611596015803777</v>
      </c>
      <c r="F128" s="28">
        <v>48876.584470000002</v>
      </c>
      <c r="G128" s="36">
        <f t="shared" si="4"/>
        <v>114.25213524131506</v>
      </c>
      <c r="H128" s="28">
        <v>101638</v>
      </c>
      <c r="I128" s="28">
        <v>55423.241390000003</v>
      </c>
      <c r="J128" s="36">
        <f t="shared" si="6"/>
        <v>54.530039345520379</v>
      </c>
      <c r="K128" s="28">
        <v>46798.18447</v>
      </c>
      <c r="L128" s="36">
        <f t="shared" si="7"/>
        <v>118.4303237779002</v>
      </c>
      <c r="M128" s="29">
        <v>8712.7376700000023</v>
      </c>
    </row>
    <row r="129" spans="1:13" ht="63.75" x14ac:dyDescent="0.2">
      <c r="A129" s="27" t="s">
        <v>310</v>
      </c>
      <c r="B129" s="27" t="s">
        <v>205</v>
      </c>
      <c r="C129" s="28"/>
      <c r="D129" s="28"/>
      <c r="E129" s="36" t="str">
        <f t="shared" si="5"/>
        <v xml:space="preserve"> </v>
      </c>
      <c r="F129" s="28">
        <v>28806.33698</v>
      </c>
      <c r="G129" s="36" t="str">
        <f t="shared" si="4"/>
        <v/>
      </c>
      <c r="H129" s="28"/>
      <c r="I129" s="28"/>
      <c r="J129" s="36" t="str">
        <f t="shared" si="6"/>
        <v xml:space="preserve"> </v>
      </c>
      <c r="K129" s="28">
        <v>28806.33698</v>
      </c>
      <c r="L129" s="36" t="str">
        <f t="shared" si="7"/>
        <v/>
      </c>
      <c r="M129" s="29"/>
    </row>
    <row r="130" spans="1:13" ht="63.75" x14ac:dyDescent="0.2">
      <c r="A130" s="27" t="s">
        <v>310</v>
      </c>
      <c r="B130" s="27" t="s">
        <v>847</v>
      </c>
      <c r="C130" s="28">
        <v>65000.3</v>
      </c>
      <c r="D130" s="28">
        <v>30730.892380000001</v>
      </c>
      <c r="E130" s="36">
        <f t="shared" si="5"/>
        <v>47.27807776271802</v>
      </c>
      <c r="F130" s="28"/>
      <c r="G130" s="36" t="str">
        <f t="shared" si="4"/>
        <v xml:space="preserve"> </v>
      </c>
      <c r="H130" s="28">
        <v>65000.3</v>
      </c>
      <c r="I130" s="28">
        <v>30730.892380000001</v>
      </c>
      <c r="J130" s="36">
        <f t="shared" si="6"/>
        <v>47.27807776271802</v>
      </c>
      <c r="K130" s="28"/>
      <c r="L130" s="36" t="str">
        <f t="shared" si="7"/>
        <v xml:space="preserve"> </v>
      </c>
      <c r="M130" s="29">
        <v>4150.8661600000014</v>
      </c>
    </row>
    <row r="131" spans="1:13" ht="89.25" x14ac:dyDescent="0.2">
      <c r="A131" s="27" t="s">
        <v>532</v>
      </c>
      <c r="B131" s="27" t="s">
        <v>1536</v>
      </c>
      <c r="C131" s="28">
        <v>10863.25</v>
      </c>
      <c r="D131" s="28">
        <v>8150.8339999999998</v>
      </c>
      <c r="E131" s="36">
        <f t="shared" si="5"/>
        <v>75.031265965525975</v>
      </c>
      <c r="F131" s="28">
        <v>9371.6669999999995</v>
      </c>
      <c r="G131" s="36">
        <f t="shared" si="4"/>
        <v>86.973150027631164</v>
      </c>
      <c r="H131" s="28">
        <v>10863.25</v>
      </c>
      <c r="I131" s="28">
        <v>8150.8339999999998</v>
      </c>
      <c r="J131" s="36">
        <f t="shared" si="6"/>
        <v>75.031265965525975</v>
      </c>
      <c r="K131" s="28">
        <v>9371.6669999999995</v>
      </c>
      <c r="L131" s="36">
        <f t="shared" si="7"/>
        <v>86.973150027631164</v>
      </c>
      <c r="M131" s="29">
        <v>1803.75</v>
      </c>
    </row>
    <row r="132" spans="1:13" ht="102" x14ac:dyDescent="0.2">
      <c r="A132" s="27" t="s">
        <v>492</v>
      </c>
      <c r="B132" s="27" t="s">
        <v>313</v>
      </c>
      <c r="C132" s="28">
        <v>10863.25</v>
      </c>
      <c r="D132" s="28">
        <v>8150.8339999999998</v>
      </c>
      <c r="E132" s="36">
        <f t="shared" si="5"/>
        <v>75.031265965525975</v>
      </c>
      <c r="F132" s="28">
        <v>9371.6669999999995</v>
      </c>
      <c r="G132" s="36">
        <f t="shared" si="4"/>
        <v>86.973150027631164</v>
      </c>
      <c r="H132" s="28">
        <v>10863.25</v>
      </c>
      <c r="I132" s="28">
        <v>8150.8339999999998</v>
      </c>
      <c r="J132" s="36">
        <f t="shared" si="6"/>
        <v>75.031265965525975</v>
      </c>
      <c r="K132" s="28">
        <v>9371.6669999999995</v>
      </c>
      <c r="L132" s="36">
        <f t="shared" si="7"/>
        <v>86.973150027631164</v>
      </c>
      <c r="M132" s="29">
        <v>1803.75</v>
      </c>
    </row>
    <row r="133" spans="1:13" ht="38.25" x14ac:dyDescent="0.2">
      <c r="A133" s="27" t="s">
        <v>854</v>
      </c>
      <c r="B133" s="27" t="s">
        <v>806</v>
      </c>
      <c r="C133" s="28">
        <v>4800</v>
      </c>
      <c r="D133" s="28">
        <v>1984.0250000000001</v>
      </c>
      <c r="E133" s="36">
        <f t="shared" si="5"/>
        <v>41.333854166666669</v>
      </c>
      <c r="F133" s="28">
        <v>2246.3304899999998</v>
      </c>
      <c r="G133" s="36">
        <f t="shared" si="4"/>
        <v>88.322934173412762</v>
      </c>
      <c r="H133" s="28">
        <v>4800</v>
      </c>
      <c r="I133" s="28">
        <v>1984.0250000000001</v>
      </c>
      <c r="J133" s="36">
        <f t="shared" si="6"/>
        <v>41.333854166666669</v>
      </c>
      <c r="K133" s="28">
        <v>2246.3304899999998</v>
      </c>
      <c r="L133" s="36">
        <f t="shared" si="7"/>
        <v>88.322934173412762</v>
      </c>
      <c r="M133" s="29">
        <v>326.25</v>
      </c>
    </row>
    <row r="134" spans="1:13" ht="114.75" x14ac:dyDescent="0.2">
      <c r="A134" s="27" t="s">
        <v>327</v>
      </c>
      <c r="B134" s="27" t="s">
        <v>1343</v>
      </c>
      <c r="C134" s="28">
        <v>25</v>
      </c>
      <c r="D134" s="28">
        <v>35.200000000000003</v>
      </c>
      <c r="E134" s="36">
        <f t="shared" si="5"/>
        <v>140.80000000000001</v>
      </c>
      <c r="F134" s="28">
        <v>10.4</v>
      </c>
      <c r="G134" s="36" t="str">
        <f t="shared" ref="G134:G197" si="8">IF(F134=0," ",IF(D134/F134*100&gt;200,"свыше 200",IF(D134/F134&gt;0,D134/F134*100,"")))</f>
        <v>свыше 200</v>
      </c>
      <c r="H134" s="28"/>
      <c r="I134" s="28"/>
      <c r="J134" s="36" t="str">
        <f t="shared" si="6"/>
        <v xml:space="preserve"> </v>
      </c>
      <c r="K134" s="28"/>
      <c r="L134" s="36" t="str">
        <f t="shared" si="7"/>
        <v xml:space="preserve"> </v>
      </c>
      <c r="M134" s="29"/>
    </row>
    <row r="135" spans="1:13" ht="165.75" x14ac:dyDescent="0.2">
      <c r="A135" s="27" t="s">
        <v>60</v>
      </c>
      <c r="B135" s="27" t="s">
        <v>153</v>
      </c>
      <c r="C135" s="28">
        <v>16</v>
      </c>
      <c r="D135" s="28">
        <v>24</v>
      </c>
      <c r="E135" s="36">
        <f t="shared" ref="E135:E198" si="9">IF(C135=0," ",IF(D135/C135*100&gt;200,"свыше 200",IF(D135/C135&gt;0,D135/C135*100,"")))</f>
        <v>150</v>
      </c>
      <c r="F135" s="28">
        <v>8</v>
      </c>
      <c r="G135" s="36" t="str">
        <f t="shared" si="8"/>
        <v>свыше 200</v>
      </c>
      <c r="H135" s="28"/>
      <c r="I135" s="28"/>
      <c r="J135" s="36" t="str">
        <f t="shared" ref="J135:J198" si="10">IF(H135=0," ",IF(I135/H135*100&gt;200,"свыше 200",IF(I135/H135&gt;0,I135/H135*100,"")))</f>
        <v xml:space="preserve"> </v>
      </c>
      <c r="K135" s="28"/>
      <c r="L135" s="36" t="str">
        <f t="shared" ref="L135:L198" si="11">IF(K135=0," ",IF(I135/K135*100&gt;200,"свыше 200",IF(I135/K135&gt;0,I135/K135*100,"")))</f>
        <v xml:space="preserve"> </v>
      </c>
      <c r="M135" s="29"/>
    </row>
    <row r="136" spans="1:13" ht="114.75" x14ac:dyDescent="0.2">
      <c r="A136" s="27" t="s">
        <v>1338</v>
      </c>
      <c r="B136" s="27" t="s">
        <v>266</v>
      </c>
      <c r="C136" s="28">
        <v>10207.5</v>
      </c>
      <c r="D136" s="28">
        <v>6198.3</v>
      </c>
      <c r="E136" s="36">
        <f t="shared" si="9"/>
        <v>60.722997795738429</v>
      </c>
      <c r="F136" s="28">
        <v>6103.65</v>
      </c>
      <c r="G136" s="36">
        <f t="shared" si="8"/>
        <v>101.55071145953652</v>
      </c>
      <c r="H136" s="28">
        <v>10207.5</v>
      </c>
      <c r="I136" s="28">
        <v>6198.3</v>
      </c>
      <c r="J136" s="36">
        <f t="shared" si="10"/>
        <v>60.722997795738429</v>
      </c>
      <c r="K136" s="28">
        <v>6103.65</v>
      </c>
      <c r="L136" s="36">
        <f t="shared" si="11"/>
        <v>101.55071145953652</v>
      </c>
      <c r="M136" s="29">
        <v>980.40000000000055</v>
      </c>
    </row>
    <row r="137" spans="1:13" ht="127.5" x14ac:dyDescent="0.2">
      <c r="A137" s="27" t="s">
        <v>426</v>
      </c>
      <c r="B137" s="27" t="s">
        <v>1009</v>
      </c>
      <c r="C137" s="28">
        <v>1600</v>
      </c>
      <c r="D137" s="28">
        <v>1450.4</v>
      </c>
      <c r="E137" s="36">
        <f t="shared" si="9"/>
        <v>90.65</v>
      </c>
      <c r="F137" s="28">
        <v>801</v>
      </c>
      <c r="G137" s="36">
        <f t="shared" si="8"/>
        <v>181.07365792759052</v>
      </c>
      <c r="H137" s="28">
        <v>1600</v>
      </c>
      <c r="I137" s="28">
        <v>1450.4</v>
      </c>
      <c r="J137" s="36">
        <f t="shared" si="10"/>
        <v>90.65</v>
      </c>
      <c r="K137" s="28">
        <v>801</v>
      </c>
      <c r="L137" s="36">
        <f t="shared" si="11"/>
        <v>181.07365792759052</v>
      </c>
      <c r="M137" s="29">
        <v>320.60000000000014</v>
      </c>
    </row>
    <row r="138" spans="1:13" ht="280.5" x14ac:dyDescent="0.2">
      <c r="A138" s="27" t="s">
        <v>1307</v>
      </c>
      <c r="B138" s="27" t="s">
        <v>306</v>
      </c>
      <c r="C138" s="28">
        <v>8607.5</v>
      </c>
      <c r="D138" s="28">
        <v>4747.8999999999996</v>
      </c>
      <c r="E138" s="36">
        <f t="shared" si="9"/>
        <v>55.160034853325577</v>
      </c>
      <c r="F138" s="28">
        <v>5302.65</v>
      </c>
      <c r="G138" s="36">
        <f t="shared" si="8"/>
        <v>89.538249743053001</v>
      </c>
      <c r="H138" s="28">
        <v>8607.5</v>
      </c>
      <c r="I138" s="28">
        <v>4747.8999999999996</v>
      </c>
      <c r="J138" s="36">
        <f t="shared" si="10"/>
        <v>55.160034853325577</v>
      </c>
      <c r="K138" s="28">
        <v>5302.65</v>
      </c>
      <c r="L138" s="36">
        <f t="shared" si="11"/>
        <v>89.538249743053001</v>
      </c>
      <c r="M138" s="29">
        <v>659.79999999999973</v>
      </c>
    </row>
    <row r="139" spans="1:13" ht="38.25" x14ac:dyDescent="0.2">
      <c r="A139" s="27" t="s">
        <v>1547</v>
      </c>
      <c r="B139" s="27" t="s">
        <v>1023</v>
      </c>
      <c r="C139" s="28">
        <v>575</v>
      </c>
      <c r="D139" s="28">
        <v>360.1</v>
      </c>
      <c r="E139" s="36">
        <f t="shared" si="9"/>
        <v>62.626086956521746</v>
      </c>
      <c r="F139" s="28">
        <v>2060</v>
      </c>
      <c r="G139" s="36">
        <f t="shared" si="8"/>
        <v>17.480582524271846</v>
      </c>
      <c r="H139" s="28"/>
      <c r="I139" s="28"/>
      <c r="J139" s="36" t="str">
        <f t="shared" si="10"/>
        <v xml:space="preserve"> </v>
      </c>
      <c r="K139" s="28"/>
      <c r="L139" s="36" t="str">
        <f t="shared" si="11"/>
        <v xml:space="preserve"> </v>
      </c>
      <c r="M139" s="29"/>
    </row>
    <row r="140" spans="1:13" ht="204" x14ac:dyDescent="0.2">
      <c r="A140" s="27" t="s">
        <v>1046</v>
      </c>
      <c r="B140" s="27" t="s">
        <v>358</v>
      </c>
      <c r="C140" s="28">
        <v>3.2</v>
      </c>
      <c r="D140" s="28">
        <v>4.8</v>
      </c>
      <c r="E140" s="36">
        <f t="shared" si="9"/>
        <v>149.99999999999997</v>
      </c>
      <c r="F140" s="28">
        <v>4.8</v>
      </c>
      <c r="G140" s="36">
        <f t="shared" si="8"/>
        <v>100</v>
      </c>
      <c r="H140" s="28">
        <v>3.2</v>
      </c>
      <c r="I140" s="28">
        <v>4.8</v>
      </c>
      <c r="J140" s="36">
        <f t="shared" si="10"/>
        <v>149.99999999999997</v>
      </c>
      <c r="K140" s="28">
        <v>4.8</v>
      </c>
      <c r="L140" s="36">
        <f t="shared" si="11"/>
        <v>100</v>
      </c>
      <c r="M140" s="29"/>
    </row>
    <row r="141" spans="1:13" ht="51" x14ac:dyDescent="0.2">
      <c r="A141" s="27" t="s">
        <v>1090</v>
      </c>
      <c r="B141" s="27" t="s">
        <v>819</v>
      </c>
      <c r="C141" s="28">
        <v>1.25</v>
      </c>
      <c r="D141" s="28">
        <v>5.25</v>
      </c>
      <c r="E141" s="36" t="str">
        <f t="shared" si="9"/>
        <v>свыше 200</v>
      </c>
      <c r="F141" s="28"/>
      <c r="G141" s="36" t="str">
        <f t="shared" si="8"/>
        <v xml:space="preserve"> </v>
      </c>
      <c r="H141" s="28">
        <v>1.25</v>
      </c>
      <c r="I141" s="28">
        <v>5.25</v>
      </c>
      <c r="J141" s="36" t="str">
        <f t="shared" si="10"/>
        <v>свыше 200</v>
      </c>
      <c r="K141" s="28"/>
      <c r="L141" s="36" t="str">
        <f t="shared" si="11"/>
        <v xml:space="preserve"> </v>
      </c>
      <c r="M141" s="29"/>
    </row>
    <row r="142" spans="1:13" ht="63.75" x14ac:dyDescent="0.2">
      <c r="A142" s="27" t="s">
        <v>605</v>
      </c>
      <c r="B142" s="27" t="s">
        <v>1226</v>
      </c>
      <c r="C142" s="28">
        <v>5</v>
      </c>
      <c r="D142" s="28">
        <v>5</v>
      </c>
      <c r="E142" s="36">
        <f t="shared" si="9"/>
        <v>100</v>
      </c>
      <c r="F142" s="28">
        <v>2.5</v>
      </c>
      <c r="G142" s="36">
        <f t="shared" si="8"/>
        <v>200</v>
      </c>
      <c r="H142" s="28">
        <v>5</v>
      </c>
      <c r="I142" s="28">
        <v>5</v>
      </c>
      <c r="J142" s="36">
        <f t="shared" si="10"/>
        <v>100</v>
      </c>
      <c r="K142" s="28">
        <v>2.5</v>
      </c>
      <c r="L142" s="36">
        <f t="shared" si="11"/>
        <v>200</v>
      </c>
      <c r="M142" s="29">
        <v>2.5</v>
      </c>
    </row>
    <row r="143" spans="1:13" ht="51" x14ac:dyDescent="0.2">
      <c r="A143" s="27" t="s">
        <v>845</v>
      </c>
      <c r="B143" s="27" t="s">
        <v>730</v>
      </c>
      <c r="C143" s="28"/>
      <c r="D143" s="28"/>
      <c r="E143" s="36" t="str">
        <f t="shared" si="9"/>
        <v xml:space="preserve"> </v>
      </c>
      <c r="F143" s="28">
        <v>0.3</v>
      </c>
      <c r="G143" s="36" t="str">
        <f t="shared" si="8"/>
        <v/>
      </c>
      <c r="H143" s="28"/>
      <c r="I143" s="28"/>
      <c r="J143" s="36" t="str">
        <f t="shared" si="10"/>
        <v xml:space="preserve"> </v>
      </c>
      <c r="K143" s="28">
        <v>0.3</v>
      </c>
      <c r="L143" s="36" t="str">
        <f t="shared" si="11"/>
        <v/>
      </c>
      <c r="M143" s="29"/>
    </row>
    <row r="144" spans="1:13" ht="127.5" x14ac:dyDescent="0.2">
      <c r="A144" s="27" t="s">
        <v>538</v>
      </c>
      <c r="B144" s="27" t="s">
        <v>501</v>
      </c>
      <c r="C144" s="28">
        <v>143</v>
      </c>
      <c r="D144" s="28">
        <v>3</v>
      </c>
      <c r="E144" s="36">
        <f t="shared" si="9"/>
        <v>2.0979020979020979</v>
      </c>
      <c r="F144" s="28">
        <v>24</v>
      </c>
      <c r="G144" s="36">
        <f t="shared" si="8"/>
        <v>12.5</v>
      </c>
      <c r="H144" s="28">
        <v>143</v>
      </c>
      <c r="I144" s="28">
        <v>3</v>
      </c>
      <c r="J144" s="36">
        <f t="shared" si="10"/>
        <v>2.0979020979020979</v>
      </c>
      <c r="K144" s="28">
        <v>24</v>
      </c>
      <c r="L144" s="36">
        <f t="shared" si="11"/>
        <v>12.5</v>
      </c>
      <c r="M144" s="29"/>
    </row>
    <row r="145" spans="1:13" ht="140.25" x14ac:dyDescent="0.2">
      <c r="A145" s="27" t="s">
        <v>783</v>
      </c>
      <c r="B145" s="27" t="s">
        <v>1496</v>
      </c>
      <c r="C145" s="28">
        <v>1125</v>
      </c>
      <c r="D145" s="28">
        <v>125</v>
      </c>
      <c r="E145" s="36">
        <f t="shared" si="9"/>
        <v>11.111111111111111</v>
      </c>
      <c r="F145" s="28">
        <v>97.5</v>
      </c>
      <c r="G145" s="36">
        <f t="shared" si="8"/>
        <v>128.2051282051282</v>
      </c>
      <c r="H145" s="28">
        <v>1125</v>
      </c>
      <c r="I145" s="28">
        <v>125</v>
      </c>
      <c r="J145" s="36">
        <f t="shared" si="10"/>
        <v>11.111111111111111</v>
      </c>
      <c r="K145" s="28">
        <v>97.5</v>
      </c>
      <c r="L145" s="36">
        <f t="shared" si="11"/>
        <v>128.2051282051282</v>
      </c>
      <c r="M145" s="29">
        <v>20</v>
      </c>
    </row>
    <row r="146" spans="1:13" ht="89.25" x14ac:dyDescent="0.2">
      <c r="A146" s="27" t="s">
        <v>863</v>
      </c>
      <c r="B146" s="27" t="s">
        <v>729</v>
      </c>
      <c r="C146" s="28"/>
      <c r="D146" s="28"/>
      <c r="E146" s="36" t="str">
        <f t="shared" si="9"/>
        <v xml:space="preserve"> </v>
      </c>
      <c r="F146" s="28">
        <v>-30</v>
      </c>
      <c r="G146" s="36" t="str">
        <f t="shared" si="8"/>
        <v/>
      </c>
      <c r="H146" s="28"/>
      <c r="I146" s="28"/>
      <c r="J146" s="36" t="str">
        <f t="shared" si="10"/>
        <v xml:space="preserve"> </v>
      </c>
      <c r="K146" s="28">
        <v>-30</v>
      </c>
      <c r="L146" s="36" t="str">
        <f t="shared" si="11"/>
        <v/>
      </c>
      <c r="M146" s="29"/>
    </row>
    <row r="147" spans="1:13" ht="114.75" x14ac:dyDescent="0.2">
      <c r="A147" s="27" t="s">
        <v>593</v>
      </c>
      <c r="B147" s="27" t="s">
        <v>252</v>
      </c>
      <c r="C147" s="28">
        <v>297.5</v>
      </c>
      <c r="D147" s="28">
        <v>261.5</v>
      </c>
      <c r="E147" s="36">
        <f t="shared" si="9"/>
        <v>87.899159663865547</v>
      </c>
      <c r="F147" s="28">
        <v>171.1</v>
      </c>
      <c r="G147" s="36">
        <f t="shared" si="8"/>
        <v>152.83459964932788</v>
      </c>
      <c r="H147" s="28">
        <v>297.5</v>
      </c>
      <c r="I147" s="28">
        <v>261.5</v>
      </c>
      <c r="J147" s="36">
        <f t="shared" si="10"/>
        <v>87.899159663865547</v>
      </c>
      <c r="K147" s="28">
        <v>171.1</v>
      </c>
      <c r="L147" s="36">
        <f t="shared" si="11"/>
        <v>152.83459964932788</v>
      </c>
      <c r="M147" s="29">
        <v>88.699999999999989</v>
      </c>
    </row>
    <row r="148" spans="1:13" ht="25.5" x14ac:dyDescent="0.2">
      <c r="A148" s="27" t="s">
        <v>33</v>
      </c>
      <c r="B148" s="27" t="s">
        <v>982</v>
      </c>
      <c r="C148" s="28">
        <v>4232.5</v>
      </c>
      <c r="D148" s="28">
        <v>3185.29801</v>
      </c>
      <c r="E148" s="36">
        <f t="shared" si="9"/>
        <v>75.258074660366219</v>
      </c>
      <c r="F148" s="28"/>
      <c r="G148" s="36" t="str">
        <f t="shared" si="8"/>
        <v xml:space="preserve"> </v>
      </c>
      <c r="H148" s="28">
        <v>4232.5</v>
      </c>
      <c r="I148" s="28">
        <v>3185.29801</v>
      </c>
      <c r="J148" s="36">
        <f t="shared" si="10"/>
        <v>75.258074660366219</v>
      </c>
      <c r="K148" s="28"/>
      <c r="L148" s="36" t="str">
        <f t="shared" si="11"/>
        <v xml:space="preserve"> </v>
      </c>
      <c r="M148" s="29">
        <v>663.77151000000003</v>
      </c>
    </row>
    <row r="149" spans="1:13" ht="63.75" x14ac:dyDescent="0.2">
      <c r="A149" s="27" t="s">
        <v>1326</v>
      </c>
      <c r="B149" s="27" t="s">
        <v>1576</v>
      </c>
      <c r="C149" s="28">
        <v>4771.5</v>
      </c>
      <c r="D149" s="28">
        <v>4737.3419999999996</v>
      </c>
      <c r="E149" s="36">
        <f t="shared" si="9"/>
        <v>99.284124489154351</v>
      </c>
      <c r="F149" s="28"/>
      <c r="G149" s="36" t="str">
        <f t="shared" si="8"/>
        <v xml:space="preserve"> </v>
      </c>
      <c r="H149" s="28">
        <v>4771.5</v>
      </c>
      <c r="I149" s="28">
        <v>4737.3419999999996</v>
      </c>
      <c r="J149" s="36">
        <f t="shared" si="10"/>
        <v>99.284124489154351</v>
      </c>
      <c r="K149" s="28"/>
      <c r="L149" s="36" t="str">
        <f t="shared" si="11"/>
        <v xml:space="preserve"> </v>
      </c>
      <c r="M149" s="29">
        <v>672.49999999999955</v>
      </c>
    </row>
    <row r="150" spans="1:13" ht="63.75" x14ac:dyDescent="0.2">
      <c r="A150" s="27" t="s">
        <v>1534</v>
      </c>
      <c r="B150" s="27" t="s">
        <v>1087</v>
      </c>
      <c r="C150" s="28">
        <v>188</v>
      </c>
      <c r="D150" s="28">
        <v>32</v>
      </c>
      <c r="E150" s="36">
        <f t="shared" si="9"/>
        <v>17.021276595744681</v>
      </c>
      <c r="F150" s="28"/>
      <c r="G150" s="36" t="str">
        <f t="shared" si="8"/>
        <v xml:space="preserve"> </v>
      </c>
      <c r="H150" s="28">
        <v>188</v>
      </c>
      <c r="I150" s="28">
        <v>32</v>
      </c>
      <c r="J150" s="36">
        <f t="shared" si="10"/>
        <v>17.021276595744681</v>
      </c>
      <c r="K150" s="28"/>
      <c r="L150" s="36" t="str">
        <f t="shared" si="11"/>
        <v xml:space="preserve"> </v>
      </c>
      <c r="M150" s="29">
        <v>4</v>
      </c>
    </row>
    <row r="151" spans="1:13" ht="63.75" x14ac:dyDescent="0.2">
      <c r="A151" s="27" t="s">
        <v>301</v>
      </c>
      <c r="B151" s="27" t="s">
        <v>594</v>
      </c>
      <c r="C151" s="28"/>
      <c r="D151" s="28">
        <v>1.1599999999999999E-2</v>
      </c>
      <c r="E151" s="36" t="str">
        <f t="shared" si="9"/>
        <v xml:space="preserve"> </v>
      </c>
      <c r="F151" s="28">
        <v>1.26671</v>
      </c>
      <c r="G151" s="36">
        <f t="shared" si="8"/>
        <v>0.91575814511608811</v>
      </c>
      <c r="H151" s="28"/>
      <c r="I151" s="28"/>
      <c r="J151" s="36" t="str">
        <f t="shared" si="10"/>
        <v xml:space="preserve"> </v>
      </c>
      <c r="K151" s="28">
        <v>0.37568000000000001</v>
      </c>
      <c r="L151" s="36" t="str">
        <f t="shared" si="11"/>
        <v/>
      </c>
      <c r="M151" s="29"/>
    </row>
    <row r="152" spans="1:13" ht="38.25" x14ac:dyDescent="0.2">
      <c r="A152" s="27" t="s">
        <v>1555</v>
      </c>
      <c r="B152" s="27" t="s">
        <v>1560</v>
      </c>
      <c r="C152" s="28"/>
      <c r="D152" s="28"/>
      <c r="E152" s="36" t="str">
        <f t="shared" si="9"/>
        <v xml:space="preserve"> </v>
      </c>
      <c r="F152" s="28">
        <v>0.48265000000000002</v>
      </c>
      <c r="G152" s="36" t="str">
        <f t="shared" si="8"/>
        <v/>
      </c>
      <c r="H152" s="28"/>
      <c r="I152" s="28"/>
      <c r="J152" s="36" t="str">
        <f t="shared" si="10"/>
        <v xml:space="preserve"> </v>
      </c>
      <c r="K152" s="28"/>
      <c r="L152" s="36" t="str">
        <f t="shared" si="11"/>
        <v xml:space="preserve"> </v>
      </c>
      <c r="M152" s="29"/>
    </row>
    <row r="153" spans="1:13" ht="63.75" x14ac:dyDescent="0.2">
      <c r="A153" s="27" t="s">
        <v>1002</v>
      </c>
      <c r="B153" s="27" t="s">
        <v>641</v>
      </c>
      <c r="C153" s="28"/>
      <c r="D153" s="28"/>
      <c r="E153" s="36" t="str">
        <f t="shared" si="9"/>
        <v xml:space="preserve"> </v>
      </c>
      <c r="F153" s="28">
        <v>0.48265000000000002</v>
      </c>
      <c r="G153" s="36" t="str">
        <f t="shared" si="8"/>
        <v/>
      </c>
      <c r="H153" s="28"/>
      <c r="I153" s="28"/>
      <c r="J153" s="36" t="str">
        <f t="shared" si="10"/>
        <v xml:space="preserve"> </v>
      </c>
      <c r="K153" s="28"/>
      <c r="L153" s="36" t="str">
        <f t="shared" si="11"/>
        <v xml:space="preserve"> </v>
      </c>
      <c r="M153" s="29"/>
    </row>
    <row r="154" spans="1:13" ht="25.5" x14ac:dyDescent="0.2">
      <c r="A154" s="27" t="s">
        <v>1434</v>
      </c>
      <c r="B154" s="27" t="s">
        <v>1076</v>
      </c>
      <c r="C154" s="28"/>
      <c r="D154" s="28"/>
      <c r="E154" s="36" t="str">
        <f t="shared" si="9"/>
        <v xml:space="preserve"> </v>
      </c>
      <c r="F154" s="28">
        <v>0.13983000000000001</v>
      </c>
      <c r="G154" s="36" t="str">
        <f t="shared" si="8"/>
        <v/>
      </c>
      <c r="H154" s="28"/>
      <c r="I154" s="28"/>
      <c r="J154" s="36" t="str">
        <f t="shared" si="10"/>
        <v xml:space="preserve"> </v>
      </c>
      <c r="K154" s="28">
        <v>0.13983000000000001</v>
      </c>
      <c r="L154" s="36" t="str">
        <f t="shared" si="11"/>
        <v/>
      </c>
      <c r="M154" s="29"/>
    </row>
    <row r="155" spans="1:13" ht="25.5" x14ac:dyDescent="0.2">
      <c r="A155" s="27" t="s">
        <v>1150</v>
      </c>
      <c r="B155" s="27" t="s">
        <v>261</v>
      </c>
      <c r="C155" s="28"/>
      <c r="D155" s="28"/>
      <c r="E155" s="36" t="str">
        <f t="shared" si="9"/>
        <v xml:space="preserve"> </v>
      </c>
      <c r="F155" s="28">
        <v>6.4759999999999998E-2</v>
      </c>
      <c r="G155" s="36" t="str">
        <f t="shared" si="8"/>
        <v/>
      </c>
      <c r="H155" s="28"/>
      <c r="I155" s="28"/>
      <c r="J155" s="36" t="str">
        <f t="shared" si="10"/>
        <v xml:space="preserve"> </v>
      </c>
      <c r="K155" s="28">
        <v>6.4759999999999998E-2</v>
      </c>
      <c r="L155" s="36" t="str">
        <f t="shared" si="11"/>
        <v/>
      </c>
      <c r="M155" s="29"/>
    </row>
    <row r="156" spans="1:13" x14ac:dyDescent="0.2">
      <c r="A156" s="27" t="s">
        <v>773</v>
      </c>
      <c r="B156" s="27" t="s">
        <v>1666</v>
      </c>
      <c r="C156" s="28"/>
      <c r="D156" s="28"/>
      <c r="E156" s="36" t="str">
        <f t="shared" si="9"/>
        <v xml:space="preserve"> </v>
      </c>
      <c r="F156" s="28">
        <v>6.4759999999999998E-2</v>
      </c>
      <c r="G156" s="36" t="str">
        <f t="shared" si="8"/>
        <v/>
      </c>
      <c r="H156" s="28"/>
      <c r="I156" s="28"/>
      <c r="J156" s="36" t="str">
        <f t="shared" si="10"/>
        <v xml:space="preserve"> </v>
      </c>
      <c r="K156" s="28">
        <v>6.4759999999999998E-2</v>
      </c>
      <c r="L156" s="36" t="str">
        <f t="shared" si="11"/>
        <v/>
      </c>
      <c r="M156" s="29"/>
    </row>
    <row r="157" spans="1:13" ht="25.5" x14ac:dyDescent="0.2">
      <c r="A157" s="27" t="s">
        <v>1381</v>
      </c>
      <c r="B157" s="27" t="s">
        <v>1223</v>
      </c>
      <c r="C157" s="28"/>
      <c r="D157" s="28"/>
      <c r="E157" s="36" t="str">
        <f t="shared" si="9"/>
        <v xml:space="preserve"> </v>
      </c>
      <c r="F157" s="28">
        <v>7.5069999999999998E-2</v>
      </c>
      <c r="G157" s="36" t="str">
        <f t="shared" si="8"/>
        <v/>
      </c>
      <c r="H157" s="28"/>
      <c r="I157" s="28"/>
      <c r="J157" s="36" t="str">
        <f t="shared" si="10"/>
        <v xml:space="preserve"> </v>
      </c>
      <c r="K157" s="28">
        <v>7.5069999999999998E-2</v>
      </c>
      <c r="L157" s="36" t="str">
        <f t="shared" si="11"/>
        <v/>
      </c>
      <c r="M157" s="29"/>
    </row>
    <row r="158" spans="1:13" ht="114.75" x14ac:dyDescent="0.2">
      <c r="A158" s="27" t="s">
        <v>662</v>
      </c>
      <c r="B158" s="27" t="s">
        <v>79</v>
      </c>
      <c r="C158" s="28"/>
      <c r="D158" s="28"/>
      <c r="E158" s="36" t="str">
        <f t="shared" si="9"/>
        <v xml:space="preserve"> </v>
      </c>
      <c r="F158" s="28">
        <v>7.5069999999999998E-2</v>
      </c>
      <c r="G158" s="36" t="str">
        <f t="shared" si="8"/>
        <v/>
      </c>
      <c r="H158" s="28"/>
      <c r="I158" s="28"/>
      <c r="J158" s="36" t="str">
        <f t="shared" si="10"/>
        <v xml:space="preserve"> </v>
      </c>
      <c r="K158" s="28">
        <v>7.5069999999999998E-2</v>
      </c>
      <c r="L158" s="36" t="str">
        <f t="shared" si="11"/>
        <v/>
      </c>
      <c r="M158" s="29"/>
    </row>
    <row r="159" spans="1:13" x14ac:dyDescent="0.2">
      <c r="A159" s="27" t="s">
        <v>857</v>
      </c>
      <c r="B159" s="27" t="s">
        <v>1572</v>
      </c>
      <c r="C159" s="28"/>
      <c r="D159" s="28"/>
      <c r="E159" s="36" t="str">
        <f t="shared" si="9"/>
        <v xml:space="preserve"> </v>
      </c>
      <c r="F159" s="28">
        <v>0.29120000000000001</v>
      </c>
      <c r="G159" s="36" t="str">
        <f t="shared" si="8"/>
        <v/>
      </c>
      <c r="H159" s="28"/>
      <c r="I159" s="28"/>
      <c r="J159" s="36" t="str">
        <f t="shared" si="10"/>
        <v xml:space="preserve"> </v>
      </c>
      <c r="K159" s="28">
        <v>0.15736</v>
      </c>
      <c r="L159" s="36" t="str">
        <f t="shared" si="11"/>
        <v/>
      </c>
      <c r="M159" s="29"/>
    </row>
    <row r="160" spans="1:13" x14ac:dyDescent="0.2">
      <c r="A160" s="27" t="s">
        <v>1436</v>
      </c>
      <c r="B160" s="27" t="s">
        <v>1673</v>
      </c>
      <c r="C160" s="28"/>
      <c r="D160" s="28"/>
      <c r="E160" s="36" t="str">
        <f t="shared" si="9"/>
        <v xml:space="preserve"> </v>
      </c>
      <c r="F160" s="28">
        <v>0.31473000000000001</v>
      </c>
      <c r="G160" s="36" t="str">
        <f t="shared" si="8"/>
        <v/>
      </c>
      <c r="H160" s="28"/>
      <c r="I160" s="28"/>
      <c r="J160" s="36" t="str">
        <f t="shared" si="10"/>
        <v xml:space="preserve"> </v>
      </c>
      <c r="K160" s="28">
        <v>0.15736</v>
      </c>
      <c r="L160" s="36" t="str">
        <f t="shared" si="11"/>
        <v/>
      </c>
      <c r="M160" s="29"/>
    </row>
    <row r="161" spans="1:13" ht="38.25" x14ac:dyDescent="0.2">
      <c r="A161" s="27" t="s">
        <v>1550</v>
      </c>
      <c r="B161" s="27" t="s">
        <v>186</v>
      </c>
      <c r="C161" s="28"/>
      <c r="D161" s="28"/>
      <c r="E161" s="36" t="str">
        <f t="shared" si="9"/>
        <v xml:space="preserve"> </v>
      </c>
      <c r="F161" s="28">
        <v>-2.3529999999999999E-2</v>
      </c>
      <c r="G161" s="36" t="str">
        <f t="shared" si="8"/>
        <v/>
      </c>
      <c r="H161" s="28"/>
      <c r="I161" s="28"/>
      <c r="J161" s="36" t="str">
        <f t="shared" si="10"/>
        <v xml:space="preserve"> </v>
      </c>
      <c r="K161" s="28"/>
      <c r="L161" s="36" t="str">
        <f t="shared" si="11"/>
        <v xml:space="preserve"> </v>
      </c>
      <c r="M161" s="29"/>
    </row>
    <row r="162" spans="1:13" ht="51" x14ac:dyDescent="0.2">
      <c r="A162" s="27" t="s">
        <v>1212</v>
      </c>
      <c r="B162" s="27" t="s">
        <v>1273</v>
      </c>
      <c r="C162" s="28"/>
      <c r="D162" s="28"/>
      <c r="E162" s="36" t="str">
        <f t="shared" si="9"/>
        <v xml:space="preserve"> </v>
      </c>
      <c r="F162" s="28">
        <v>-2.3529999999999999E-2</v>
      </c>
      <c r="G162" s="36" t="str">
        <f t="shared" si="8"/>
        <v/>
      </c>
      <c r="H162" s="28"/>
      <c r="I162" s="28"/>
      <c r="J162" s="36" t="str">
        <f t="shared" si="10"/>
        <v xml:space="preserve"> </v>
      </c>
      <c r="K162" s="28"/>
      <c r="L162" s="36" t="str">
        <f t="shared" si="11"/>
        <v xml:space="preserve"> </v>
      </c>
      <c r="M162" s="29"/>
    </row>
    <row r="163" spans="1:13" ht="38.25" x14ac:dyDescent="0.2">
      <c r="A163" s="27" t="s">
        <v>15</v>
      </c>
      <c r="B163" s="27" t="s">
        <v>601</v>
      </c>
      <c r="C163" s="28"/>
      <c r="D163" s="28"/>
      <c r="E163" s="36" t="str">
        <f t="shared" si="9"/>
        <v xml:space="preserve"> </v>
      </c>
      <c r="F163" s="28">
        <v>0.19624</v>
      </c>
      <c r="G163" s="36" t="str">
        <f t="shared" si="8"/>
        <v/>
      </c>
      <c r="H163" s="28"/>
      <c r="I163" s="28"/>
      <c r="J163" s="36" t="str">
        <f t="shared" si="10"/>
        <v xml:space="preserve"> </v>
      </c>
      <c r="K163" s="28">
        <v>7.8490000000000004E-2</v>
      </c>
      <c r="L163" s="36" t="str">
        <f t="shared" si="11"/>
        <v/>
      </c>
      <c r="M163" s="29"/>
    </row>
    <row r="164" spans="1:13" x14ac:dyDescent="0.2">
      <c r="A164" s="27" t="s">
        <v>1308</v>
      </c>
      <c r="B164" s="27" t="s">
        <v>486</v>
      </c>
      <c r="C164" s="28"/>
      <c r="D164" s="28"/>
      <c r="E164" s="36" t="str">
        <f t="shared" si="9"/>
        <v xml:space="preserve"> </v>
      </c>
      <c r="F164" s="28">
        <v>0.19624</v>
      </c>
      <c r="G164" s="36" t="str">
        <f t="shared" si="8"/>
        <v/>
      </c>
      <c r="H164" s="28"/>
      <c r="I164" s="28"/>
      <c r="J164" s="36" t="str">
        <f t="shared" si="10"/>
        <v xml:space="preserve"> </v>
      </c>
      <c r="K164" s="28">
        <v>7.8490000000000004E-2</v>
      </c>
      <c r="L164" s="36" t="str">
        <f t="shared" si="11"/>
        <v/>
      </c>
      <c r="M164" s="29"/>
    </row>
    <row r="165" spans="1:13" ht="38.25" x14ac:dyDescent="0.2">
      <c r="A165" s="27" t="s">
        <v>1157</v>
      </c>
      <c r="B165" s="27" t="s">
        <v>631</v>
      </c>
      <c r="C165" s="28"/>
      <c r="D165" s="28">
        <v>1.1599999999999999E-2</v>
      </c>
      <c r="E165" s="36" t="str">
        <f t="shared" si="9"/>
        <v xml:space="preserve"> </v>
      </c>
      <c r="F165" s="28">
        <v>0.15679000000000001</v>
      </c>
      <c r="G165" s="36">
        <f t="shared" si="8"/>
        <v>7.3984310223866316</v>
      </c>
      <c r="H165" s="28"/>
      <c r="I165" s="28"/>
      <c r="J165" s="36" t="str">
        <f t="shared" si="10"/>
        <v xml:space="preserve"> </v>
      </c>
      <c r="K165" s="28"/>
      <c r="L165" s="36" t="str">
        <f t="shared" si="11"/>
        <v xml:space="preserve"> </v>
      </c>
      <c r="M165" s="29"/>
    </row>
    <row r="166" spans="1:13" ht="76.5" x14ac:dyDescent="0.2">
      <c r="A166" s="27" t="s">
        <v>1113</v>
      </c>
      <c r="B166" s="27" t="s">
        <v>509</v>
      </c>
      <c r="C166" s="28"/>
      <c r="D166" s="28">
        <v>1.1599999999999999E-2</v>
      </c>
      <c r="E166" s="36" t="str">
        <f t="shared" si="9"/>
        <v xml:space="preserve"> </v>
      </c>
      <c r="F166" s="28">
        <v>0.13173000000000001</v>
      </c>
      <c r="G166" s="36">
        <f t="shared" si="8"/>
        <v>8.8058908373187563</v>
      </c>
      <c r="H166" s="28"/>
      <c r="I166" s="28"/>
      <c r="J166" s="36" t="str">
        <f t="shared" si="10"/>
        <v xml:space="preserve"> </v>
      </c>
      <c r="K166" s="28"/>
      <c r="L166" s="36" t="str">
        <f t="shared" si="11"/>
        <v xml:space="preserve"> </v>
      </c>
      <c r="M166" s="29"/>
    </row>
    <row r="167" spans="1:13" ht="89.25" x14ac:dyDescent="0.2">
      <c r="A167" s="27" t="s">
        <v>768</v>
      </c>
      <c r="B167" s="27" t="s">
        <v>627</v>
      </c>
      <c r="C167" s="28"/>
      <c r="D167" s="28"/>
      <c r="E167" s="36" t="str">
        <f t="shared" si="9"/>
        <v xml:space="preserve"> </v>
      </c>
      <c r="F167" s="28"/>
      <c r="G167" s="36" t="str">
        <f t="shared" si="8"/>
        <v xml:space="preserve"> </v>
      </c>
      <c r="H167" s="28"/>
      <c r="I167" s="28"/>
      <c r="J167" s="36" t="str">
        <f t="shared" si="10"/>
        <v xml:space="preserve"> </v>
      </c>
      <c r="K167" s="28"/>
      <c r="L167" s="36" t="str">
        <f t="shared" si="11"/>
        <v xml:space="preserve"> </v>
      </c>
      <c r="M167" s="29"/>
    </row>
    <row r="168" spans="1:13" ht="102" x14ac:dyDescent="0.2">
      <c r="A168" s="27" t="s">
        <v>1441</v>
      </c>
      <c r="B168" s="27" t="s">
        <v>1298</v>
      </c>
      <c r="C168" s="28"/>
      <c r="D168" s="28">
        <v>1.1599999999999999E-2</v>
      </c>
      <c r="E168" s="36" t="str">
        <f t="shared" si="9"/>
        <v xml:space="preserve"> </v>
      </c>
      <c r="F168" s="28">
        <v>0.13300000000000001</v>
      </c>
      <c r="G168" s="36">
        <f t="shared" si="8"/>
        <v>8.7218045112781937</v>
      </c>
      <c r="H168" s="28"/>
      <c r="I168" s="28"/>
      <c r="J168" s="36" t="str">
        <f t="shared" si="10"/>
        <v xml:space="preserve"> </v>
      </c>
      <c r="K168" s="28"/>
      <c r="L168" s="36" t="str">
        <f t="shared" si="11"/>
        <v xml:space="preserve"> </v>
      </c>
      <c r="M168" s="29"/>
    </row>
    <row r="169" spans="1:13" x14ac:dyDescent="0.2">
      <c r="A169" s="27" t="s">
        <v>103</v>
      </c>
      <c r="B169" s="27" t="s">
        <v>637</v>
      </c>
      <c r="C169" s="28"/>
      <c r="D169" s="28"/>
      <c r="E169" s="36" t="str">
        <f t="shared" si="9"/>
        <v xml:space="preserve"> </v>
      </c>
      <c r="F169" s="28">
        <v>2.5059999999999999E-2</v>
      </c>
      <c r="G169" s="36" t="str">
        <f t="shared" si="8"/>
        <v/>
      </c>
      <c r="H169" s="28"/>
      <c r="I169" s="28"/>
      <c r="J169" s="36" t="str">
        <f t="shared" si="10"/>
        <v xml:space="preserve"> </v>
      </c>
      <c r="K169" s="28"/>
      <c r="L169" s="36" t="str">
        <f t="shared" si="11"/>
        <v xml:space="preserve"> </v>
      </c>
      <c r="M169" s="29"/>
    </row>
    <row r="170" spans="1:13" ht="38.25" x14ac:dyDescent="0.2">
      <c r="A170" s="27" t="s">
        <v>1162</v>
      </c>
      <c r="B170" s="27" t="s">
        <v>385</v>
      </c>
      <c r="C170" s="28"/>
      <c r="D170" s="28"/>
      <c r="E170" s="36" t="str">
        <f t="shared" si="9"/>
        <v xml:space="preserve"> </v>
      </c>
      <c r="F170" s="28">
        <v>2.5059999999999999E-2</v>
      </c>
      <c r="G170" s="36" t="str">
        <f t="shared" si="8"/>
        <v/>
      </c>
      <c r="H170" s="28"/>
      <c r="I170" s="28"/>
      <c r="J170" s="36" t="str">
        <f t="shared" si="10"/>
        <v xml:space="preserve"> </v>
      </c>
      <c r="K170" s="28"/>
      <c r="L170" s="36" t="str">
        <f t="shared" si="11"/>
        <v xml:space="preserve"> </v>
      </c>
      <c r="M170" s="29"/>
    </row>
    <row r="171" spans="1:13" ht="63.75" x14ac:dyDescent="0.2">
      <c r="A171" s="27" t="s">
        <v>225</v>
      </c>
      <c r="B171" s="27" t="s">
        <v>869</v>
      </c>
      <c r="C171" s="28">
        <v>3354297.3469799999</v>
      </c>
      <c r="D171" s="28">
        <v>3287801.08488</v>
      </c>
      <c r="E171" s="36">
        <f t="shared" si="9"/>
        <v>98.017579981098905</v>
      </c>
      <c r="F171" s="28">
        <v>1477771.61907</v>
      </c>
      <c r="G171" s="36" t="str">
        <f t="shared" si="8"/>
        <v>свыше 200</v>
      </c>
      <c r="H171" s="28">
        <v>2789798.70273</v>
      </c>
      <c r="I171" s="28">
        <v>2964749.25869</v>
      </c>
      <c r="J171" s="36">
        <f t="shared" si="10"/>
        <v>106.27108170165825</v>
      </c>
      <c r="K171" s="28">
        <v>1177351.06076</v>
      </c>
      <c r="L171" s="36" t="str">
        <f t="shared" si="11"/>
        <v>свыше 200</v>
      </c>
      <c r="M171" s="29">
        <v>505166.83727000002</v>
      </c>
    </row>
    <row r="172" spans="1:13" ht="114.75" x14ac:dyDescent="0.2">
      <c r="A172" s="27" t="s">
        <v>88</v>
      </c>
      <c r="B172" s="27" t="s">
        <v>427</v>
      </c>
      <c r="C172" s="28">
        <v>46394.26208</v>
      </c>
      <c r="D172" s="28">
        <v>42615.706080000004</v>
      </c>
      <c r="E172" s="36">
        <f t="shared" si="9"/>
        <v>91.855553185683959</v>
      </c>
      <c r="F172" s="28">
        <v>11210.290360000001</v>
      </c>
      <c r="G172" s="36" t="str">
        <f t="shared" si="8"/>
        <v>свыше 200</v>
      </c>
      <c r="H172" s="28"/>
      <c r="I172" s="28"/>
      <c r="J172" s="36" t="str">
        <f t="shared" si="10"/>
        <v xml:space="preserve"> </v>
      </c>
      <c r="K172" s="28">
        <v>6806.9440999999997</v>
      </c>
      <c r="L172" s="36" t="str">
        <f t="shared" si="11"/>
        <v/>
      </c>
      <c r="M172" s="29"/>
    </row>
    <row r="173" spans="1:13" ht="89.25" x14ac:dyDescent="0.2">
      <c r="A173" s="27" t="s">
        <v>190</v>
      </c>
      <c r="B173" s="27" t="s">
        <v>697</v>
      </c>
      <c r="C173" s="28"/>
      <c r="D173" s="28"/>
      <c r="E173" s="36" t="str">
        <f t="shared" si="9"/>
        <v xml:space="preserve"> </v>
      </c>
      <c r="F173" s="28">
        <v>6806.9440999999997</v>
      </c>
      <c r="G173" s="36" t="str">
        <f t="shared" si="8"/>
        <v/>
      </c>
      <c r="H173" s="28"/>
      <c r="I173" s="28"/>
      <c r="J173" s="36" t="str">
        <f t="shared" si="10"/>
        <v xml:space="preserve"> </v>
      </c>
      <c r="K173" s="28">
        <v>6806.9440999999997</v>
      </c>
      <c r="L173" s="36" t="str">
        <f t="shared" si="11"/>
        <v/>
      </c>
      <c r="M173" s="29"/>
    </row>
    <row r="174" spans="1:13" ht="89.25" x14ac:dyDescent="0.2">
      <c r="A174" s="27" t="s">
        <v>988</v>
      </c>
      <c r="B174" s="27" t="s">
        <v>689</v>
      </c>
      <c r="C174" s="28">
        <v>46390.680079999998</v>
      </c>
      <c r="D174" s="28">
        <v>42612.124080000001</v>
      </c>
      <c r="E174" s="36">
        <f t="shared" si="9"/>
        <v>91.854924322118293</v>
      </c>
      <c r="F174" s="28">
        <v>4403.3462600000003</v>
      </c>
      <c r="G174" s="36" t="str">
        <f t="shared" si="8"/>
        <v>свыше 200</v>
      </c>
      <c r="H174" s="28"/>
      <c r="I174" s="28"/>
      <c r="J174" s="36" t="str">
        <f t="shared" si="10"/>
        <v xml:space="preserve"> </v>
      </c>
      <c r="K174" s="28"/>
      <c r="L174" s="36" t="str">
        <f t="shared" si="11"/>
        <v xml:space="preserve"> </v>
      </c>
      <c r="M174" s="29"/>
    </row>
    <row r="175" spans="1:13" ht="89.25" x14ac:dyDescent="0.2">
      <c r="A175" s="27" t="s">
        <v>1028</v>
      </c>
      <c r="B175" s="27" t="s">
        <v>1477</v>
      </c>
      <c r="C175" s="28">
        <v>3.5819999999999999</v>
      </c>
      <c r="D175" s="28">
        <v>3.5819999999999999</v>
      </c>
      <c r="E175" s="36">
        <f t="shared" si="9"/>
        <v>100</v>
      </c>
      <c r="F175" s="28"/>
      <c r="G175" s="36" t="str">
        <f t="shared" si="8"/>
        <v xml:space="preserve"> </v>
      </c>
      <c r="H175" s="28"/>
      <c r="I175" s="28"/>
      <c r="J175" s="36" t="str">
        <f t="shared" si="10"/>
        <v xml:space="preserve"> </v>
      </c>
      <c r="K175" s="28"/>
      <c r="L175" s="36" t="str">
        <f t="shared" si="11"/>
        <v xml:space="preserve"> </v>
      </c>
      <c r="M175" s="29"/>
    </row>
    <row r="176" spans="1:13" ht="25.5" x14ac:dyDescent="0.2">
      <c r="A176" s="27" t="s">
        <v>1287</v>
      </c>
      <c r="B176" s="27" t="s">
        <v>1694</v>
      </c>
      <c r="C176" s="28">
        <v>2727610.5166099998</v>
      </c>
      <c r="D176" s="28">
        <v>2932371.6816199999</v>
      </c>
      <c r="E176" s="36">
        <f t="shared" si="9"/>
        <v>107.50697959855671</v>
      </c>
      <c r="F176" s="28">
        <v>1151372.0583800001</v>
      </c>
      <c r="G176" s="36" t="str">
        <f t="shared" si="8"/>
        <v>свыше 200</v>
      </c>
      <c r="H176" s="28">
        <v>2727610.5166099998</v>
      </c>
      <c r="I176" s="28">
        <v>2932371.6816199999</v>
      </c>
      <c r="J176" s="36">
        <f t="shared" si="10"/>
        <v>107.50697959855671</v>
      </c>
      <c r="K176" s="28">
        <v>1151372.0583800001</v>
      </c>
      <c r="L176" s="36" t="str">
        <f t="shared" si="11"/>
        <v>свыше 200</v>
      </c>
      <c r="M176" s="29">
        <v>501158.96968999971</v>
      </c>
    </row>
    <row r="177" spans="1:13" ht="76.5" x14ac:dyDescent="0.2">
      <c r="A177" s="27" t="s">
        <v>800</v>
      </c>
      <c r="B177" s="27" t="s">
        <v>27</v>
      </c>
      <c r="C177" s="28">
        <v>2727610.5166099998</v>
      </c>
      <c r="D177" s="28">
        <v>2932371.6816199999</v>
      </c>
      <c r="E177" s="36">
        <f t="shared" si="9"/>
        <v>107.50697959855671</v>
      </c>
      <c r="F177" s="28">
        <v>1151372.0583800001</v>
      </c>
      <c r="G177" s="36" t="str">
        <f t="shared" si="8"/>
        <v>свыше 200</v>
      </c>
      <c r="H177" s="28">
        <v>2727610.5166099998</v>
      </c>
      <c r="I177" s="28">
        <v>2932371.6816199999</v>
      </c>
      <c r="J177" s="36">
        <f t="shared" si="10"/>
        <v>107.50697959855671</v>
      </c>
      <c r="K177" s="28">
        <v>1151372.0583800001</v>
      </c>
      <c r="L177" s="36" t="str">
        <f t="shared" si="11"/>
        <v>свыше 200</v>
      </c>
      <c r="M177" s="29">
        <v>501158.96968999971</v>
      </c>
    </row>
    <row r="178" spans="1:13" ht="63.75" x14ac:dyDescent="0.2">
      <c r="A178" s="27" t="s">
        <v>67</v>
      </c>
      <c r="B178" s="27" t="s">
        <v>559</v>
      </c>
      <c r="C178" s="28">
        <v>2727610.5166099998</v>
      </c>
      <c r="D178" s="28">
        <v>2932371.6816199999</v>
      </c>
      <c r="E178" s="36">
        <f t="shared" si="9"/>
        <v>107.50697959855671</v>
      </c>
      <c r="F178" s="28">
        <v>1151372.0583800001</v>
      </c>
      <c r="G178" s="36" t="str">
        <f t="shared" si="8"/>
        <v>свыше 200</v>
      </c>
      <c r="H178" s="28">
        <v>2727610.5166099998</v>
      </c>
      <c r="I178" s="28">
        <v>2932371.6816199999</v>
      </c>
      <c r="J178" s="36">
        <f t="shared" si="10"/>
        <v>107.50697959855671</v>
      </c>
      <c r="K178" s="28">
        <v>1151372.0583800001</v>
      </c>
      <c r="L178" s="36" t="str">
        <f t="shared" si="11"/>
        <v>свыше 200</v>
      </c>
      <c r="M178" s="29">
        <v>501158.96968999971</v>
      </c>
    </row>
    <row r="179" spans="1:13" ht="38.25" x14ac:dyDescent="0.2">
      <c r="A179" s="27" t="s">
        <v>1711</v>
      </c>
      <c r="B179" s="27" t="s">
        <v>1570</v>
      </c>
      <c r="C179" s="28">
        <v>3017.3964999999998</v>
      </c>
      <c r="D179" s="28">
        <v>10.545730000000001</v>
      </c>
      <c r="E179" s="36">
        <f t="shared" si="9"/>
        <v>0.34949765468343325</v>
      </c>
      <c r="F179" s="28">
        <v>73.611590000000007</v>
      </c>
      <c r="G179" s="36">
        <f t="shared" si="8"/>
        <v>14.326181515709685</v>
      </c>
      <c r="H179" s="28">
        <v>16558.60759</v>
      </c>
      <c r="I179" s="28">
        <v>631.26948000000004</v>
      </c>
      <c r="J179" s="36">
        <f t="shared" si="10"/>
        <v>3.8123343195911805</v>
      </c>
      <c r="K179" s="28">
        <v>91.644940000000005</v>
      </c>
      <c r="L179" s="36" t="str">
        <f t="shared" si="11"/>
        <v>свыше 200</v>
      </c>
      <c r="M179" s="29"/>
    </row>
    <row r="180" spans="1:13" ht="63.75" x14ac:dyDescent="0.2">
      <c r="A180" s="27" t="s">
        <v>24</v>
      </c>
      <c r="B180" s="27" t="s">
        <v>342</v>
      </c>
      <c r="C180" s="28">
        <v>3017.3964999999998</v>
      </c>
      <c r="D180" s="28">
        <v>10.545730000000001</v>
      </c>
      <c r="E180" s="36">
        <f t="shared" si="9"/>
        <v>0.34949765468343325</v>
      </c>
      <c r="F180" s="28">
        <v>73.611590000000007</v>
      </c>
      <c r="G180" s="36">
        <f t="shared" si="8"/>
        <v>14.326181515709685</v>
      </c>
      <c r="H180" s="28">
        <v>16558.60759</v>
      </c>
      <c r="I180" s="28">
        <v>631.26948000000004</v>
      </c>
      <c r="J180" s="36">
        <f t="shared" si="10"/>
        <v>3.8123343195911805</v>
      </c>
      <c r="K180" s="28">
        <v>91.644940000000005</v>
      </c>
      <c r="L180" s="36" t="str">
        <f t="shared" si="11"/>
        <v>свыше 200</v>
      </c>
      <c r="M180" s="29"/>
    </row>
    <row r="181" spans="1:13" ht="63.75" x14ac:dyDescent="0.2">
      <c r="A181" s="27" t="s">
        <v>912</v>
      </c>
      <c r="B181" s="27" t="s">
        <v>1299</v>
      </c>
      <c r="C181" s="28"/>
      <c r="D181" s="28"/>
      <c r="E181" s="36" t="str">
        <f t="shared" si="9"/>
        <v xml:space="preserve"> </v>
      </c>
      <c r="F181" s="28"/>
      <c r="G181" s="36" t="str">
        <f t="shared" si="8"/>
        <v xml:space="preserve"> </v>
      </c>
      <c r="H181" s="28"/>
      <c r="I181" s="28"/>
      <c r="J181" s="36" t="str">
        <f t="shared" si="10"/>
        <v xml:space="preserve"> </v>
      </c>
      <c r="K181" s="28"/>
      <c r="L181" s="36" t="str">
        <f t="shared" si="11"/>
        <v xml:space="preserve"> </v>
      </c>
      <c r="M181" s="29"/>
    </row>
    <row r="182" spans="1:13" ht="140.25" x14ac:dyDescent="0.2">
      <c r="A182" s="27" t="s">
        <v>1588</v>
      </c>
      <c r="B182" s="27" t="s">
        <v>1701</v>
      </c>
      <c r="C182" s="28">
        <v>456365.03386000003</v>
      </c>
      <c r="D182" s="28">
        <v>236327.33504000001</v>
      </c>
      <c r="E182" s="36">
        <f t="shared" si="9"/>
        <v>51.784715634567789</v>
      </c>
      <c r="F182" s="28">
        <v>245886.36806000001</v>
      </c>
      <c r="G182" s="36">
        <f t="shared" si="8"/>
        <v>96.112418473858853</v>
      </c>
      <c r="H182" s="28">
        <v>45220.287389999998</v>
      </c>
      <c r="I182" s="28">
        <v>30583.53355</v>
      </c>
      <c r="J182" s="36">
        <f t="shared" si="10"/>
        <v>67.632329016916486</v>
      </c>
      <c r="K182" s="28">
        <v>17052.890149999999</v>
      </c>
      <c r="L182" s="36">
        <f t="shared" si="11"/>
        <v>179.34516249727909</v>
      </c>
      <c r="M182" s="29">
        <v>2956.5023199999996</v>
      </c>
    </row>
    <row r="183" spans="1:13" ht="102" x14ac:dyDescent="0.2">
      <c r="A183" s="27" t="s">
        <v>38</v>
      </c>
      <c r="B183" s="27" t="s">
        <v>1401</v>
      </c>
      <c r="C183" s="28">
        <v>327845.33945000003</v>
      </c>
      <c r="D183" s="28">
        <v>168170.07913</v>
      </c>
      <c r="E183" s="36">
        <f t="shared" si="9"/>
        <v>51.295552778674704</v>
      </c>
      <c r="F183" s="28">
        <v>188444.24947000001</v>
      </c>
      <c r="G183" s="36">
        <f t="shared" si="8"/>
        <v>89.241289985223133</v>
      </c>
      <c r="H183" s="28"/>
      <c r="I183" s="28"/>
      <c r="J183" s="36" t="str">
        <f t="shared" si="10"/>
        <v xml:space="preserve"> </v>
      </c>
      <c r="K183" s="28"/>
      <c r="L183" s="36" t="str">
        <f t="shared" si="11"/>
        <v xml:space="preserve"> </v>
      </c>
      <c r="M183" s="29"/>
    </row>
    <row r="184" spans="1:13" ht="127.5" x14ac:dyDescent="0.2">
      <c r="A184" s="27" t="s">
        <v>1461</v>
      </c>
      <c r="B184" s="27" t="s">
        <v>1301</v>
      </c>
      <c r="C184" s="28">
        <v>238020.29884</v>
      </c>
      <c r="D184" s="28">
        <v>117535.2349</v>
      </c>
      <c r="E184" s="36">
        <f t="shared" si="9"/>
        <v>49.38034086706552</v>
      </c>
      <c r="F184" s="28">
        <v>117991.26474</v>
      </c>
      <c r="G184" s="36">
        <f t="shared" si="8"/>
        <v>99.613505422621841</v>
      </c>
      <c r="H184" s="28"/>
      <c r="I184" s="28"/>
      <c r="J184" s="36" t="str">
        <f t="shared" si="10"/>
        <v xml:space="preserve"> </v>
      </c>
      <c r="K184" s="28"/>
      <c r="L184" s="36" t="str">
        <f t="shared" si="11"/>
        <v xml:space="preserve"> </v>
      </c>
      <c r="M184" s="29"/>
    </row>
    <row r="185" spans="1:13" ht="153" x14ac:dyDescent="0.2">
      <c r="A185" s="27" t="s">
        <v>362</v>
      </c>
      <c r="B185" s="27" t="s">
        <v>1383</v>
      </c>
      <c r="C185" s="28">
        <v>65520.46759</v>
      </c>
      <c r="D185" s="28">
        <v>37039.123440000003</v>
      </c>
      <c r="E185" s="36">
        <f t="shared" si="9"/>
        <v>56.530615244957538</v>
      </c>
      <c r="F185" s="28">
        <v>56675.339370000002</v>
      </c>
      <c r="G185" s="36">
        <f t="shared" si="8"/>
        <v>65.353156861034961</v>
      </c>
      <c r="H185" s="28"/>
      <c r="I185" s="28"/>
      <c r="J185" s="36" t="str">
        <f t="shared" si="10"/>
        <v xml:space="preserve"> </v>
      </c>
      <c r="K185" s="28"/>
      <c r="L185" s="36" t="str">
        <f t="shared" si="11"/>
        <v xml:space="preserve"> </v>
      </c>
      <c r="M185" s="29"/>
    </row>
    <row r="186" spans="1:13" ht="127.5" x14ac:dyDescent="0.2">
      <c r="A186" s="27" t="s">
        <v>661</v>
      </c>
      <c r="B186" s="27" t="s">
        <v>140</v>
      </c>
      <c r="C186" s="28">
        <v>24304.57302</v>
      </c>
      <c r="D186" s="28">
        <v>13595.720789999999</v>
      </c>
      <c r="E186" s="36">
        <f t="shared" si="9"/>
        <v>55.93894111537039</v>
      </c>
      <c r="F186" s="28">
        <v>13777.64536</v>
      </c>
      <c r="G186" s="36">
        <f t="shared" si="8"/>
        <v>98.67956704323241</v>
      </c>
      <c r="H186" s="28"/>
      <c r="I186" s="28"/>
      <c r="J186" s="36" t="str">
        <f t="shared" si="10"/>
        <v xml:space="preserve"> </v>
      </c>
      <c r="K186" s="28"/>
      <c r="L186" s="36" t="str">
        <f t="shared" si="11"/>
        <v xml:space="preserve"> </v>
      </c>
      <c r="M186" s="29"/>
    </row>
    <row r="187" spans="1:13" ht="127.5" x14ac:dyDescent="0.2">
      <c r="A187" s="27" t="s">
        <v>1331</v>
      </c>
      <c r="B187" s="27" t="s">
        <v>407</v>
      </c>
      <c r="C187" s="28">
        <v>55780.696250000001</v>
      </c>
      <c r="D187" s="28">
        <v>19561.410250000001</v>
      </c>
      <c r="E187" s="36">
        <f t="shared" si="9"/>
        <v>35.068422527981625</v>
      </c>
      <c r="F187" s="28">
        <v>23922.850770000001</v>
      </c>
      <c r="G187" s="36">
        <f t="shared" si="8"/>
        <v>81.768725801402482</v>
      </c>
      <c r="H187" s="28">
        <v>14756.391589999999</v>
      </c>
      <c r="I187" s="28">
        <v>6407.1718199999996</v>
      </c>
      <c r="J187" s="36">
        <f t="shared" si="10"/>
        <v>43.419638066137821</v>
      </c>
      <c r="K187" s="28">
        <v>4938.1517899999999</v>
      </c>
      <c r="L187" s="36">
        <f t="shared" si="11"/>
        <v>129.74837737824984</v>
      </c>
      <c r="M187" s="29">
        <v>1389.32863</v>
      </c>
    </row>
    <row r="188" spans="1:13" ht="127.5" x14ac:dyDescent="0.2">
      <c r="A188" s="27" t="s">
        <v>1629</v>
      </c>
      <c r="B188" s="27" t="s">
        <v>636</v>
      </c>
      <c r="C188" s="28">
        <v>14756.391589999999</v>
      </c>
      <c r="D188" s="28">
        <v>6407.1718199999996</v>
      </c>
      <c r="E188" s="36">
        <f t="shared" si="9"/>
        <v>43.419638066137821</v>
      </c>
      <c r="F188" s="28">
        <v>4938.1517899999999</v>
      </c>
      <c r="G188" s="36">
        <f t="shared" si="8"/>
        <v>129.74837737824984</v>
      </c>
      <c r="H188" s="28">
        <v>14756.391589999999</v>
      </c>
      <c r="I188" s="28">
        <v>6407.1718199999996</v>
      </c>
      <c r="J188" s="36">
        <f t="shared" si="10"/>
        <v>43.419638066137821</v>
      </c>
      <c r="K188" s="28">
        <v>4938.1517899999999</v>
      </c>
      <c r="L188" s="36">
        <f t="shared" si="11"/>
        <v>129.74837737824984</v>
      </c>
      <c r="M188" s="29">
        <v>1389.32863</v>
      </c>
    </row>
    <row r="189" spans="1:13" ht="114.75" x14ac:dyDescent="0.2">
      <c r="A189" s="27" t="s">
        <v>929</v>
      </c>
      <c r="B189" s="27" t="s">
        <v>645</v>
      </c>
      <c r="C189" s="28">
        <v>16543.101999999999</v>
      </c>
      <c r="D189" s="28">
        <v>6012.7352700000001</v>
      </c>
      <c r="E189" s="36">
        <f t="shared" si="9"/>
        <v>36.345875580045387</v>
      </c>
      <c r="F189" s="28">
        <v>5853.4082699999999</v>
      </c>
      <c r="G189" s="36">
        <f t="shared" si="8"/>
        <v>102.72195262402224</v>
      </c>
      <c r="H189" s="28"/>
      <c r="I189" s="28"/>
      <c r="J189" s="36" t="str">
        <f t="shared" si="10"/>
        <v xml:space="preserve"> </v>
      </c>
      <c r="K189" s="28"/>
      <c r="L189" s="36" t="str">
        <f t="shared" si="11"/>
        <v xml:space="preserve"> </v>
      </c>
      <c r="M189" s="29"/>
    </row>
    <row r="190" spans="1:13" ht="114.75" x14ac:dyDescent="0.2">
      <c r="A190" s="27" t="s">
        <v>563</v>
      </c>
      <c r="B190" s="27" t="s">
        <v>1040</v>
      </c>
      <c r="C190" s="28">
        <v>3195.4571900000001</v>
      </c>
      <c r="D190" s="28">
        <v>1130.4082900000001</v>
      </c>
      <c r="E190" s="36">
        <f t="shared" si="9"/>
        <v>35.375479087548037</v>
      </c>
      <c r="F190" s="28">
        <v>1975.9567500000001</v>
      </c>
      <c r="G190" s="36">
        <f t="shared" si="8"/>
        <v>57.208149419262341</v>
      </c>
      <c r="H190" s="28"/>
      <c r="I190" s="28"/>
      <c r="J190" s="36" t="str">
        <f t="shared" si="10"/>
        <v xml:space="preserve"> </v>
      </c>
      <c r="K190" s="28"/>
      <c r="L190" s="36" t="str">
        <f t="shared" si="11"/>
        <v xml:space="preserve"> </v>
      </c>
      <c r="M190" s="29"/>
    </row>
    <row r="191" spans="1:13" ht="114.75" x14ac:dyDescent="0.2">
      <c r="A191" s="27" t="s">
        <v>979</v>
      </c>
      <c r="B191" s="27" t="s">
        <v>348</v>
      </c>
      <c r="C191" s="28">
        <v>20102.374400000001</v>
      </c>
      <c r="D191" s="28">
        <v>5701.4344199999996</v>
      </c>
      <c r="E191" s="36">
        <f t="shared" si="9"/>
        <v>28.361994989009855</v>
      </c>
      <c r="F191" s="28">
        <v>10592.31554</v>
      </c>
      <c r="G191" s="36">
        <f t="shared" si="8"/>
        <v>53.826138378049102</v>
      </c>
      <c r="H191" s="28"/>
      <c r="I191" s="28"/>
      <c r="J191" s="36" t="str">
        <f t="shared" si="10"/>
        <v xml:space="preserve"> </v>
      </c>
      <c r="K191" s="28"/>
      <c r="L191" s="36" t="str">
        <f t="shared" si="11"/>
        <v xml:space="preserve"> </v>
      </c>
      <c r="M191" s="29"/>
    </row>
    <row r="192" spans="1:13" ht="114.75" x14ac:dyDescent="0.2">
      <c r="A192" s="27" t="s">
        <v>113</v>
      </c>
      <c r="B192" s="27" t="s">
        <v>1055</v>
      </c>
      <c r="C192" s="28">
        <v>1183.3710699999999</v>
      </c>
      <c r="D192" s="28">
        <v>309.66045000000003</v>
      </c>
      <c r="E192" s="36">
        <f t="shared" si="9"/>
        <v>26.167654242215001</v>
      </c>
      <c r="F192" s="28">
        <v>563.01841999999999</v>
      </c>
      <c r="G192" s="36">
        <f t="shared" si="8"/>
        <v>55.000056658892269</v>
      </c>
      <c r="H192" s="28"/>
      <c r="I192" s="28"/>
      <c r="J192" s="36" t="str">
        <f t="shared" si="10"/>
        <v xml:space="preserve"> </v>
      </c>
      <c r="K192" s="28"/>
      <c r="L192" s="36" t="str">
        <f t="shared" si="11"/>
        <v xml:space="preserve"> </v>
      </c>
      <c r="M192" s="29"/>
    </row>
    <row r="193" spans="1:13" ht="140.25" x14ac:dyDescent="0.2">
      <c r="A193" s="27" t="s">
        <v>827</v>
      </c>
      <c r="B193" s="27" t="s">
        <v>639</v>
      </c>
      <c r="C193" s="28">
        <v>37542.079700000002</v>
      </c>
      <c r="D193" s="28">
        <v>33287.505100000002</v>
      </c>
      <c r="E193" s="36">
        <f t="shared" si="9"/>
        <v>88.667184572622375</v>
      </c>
      <c r="F193" s="28">
        <v>17403.276119999999</v>
      </c>
      <c r="G193" s="36">
        <f t="shared" si="8"/>
        <v>191.27148745140983</v>
      </c>
      <c r="H193" s="28">
        <v>16263.12385</v>
      </c>
      <c r="I193" s="28">
        <v>20905.33741</v>
      </c>
      <c r="J193" s="36">
        <f t="shared" si="10"/>
        <v>128.54441497720009</v>
      </c>
      <c r="K193" s="28">
        <v>6900.4778100000003</v>
      </c>
      <c r="L193" s="36" t="str">
        <f t="shared" si="11"/>
        <v>свыше 200</v>
      </c>
      <c r="M193" s="29">
        <v>1091.274809999999</v>
      </c>
    </row>
    <row r="194" spans="1:13" ht="114.75" x14ac:dyDescent="0.2">
      <c r="A194" s="27" t="s">
        <v>96</v>
      </c>
      <c r="B194" s="27" t="s">
        <v>6</v>
      </c>
      <c r="C194" s="28">
        <v>16263.12385</v>
      </c>
      <c r="D194" s="28">
        <v>20905.33741</v>
      </c>
      <c r="E194" s="36">
        <f t="shared" si="9"/>
        <v>128.54441497720009</v>
      </c>
      <c r="F194" s="28">
        <v>6900.4778100000003</v>
      </c>
      <c r="G194" s="36" t="str">
        <f t="shared" si="8"/>
        <v>свыше 200</v>
      </c>
      <c r="H194" s="28">
        <v>16263.12385</v>
      </c>
      <c r="I194" s="28">
        <v>20905.33741</v>
      </c>
      <c r="J194" s="36">
        <f t="shared" si="10"/>
        <v>128.54441497720009</v>
      </c>
      <c r="K194" s="28">
        <v>6900.4778100000003</v>
      </c>
      <c r="L194" s="36" t="str">
        <f t="shared" si="11"/>
        <v>свыше 200</v>
      </c>
      <c r="M194" s="29">
        <v>1091.274809999999</v>
      </c>
    </row>
    <row r="195" spans="1:13" ht="102" x14ac:dyDescent="0.2">
      <c r="A195" s="27" t="s">
        <v>416</v>
      </c>
      <c r="B195" s="27" t="s">
        <v>441</v>
      </c>
      <c r="C195" s="28">
        <v>2148.261</v>
      </c>
      <c r="D195" s="28">
        <v>1101.6872900000001</v>
      </c>
      <c r="E195" s="36">
        <f t="shared" si="9"/>
        <v>51.282748697667557</v>
      </c>
      <c r="F195" s="28">
        <v>910.42890999999997</v>
      </c>
      <c r="G195" s="36">
        <f t="shared" si="8"/>
        <v>121.00750293617106</v>
      </c>
      <c r="H195" s="28"/>
      <c r="I195" s="28"/>
      <c r="J195" s="36" t="str">
        <f t="shared" si="10"/>
        <v xml:space="preserve"> </v>
      </c>
      <c r="K195" s="28"/>
      <c r="L195" s="36" t="str">
        <f t="shared" si="11"/>
        <v xml:space="preserve"> </v>
      </c>
      <c r="M195" s="29"/>
    </row>
    <row r="196" spans="1:13" ht="114.75" x14ac:dyDescent="0.2">
      <c r="A196" s="27" t="s">
        <v>59</v>
      </c>
      <c r="B196" s="27" t="s">
        <v>1728</v>
      </c>
      <c r="C196" s="28">
        <v>11896.75639</v>
      </c>
      <c r="D196" s="28">
        <v>7131.8929600000001</v>
      </c>
      <c r="E196" s="36">
        <f t="shared" si="9"/>
        <v>59.948213834107101</v>
      </c>
      <c r="F196" s="28">
        <v>6786.7229900000002</v>
      </c>
      <c r="G196" s="36">
        <f t="shared" si="8"/>
        <v>105.08595931362746</v>
      </c>
      <c r="H196" s="28"/>
      <c r="I196" s="28"/>
      <c r="J196" s="36" t="str">
        <f t="shared" si="10"/>
        <v xml:space="preserve"> </v>
      </c>
      <c r="K196" s="28"/>
      <c r="L196" s="36" t="str">
        <f t="shared" si="11"/>
        <v xml:space="preserve"> </v>
      </c>
      <c r="M196" s="29"/>
    </row>
    <row r="197" spans="1:13" ht="102" x14ac:dyDescent="0.2">
      <c r="A197" s="27" t="s">
        <v>475</v>
      </c>
      <c r="B197" s="27" t="s">
        <v>1559</v>
      </c>
      <c r="C197" s="28">
        <v>3628.9116600000002</v>
      </c>
      <c r="D197" s="28">
        <v>1693.85059</v>
      </c>
      <c r="E197" s="36">
        <f t="shared" si="9"/>
        <v>46.676545165610342</v>
      </c>
      <c r="F197" s="28">
        <v>1380.1407899999999</v>
      </c>
      <c r="G197" s="36">
        <f t="shared" si="8"/>
        <v>122.73027522068962</v>
      </c>
      <c r="H197" s="28"/>
      <c r="I197" s="28"/>
      <c r="J197" s="36" t="str">
        <f t="shared" si="10"/>
        <v xml:space="preserve"> </v>
      </c>
      <c r="K197" s="28"/>
      <c r="L197" s="36" t="str">
        <f t="shared" si="11"/>
        <v xml:space="preserve"> </v>
      </c>
      <c r="M197" s="29"/>
    </row>
    <row r="198" spans="1:13" ht="102" x14ac:dyDescent="0.2">
      <c r="A198" s="27" t="s">
        <v>1388</v>
      </c>
      <c r="B198" s="27" t="s">
        <v>547</v>
      </c>
      <c r="C198" s="28">
        <v>3605.0268000000001</v>
      </c>
      <c r="D198" s="28">
        <v>2454.7368499999998</v>
      </c>
      <c r="E198" s="36">
        <f t="shared" si="9"/>
        <v>68.092055515370916</v>
      </c>
      <c r="F198" s="28">
        <v>1425.5056199999999</v>
      </c>
      <c r="G198" s="36">
        <f t="shared" ref="G198:G261" si="12">IF(F198=0," ",IF(D198/F198*100&gt;200,"свыше 200",IF(D198/F198&gt;0,D198/F198*100,"")))</f>
        <v>172.20113449991169</v>
      </c>
      <c r="H198" s="28"/>
      <c r="I198" s="28"/>
      <c r="J198" s="36" t="str">
        <f t="shared" si="10"/>
        <v xml:space="preserve"> </v>
      </c>
      <c r="K198" s="28"/>
      <c r="L198" s="36" t="str">
        <f t="shared" si="11"/>
        <v xml:space="preserve"> </v>
      </c>
      <c r="M198" s="29"/>
    </row>
    <row r="199" spans="1:13" ht="63.75" x14ac:dyDescent="0.2">
      <c r="A199" s="27" t="s">
        <v>262</v>
      </c>
      <c r="B199" s="27" t="s">
        <v>877</v>
      </c>
      <c r="C199" s="28">
        <v>35195.550139999999</v>
      </c>
      <c r="D199" s="28">
        <v>15308.22964</v>
      </c>
      <c r="E199" s="36">
        <f t="shared" ref="E199:E262" si="13">IF(C199=0," ",IF(D199/C199*100&gt;200,"свыше 200",IF(D199/C199&gt;0,D199/C199*100,"")))</f>
        <v>43.494787207778536</v>
      </c>
      <c r="F199" s="28">
        <v>16115.97064</v>
      </c>
      <c r="G199" s="36">
        <f t="shared" si="12"/>
        <v>94.987946937585136</v>
      </c>
      <c r="H199" s="28">
        <v>14199.403630000001</v>
      </c>
      <c r="I199" s="28">
        <v>3270.9133999999999</v>
      </c>
      <c r="J199" s="36">
        <f t="shared" ref="J199:J262" si="14">IF(H199=0," ",IF(I199/H199*100&gt;200,"свыше 200",IF(I199/H199&gt;0,I199/H199*100,"")))</f>
        <v>23.035568853675862</v>
      </c>
      <c r="K199" s="28">
        <v>5214.2394899999999</v>
      </c>
      <c r="L199" s="36">
        <f t="shared" ref="L199:L262" si="15">IF(K199=0," ",IF(I199/K199*100&gt;200,"свыше 200",IF(I199/K199&gt;0,I199/K199*100,"")))</f>
        <v>62.730402128115529</v>
      </c>
      <c r="M199" s="29">
        <v>475.89887999999974</v>
      </c>
    </row>
    <row r="200" spans="1:13" ht="51" x14ac:dyDescent="0.2">
      <c r="A200" s="27" t="s">
        <v>579</v>
      </c>
      <c r="B200" s="27" t="s">
        <v>718</v>
      </c>
      <c r="C200" s="28">
        <v>14199.403630000001</v>
      </c>
      <c r="D200" s="28">
        <v>3270.9133999999999</v>
      </c>
      <c r="E200" s="36">
        <f t="shared" si="13"/>
        <v>23.035568853675862</v>
      </c>
      <c r="F200" s="28">
        <v>5214.2394899999999</v>
      </c>
      <c r="G200" s="36">
        <f t="shared" si="12"/>
        <v>62.730402128115529</v>
      </c>
      <c r="H200" s="28">
        <v>14199.403630000001</v>
      </c>
      <c r="I200" s="28">
        <v>3270.9133999999999</v>
      </c>
      <c r="J200" s="36">
        <f t="shared" si="14"/>
        <v>23.035568853675862</v>
      </c>
      <c r="K200" s="28">
        <v>5214.2394899999999</v>
      </c>
      <c r="L200" s="36">
        <f t="shared" si="15"/>
        <v>62.730402128115529</v>
      </c>
      <c r="M200" s="29">
        <v>475.89887999999974</v>
      </c>
    </row>
    <row r="201" spans="1:13" ht="51" x14ac:dyDescent="0.2">
      <c r="A201" s="27" t="s">
        <v>1632</v>
      </c>
      <c r="B201" s="27" t="s">
        <v>958</v>
      </c>
      <c r="C201" s="28">
        <v>13570.233</v>
      </c>
      <c r="D201" s="28">
        <v>7354.0542299999997</v>
      </c>
      <c r="E201" s="36">
        <f t="shared" si="13"/>
        <v>54.192542088260389</v>
      </c>
      <c r="F201" s="28">
        <v>7065.5188200000002</v>
      </c>
      <c r="G201" s="36">
        <f t="shared" si="12"/>
        <v>104.08371157661142</v>
      </c>
      <c r="H201" s="28"/>
      <c r="I201" s="28"/>
      <c r="J201" s="36" t="str">
        <f t="shared" si="14"/>
        <v xml:space="preserve"> </v>
      </c>
      <c r="K201" s="28"/>
      <c r="L201" s="36" t="str">
        <f t="shared" si="15"/>
        <v xml:space="preserve"> </v>
      </c>
      <c r="M201" s="29"/>
    </row>
    <row r="202" spans="1:13" ht="51" x14ac:dyDescent="0.2">
      <c r="A202" s="27" t="s">
        <v>548</v>
      </c>
      <c r="B202" s="27" t="s">
        <v>757</v>
      </c>
      <c r="C202" s="28">
        <v>5750.1286</v>
      </c>
      <c r="D202" s="28">
        <v>3637.59602</v>
      </c>
      <c r="E202" s="36">
        <f t="shared" si="13"/>
        <v>63.261124629456113</v>
      </c>
      <c r="F202" s="28">
        <v>3155.3457400000002</v>
      </c>
      <c r="G202" s="36">
        <f t="shared" si="12"/>
        <v>115.28359551495615</v>
      </c>
      <c r="H202" s="28"/>
      <c r="I202" s="28"/>
      <c r="J202" s="36" t="str">
        <f t="shared" si="14"/>
        <v xml:space="preserve"> </v>
      </c>
      <c r="K202" s="28"/>
      <c r="L202" s="36" t="str">
        <f t="shared" si="15"/>
        <v xml:space="preserve"> </v>
      </c>
      <c r="M202" s="29"/>
    </row>
    <row r="203" spans="1:13" ht="51" x14ac:dyDescent="0.2">
      <c r="A203" s="27" t="s">
        <v>966</v>
      </c>
      <c r="B203" s="27" t="s">
        <v>887</v>
      </c>
      <c r="C203" s="28">
        <v>582.70249999999999</v>
      </c>
      <c r="D203" s="28">
        <v>218.63921999999999</v>
      </c>
      <c r="E203" s="36">
        <f t="shared" si="13"/>
        <v>37.521586058065651</v>
      </c>
      <c r="F203" s="28">
        <v>211.9461</v>
      </c>
      <c r="G203" s="36">
        <f t="shared" si="12"/>
        <v>103.15793496554076</v>
      </c>
      <c r="H203" s="28"/>
      <c r="I203" s="28"/>
      <c r="J203" s="36" t="str">
        <f t="shared" si="14"/>
        <v xml:space="preserve"> </v>
      </c>
      <c r="K203" s="28"/>
      <c r="L203" s="36" t="str">
        <f t="shared" si="15"/>
        <v xml:space="preserve"> </v>
      </c>
      <c r="M203" s="29"/>
    </row>
    <row r="204" spans="1:13" ht="51" x14ac:dyDescent="0.2">
      <c r="A204" s="27" t="s">
        <v>842</v>
      </c>
      <c r="B204" s="27" t="s">
        <v>1621</v>
      </c>
      <c r="C204" s="28">
        <v>1093.08241</v>
      </c>
      <c r="D204" s="28">
        <v>827.02677000000006</v>
      </c>
      <c r="E204" s="36">
        <f t="shared" si="13"/>
        <v>75.660056591707487</v>
      </c>
      <c r="F204" s="28">
        <v>468.92048999999997</v>
      </c>
      <c r="G204" s="36">
        <f t="shared" si="12"/>
        <v>176.36823035819998</v>
      </c>
      <c r="H204" s="28"/>
      <c r="I204" s="28"/>
      <c r="J204" s="36" t="str">
        <f t="shared" si="14"/>
        <v xml:space="preserve"> </v>
      </c>
      <c r="K204" s="28"/>
      <c r="L204" s="36" t="str">
        <f t="shared" si="15"/>
        <v xml:space="preserve"> </v>
      </c>
      <c r="M204" s="29"/>
    </row>
    <row r="205" spans="1:13" ht="204" x14ac:dyDescent="0.2">
      <c r="A205" s="27" t="s">
        <v>1160</v>
      </c>
      <c r="B205" s="27" t="s">
        <v>654</v>
      </c>
      <c r="C205" s="28">
        <v>1.36832</v>
      </c>
      <c r="D205" s="28">
        <v>0.11092</v>
      </c>
      <c r="E205" s="36">
        <f t="shared" si="13"/>
        <v>8.1062909260991596</v>
      </c>
      <c r="F205" s="28">
        <v>2.1059999999999999E-2</v>
      </c>
      <c r="G205" s="36" t="str">
        <f t="shared" si="12"/>
        <v>свыше 200</v>
      </c>
      <c r="H205" s="28">
        <v>1.36832</v>
      </c>
      <c r="I205" s="28">
        <v>0.11092</v>
      </c>
      <c r="J205" s="36">
        <f t="shared" si="14"/>
        <v>8.1062909260991596</v>
      </c>
      <c r="K205" s="28">
        <v>2.1059999999999999E-2</v>
      </c>
      <c r="L205" s="36" t="str">
        <f t="shared" si="15"/>
        <v>свыше 200</v>
      </c>
      <c r="M205" s="29"/>
    </row>
    <row r="206" spans="1:13" ht="63.75" x14ac:dyDescent="0.2">
      <c r="A206" s="27" t="s">
        <v>562</v>
      </c>
      <c r="B206" s="27" t="s">
        <v>233</v>
      </c>
      <c r="C206" s="28">
        <v>548.83230000000003</v>
      </c>
      <c r="D206" s="28">
        <v>494.41529000000003</v>
      </c>
      <c r="E206" s="36">
        <f t="shared" si="13"/>
        <v>90.084947624256088</v>
      </c>
      <c r="F206" s="28">
        <v>350.64485999999999</v>
      </c>
      <c r="G206" s="36">
        <f t="shared" si="12"/>
        <v>141.00172179908756</v>
      </c>
      <c r="H206" s="28">
        <v>322.86838</v>
      </c>
      <c r="I206" s="28">
        <v>151.89376999999999</v>
      </c>
      <c r="J206" s="36">
        <f t="shared" si="14"/>
        <v>47.045105500885526</v>
      </c>
      <c r="K206" s="28">
        <v>102.22848</v>
      </c>
      <c r="L206" s="36">
        <f t="shared" si="15"/>
        <v>148.58263568038964</v>
      </c>
      <c r="M206" s="29">
        <v>49.234059999999985</v>
      </c>
    </row>
    <row r="207" spans="1:13" ht="63.75" x14ac:dyDescent="0.2">
      <c r="A207" s="27" t="s">
        <v>58</v>
      </c>
      <c r="B207" s="27" t="s">
        <v>551</v>
      </c>
      <c r="C207" s="28">
        <v>70.236000000000004</v>
      </c>
      <c r="D207" s="28">
        <v>66.339709999999997</v>
      </c>
      <c r="E207" s="36">
        <f t="shared" si="13"/>
        <v>94.452574178483957</v>
      </c>
      <c r="F207" s="28">
        <v>71.838830000000002</v>
      </c>
      <c r="G207" s="36">
        <f t="shared" si="12"/>
        <v>92.345198272299243</v>
      </c>
      <c r="H207" s="28"/>
      <c r="I207" s="28"/>
      <c r="J207" s="36" t="str">
        <f t="shared" si="14"/>
        <v xml:space="preserve"> </v>
      </c>
      <c r="K207" s="28"/>
      <c r="L207" s="36" t="str">
        <f t="shared" si="15"/>
        <v xml:space="preserve"> </v>
      </c>
      <c r="M207" s="29"/>
    </row>
    <row r="208" spans="1:13" ht="165.75" x14ac:dyDescent="0.2">
      <c r="A208" s="27" t="s">
        <v>1468</v>
      </c>
      <c r="B208" s="27" t="s">
        <v>453</v>
      </c>
      <c r="C208" s="28">
        <v>70.236000000000004</v>
      </c>
      <c r="D208" s="28">
        <v>64.290040000000005</v>
      </c>
      <c r="E208" s="36">
        <f t="shared" si="13"/>
        <v>91.534312887977677</v>
      </c>
      <c r="F208" s="28">
        <v>71.838830000000002</v>
      </c>
      <c r="G208" s="36">
        <f t="shared" si="12"/>
        <v>89.49204768507505</v>
      </c>
      <c r="H208" s="28"/>
      <c r="I208" s="28"/>
      <c r="J208" s="36" t="str">
        <f t="shared" si="14"/>
        <v xml:space="preserve"> </v>
      </c>
      <c r="K208" s="28"/>
      <c r="L208" s="36" t="str">
        <f t="shared" si="15"/>
        <v xml:space="preserve"> </v>
      </c>
      <c r="M208" s="29"/>
    </row>
    <row r="209" spans="1:13" ht="216.75" x14ac:dyDescent="0.2">
      <c r="A209" s="27" t="s">
        <v>1116</v>
      </c>
      <c r="B209" s="27" t="s">
        <v>28</v>
      </c>
      <c r="C209" s="28"/>
      <c r="D209" s="28">
        <v>2.0496699999999999</v>
      </c>
      <c r="E209" s="36" t="str">
        <f t="shared" si="13"/>
        <v xml:space="preserve"> </v>
      </c>
      <c r="F209" s="28"/>
      <c r="G209" s="36" t="str">
        <f t="shared" si="12"/>
        <v xml:space="preserve"> </v>
      </c>
      <c r="H209" s="28"/>
      <c r="I209" s="28"/>
      <c r="J209" s="36" t="str">
        <f t="shared" si="14"/>
        <v xml:space="preserve"> </v>
      </c>
      <c r="K209" s="28"/>
      <c r="L209" s="36" t="str">
        <f t="shared" si="15"/>
        <v xml:space="preserve"> </v>
      </c>
      <c r="M209" s="29"/>
    </row>
    <row r="210" spans="1:13" ht="76.5" x14ac:dyDescent="0.2">
      <c r="A210" s="27" t="s">
        <v>1337</v>
      </c>
      <c r="B210" s="27" t="s">
        <v>990</v>
      </c>
      <c r="C210" s="28">
        <v>477.74430000000001</v>
      </c>
      <c r="D210" s="28">
        <v>427.90564000000001</v>
      </c>
      <c r="E210" s="36">
        <f t="shared" si="13"/>
        <v>89.567921584831041</v>
      </c>
      <c r="F210" s="28">
        <v>278.72861</v>
      </c>
      <c r="G210" s="36">
        <f t="shared" si="12"/>
        <v>153.52053023907376</v>
      </c>
      <c r="H210" s="28">
        <v>322.01638000000003</v>
      </c>
      <c r="I210" s="28">
        <v>151.80879999999999</v>
      </c>
      <c r="J210" s="36">
        <f t="shared" si="14"/>
        <v>47.143191908436457</v>
      </c>
      <c r="K210" s="28">
        <v>102.18977</v>
      </c>
      <c r="L210" s="36">
        <f t="shared" si="15"/>
        <v>148.55577030851524</v>
      </c>
      <c r="M210" s="29">
        <v>49.234059999999985</v>
      </c>
    </row>
    <row r="211" spans="1:13" ht="153" x14ac:dyDescent="0.2">
      <c r="A211" s="27" t="s">
        <v>614</v>
      </c>
      <c r="B211" s="27" t="s">
        <v>630</v>
      </c>
      <c r="C211" s="28">
        <v>322.01638000000003</v>
      </c>
      <c r="D211" s="28">
        <v>151.80879999999999</v>
      </c>
      <c r="E211" s="36">
        <f t="shared" si="13"/>
        <v>47.143191908436457</v>
      </c>
      <c r="F211" s="28">
        <v>102.18977</v>
      </c>
      <c r="G211" s="36">
        <f t="shared" si="12"/>
        <v>148.55577030851524</v>
      </c>
      <c r="H211" s="28">
        <v>322.01638000000003</v>
      </c>
      <c r="I211" s="28">
        <v>151.80879999999999</v>
      </c>
      <c r="J211" s="36">
        <f t="shared" si="14"/>
        <v>47.143191908436457</v>
      </c>
      <c r="K211" s="28">
        <v>102.18977</v>
      </c>
      <c r="L211" s="36">
        <f t="shared" si="15"/>
        <v>148.55577030851524</v>
      </c>
      <c r="M211" s="29">
        <v>49.234059999999985</v>
      </c>
    </row>
    <row r="212" spans="1:13" ht="140.25" x14ac:dyDescent="0.2">
      <c r="A212" s="27" t="s">
        <v>939</v>
      </c>
      <c r="B212" s="27" t="s">
        <v>850</v>
      </c>
      <c r="C212" s="28">
        <v>154.82499999999999</v>
      </c>
      <c r="D212" s="28">
        <v>276.01224000000002</v>
      </c>
      <c r="E212" s="36">
        <f t="shared" si="13"/>
        <v>178.27368964960442</v>
      </c>
      <c r="F212" s="28">
        <v>176.53883999999999</v>
      </c>
      <c r="G212" s="36">
        <f t="shared" si="12"/>
        <v>156.34646744025281</v>
      </c>
      <c r="H212" s="28"/>
      <c r="I212" s="28"/>
      <c r="J212" s="36" t="str">
        <f t="shared" si="14"/>
        <v xml:space="preserve"> </v>
      </c>
      <c r="K212" s="28"/>
      <c r="L212" s="36" t="str">
        <f t="shared" si="15"/>
        <v xml:space="preserve"> </v>
      </c>
      <c r="M212" s="29"/>
    </row>
    <row r="213" spans="1:13" ht="140.25" x14ac:dyDescent="0.2">
      <c r="A213" s="27" t="s">
        <v>985</v>
      </c>
      <c r="B213" s="27" t="s">
        <v>17</v>
      </c>
      <c r="C213" s="28">
        <v>0.90291999999999994</v>
      </c>
      <c r="D213" s="28">
        <v>8.4599999999999995E-2</v>
      </c>
      <c r="E213" s="36">
        <f t="shared" si="13"/>
        <v>9.3696008505736934</v>
      </c>
      <c r="F213" s="28"/>
      <c r="G213" s="36" t="str">
        <f t="shared" si="12"/>
        <v xml:space="preserve"> </v>
      </c>
      <c r="H213" s="28"/>
      <c r="I213" s="28"/>
      <c r="J213" s="36" t="str">
        <f t="shared" si="14"/>
        <v xml:space="preserve"> </v>
      </c>
      <c r="K213" s="28"/>
      <c r="L213" s="36" t="str">
        <f t="shared" si="15"/>
        <v xml:space="preserve"> </v>
      </c>
      <c r="M213" s="29"/>
    </row>
    <row r="214" spans="1:13" ht="114.75" x14ac:dyDescent="0.2">
      <c r="A214" s="27" t="s">
        <v>1224</v>
      </c>
      <c r="B214" s="27" t="s">
        <v>1667</v>
      </c>
      <c r="C214" s="28">
        <v>0.85199999999999998</v>
      </c>
      <c r="D214" s="28">
        <v>0.16994000000000001</v>
      </c>
      <c r="E214" s="36">
        <f t="shared" si="13"/>
        <v>19.946009389671364</v>
      </c>
      <c r="F214" s="28">
        <v>7.7420000000000003E-2</v>
      </c>
      <c r="G214" s="36" t="str">
        <f t="shared" si="12"/>
        <v>свыше 200</v>
      </c>
      <c r="H214" s="28">
        <v>0.85199999999999998</v>
      </c>
      <c r="I214" s="28">
        <v>8.4970000000000004E-2</v>
      </c>
      <c r="J214" s="36">
        <f t="shared" si="14"/>
        <v>9.9730046948356819</v>
      </c>
      <c r="K214" s="28">
        <v>3.8710000000000001E-2</v>
      </c>
      <c r="L214" s="36" t="str">
        <f t="shared" si="15"/>
        <v>свыше 200</v>
      </c>
      <c r="M214" s="29"/>
    </row>
    <row r="215" spans="1:13" ht="229.5" x14ac:dyDescent="0.2">
      <c r="A215" s="27" t="s">
        <v>80</v>
      </c>
      <c r="B215" s="27" t="s">
        <v>1479</v>
      </c>
      <c r="C215" s="28">
        <v>0.85199999999999998</v>
      </c>
      <c r="D215" s="28">
        <v>0.16994000000000001</v>
      </c>
      <c r="E215" s="36">
        <f t="shared" si="13"/>
        <v>19.946009389671364</v>
      </c>
      <c r="F215" s="28">
        <v>7.7420000000000003E-2</v>
      </c>
      <c r="G215" s="36" t="str">
        <f t="shared" si="12"/>
        <v>свыше 200</v>
      </c>
      <c r="H215" s="28">
        <v>0.85199999999999998</v>
      </c>
      <c r="I215" s="28">
        <v>8.4970000000000004E-2</v>
      </c>
      <c r="J215" s="36">
        <f t="shared" si="14"/>
        <v>9.9730046948356819</v>
      </c>
      <c r="K215" s="28">
        <v>3.8710000000000001E-2</v>
      </c>
      <c r="L215" s="36" t="str">
        <f t="shared" si="15"/>
        <v>свыше 200</v>
      </c>
      <c r="M215" s="29"/>
    </row>
    <row r="216" spans="1:13" ht="102" x14ac:dyDescent="0.2">
      <c r="A216" s="27" t="s">
        <v>74</v>
      </c>
      <c r="B216" s="27" t="s">
        <v>756</v>
      </c>
      <c r="C216" s="28"/>
      <c r="D216" s="28">
        <v>2.51288</v>
      </c>
      <c r="E216" s="36" t="str">
        <f t="shared" si="13"/>
        <v xml:space="preserve"> </v>
      </c>
      <c r="F216" s="28"/>
      <c r="G216" s="36" t="str">
        <f t="shared" si="12"/>
        <v xml:space="preserve"> </v>
      </c>
      <c r="H216" s="28"/>
      <c r="I216" s="28"/>
      <c r="J216" s="36" t="str">
        <f t="shared" si="14"/>
        <v xml:space="preserve"> </v>
      </c>
      <c r="K216" s="28"/>
      <c r="L216" s="36" t="str">
        <f t="shared" si="15"/>
        <v xml:space="preserve"> </v>
      </c>
      <c r="M216" s="29"/>
    </row>
    <row r="217" spans="1:13" ht="102" x14ac:dyDescent="0.2">
      <c r="A217" s="27" t="s">
        <v>304</v>
      </c>
      <c r="B217" s="27" t="s">
        <v>1000</v>
      </c>
      <c r="C217" s="28"/>
      <c r="D217" s="28">
        <v>2.4317000000000002</v>
      </c>
      <c r="E217" s="36" t="str">
        <f t="shared" si="13"/>
        <v xml:space="preserve"> </v>
      </c>
      <c r="F217" s="28"/>
      <c r="G217" s="36" t="str">
        <f t="shared" si="12"/>
        <v xml:space="preserve"> </v>
      </c>
      <c r="H217" s="28"/>
      <c r="I217" s="28"/>
      <c r="J217" s="36" t="str">
        <f t="shared" si="14"/>
        <v xml:space="preserve"> </v>
      </c>
      <c r="K217" s="28"/>
      <c r="L217" s="36" t="str">
        <f t="shared" si="15"/>
        <v xml:space="preserve"> </v>
      </c>
      <c r="M217" s="29"/>
    </row>
    <row r="218" spans="1:13" ht="267.75" x14ac:dyDescent="0.2">
      <c r="A218" s="27" t="s">
        <v>533</v>
      </c>
      <c r="B218" s="27" t="s">
        <v>670</v>
      </c>
      <c r="C218" s="28"/>
      <c r="D218" s="28">
        <v>2.4317000000000002</v>
      </c>
      <c r="E218" s="36" t="str">
        <f t="shared" si="13"/>
        <v xml:space="preserve"> </v>
      </c>
      <c r="F218" s="28"/>
      <c r="G218" s="36" t="str">
        <f t="shared" si="12"/>
        <v xml:space="preserve"> </v>
      </c>
      <c r="H218" s="28"/>
      <c r="I218" s="28"/>
      <c r="J218" s="36" t="str">
        <f t="shared" si="14"/>
        <v xml:space="preserve"> </v>
      </c>
      <c r="K218" s="28"/>
      <c r="L218" s="36" t="str">
        <f t="shared" si="15"/>
        <v xml:space="preserve"> </v>
      </c>
      <c r="M218" s="29"/>
    </row>
    <row r="219" spans="1:13" ht="102" x14ac:dyDescent="0.2">
      <c r="A219" s="27" t="s">
        <v>1568</v>
      </c>
      <c r="B219" s="27" t="s">
        <v>69</v>
      </c>
      <c r="C219" s="28"/>
      <c r="D219" s="28">
        <v>8.1180000000000002E-2</v>
      </c>
      <c r="E219" s="36" t="str">
        <f t="shared" si="13"/>
        <v xml:space="preserve"> </v>
      </c>
      <c r="F219" s="28"/>
      <c r="G219" s="36" t="str">
        <f t="shared" si="12"/>
        <v xml:space="preserve"> </v>
      </c>
      <c r="H219" s="28"/>
      <c r="I219" s="28"/>
      <c r="J219" s="36" t="str">
        <f t="shared" si="14"/>
        <v xml:space="preserve"> </v>
      </c>
      <c r="K219" s="28"/>
      <c r="L219" s="36" t="str">
        <f t="shared" si="15"/>
        <v xml:space="preserve"> </v>
      </c>
      <c r="M219" s="29"/>
    </row>
    <row r="220" spans="1:13" ht="216.75" x14ac:dyDescent="0.2">
      <c r="A220" s="27" t="s">
        <v>445</v>
      </c>
      <c r="B220" s="27" t="s">
        <v>1130</v>
      </c>
      <c r="C220" s="28"/>
      <c r="D220" s="28">
        <v>8.1180000000000002E-2</v>
      </c>
      <c r="E220" s="36" t="str">
        <f t="shared" si="13"/>
        <v xml:space="preserve"> </v>
      </c>
      <c r="F220" s="28"/>
      <c r="G220" s="36" t="str">
        <f t="shared" si="12"/>
        <v xml:space="preserve"> </v>
      </c>
      <c r="H220" s="28"/>
      <c r="I220" s="28"/>
      <c r="J220" s="36" t="str">
        <f t="shared" si="14"/>
        <v xml:space="preserve"> </v>
      </c>
      <c r="K220" s="28"/>
      <c r="L220" s="36" t="str">
        <f t="shared" si="15"/>
        <v xml:space="preserve"> </v>
      </c>
      <c r="M220" s="29"/>
    </row>
    <row r="221" spans="1:13" ht="38.25" x14ac:dyDescent="0.2">
      <c r="A221" s="27" t="s">
        <v>1457</v>
      </c>
      <c r="B221" s="27" t="s">
        <v>1274</v>
      </c>
      <c r="C221" s="28">
        <v>1307.37681</v>
      </c>
      <c r="D221" s="28">
        <v>9967.6886799999993</v>
      </c>
      <c r="E221" s="36" t="str">
        <f t="shared" si="13"/>
        <v>свыше 200</v>
      </c>
      <c r="F221" s="28">
        <v>6812.3630899999998</v>
      </c>
      <c r="G221" s="36">
        <f t="shared" si="12"/>
        <v>146.31763674827849</v>
      </c>
      <c r="H221" s="28">
        <v>79.099999999999994</v>
      </c>
      <c r="I221" s="28">
        <v>1000</v>
      </c>
      <c r="J221" s="36" t="str">
        <f t="shared" si="14"/>
        <v>свыше 200</v>
      </c>
      <c r="K221" s="28">
        <v>1921.6333299999999</v>
      </c>
      <c r="L221" s="36">
        <f t="shared" si="15"/>
        <v>52.039064080971166</v>
      </c>
      <c r="M221" s="29">
        <v>1000</v>
      </c>
    </row>
    <row r="222" spans="1:13" ht="76.5" x14ac:dyDescent="0.2">
      <c r="A222" s="27" t="s">
        <v>1672</v>
      </c>
      <c r="B222" s="27" t="s">
        <v>282</v>
      </c>
      <c r="C222" s="28">
        <v>1307.37681</v>
      </c>
      <c r="D222" s="28">
        <v>9967.6886799999993</v>
      </c>
      <c r="E222" s="36" t="str">
        <f t="shared" si="13"/>
        <v>свыше 200</v>
      </c>
      <c r="F222" s="28">
        <v>6812.3630899999998</v>
      </c>
      <c r="G222" s="36">
        <f t="shared" si="12"/>
        <v>146.31763674827849</v>
      </c>
      <c r="H222" s="28">
        <v>79.099999999999994</v>
      </c>
      <c r="I222" s="28">
        <v>1000</v>
      </c>
      <c r="J222" s="36" t="str">
        <f t="shared" si="14"/>
        <v>свыше 200</v>
      </c>
      <c r="K222" s="28">
        <v>1921.6333299999999</v>
      </c>
      <c r="L222" s="36">
        <f t="shared" si="15"/>
        <v>52.039064080971166</v>
      </c>
      <c r="M222" s="29">
        <v>1000</v>
      </c>
    </row>
    <row r="223" spans="1:13" ht="76.5" x14ac:dyDescent="0.2">
      <c r="A223" s="27" t="s">
        <v>242</v>
      </c>
      <c r="B223" s="27" t="s">
        <v>1222</v>
      </c>
      <c r="C223" s="28">
        <v>79.099999999999994</v>
      </c>
      <c r="D223" s="28">
        <v>1000</v>
      </c>
      <c r="E223" s="36" t="str">
        <f t="shared" si="13"/>
        <v>свыше 200</v>
      </c>
      <c r="F223" s="28">
        <v>1921.6333299999999</v>
      </c>
      <c r="G223" s="36">
        <f t="shared" si="12"/>
        <v>52.039064080971166</v>
      </c>
      <c r="H223" s="28">
        <v>79.099999999999994</v>
      </c>
      <c r="I223" s="28">
        <v>1000</v>
      </c>
      <c r="J223" s="36" t="str">
        <f t="shared" si="14"/>
        <v>свыше 200</v>
      </c>
      <c r="K223" s="28">
        <v>1921.6333299999999</v>
      </c>
      <c r="L223" s="36">
        <f t="shared" si="15"/>
        <v>52.039064080971166</v>
      </c>
      <c r="M223" s="29">
        <v>1000</v>
      </c>
    </row>
    <row r="224" spans="1:13" ht="76.5" x14ac:dyDescent="0.2">
      <c r="A224" s="27" t="s">
        <v>1306</v>
      </c>
      <c r="B224" s="27" t="s">
        <v>1622</v>
      </c>
      <c r="C224" s="28">
        <v>1098.6768099999999</v>
      </c>
      <c r="D224" s="28">
        <v>8941.5836799999997</v>
      </c>
      <c r="E224" s="36" t="str">
        <f t="shared" si="13"/>
        <v>свыше 200</v>
      </c>
      <c r="F224" s="28">
        <v>4722.7935200000002</v>
      </c>
      <c r="G224" s="36">
        <f t="shared" si="12"/>
        <v>189.32827874295887</v>
      </c>
      <c r="H224" s="28"/>
      <c r="I224" s="28"/>
      <c r="J224" s="36" t="str">
        <f t="shared" si="14"/>
        <v xml:space="preserve"> </v>
      </c>
      <c r="K224" s="28"/>
      <c r="L224" s="36" t="str">
        <f t="shared" si="15"/>
        <v xml:space="preserve"> </v>
      </c>
      <c r="M224" s="29"/>
    </row>
    <row r="225" spans="1:13" ht="76.5" x14ac:dyDescent="0.2">
      <c r="A225" s="27" t="s">
        <v>218</v>
      </c>
      <c r="B225" s="27" t="s">
        <v>97</v>
      </c>
      <c r="C225" s="28">
        <v>129.6</v>
      </c>
      <c r="D225" s="28">
        <v>26.105</v>
      </c>
      <c r="E225" s="36">
        <f t="shared" si="13"/>
        <v>20.142746913580247</v>
      </c>
      <c r="F225" s="28">
        <v>166.57900000000001</v>
      </c>
      <c r="G225" s="36">
        <f t="shared" si="12"/>
        <v>15.671243073856846</v>
      </c>
      <c r="H225" s="28"/>
      <c r="I225" s="28"/>
      <c r="J225" s="36" t="str">
        <f t="shared" si="14"/>
        <v xml:space="preserve"> </v>
      </c>
      <c r="K225" s="28"/>
      <c r="L225" s="36" t="str">
        <f t="shared" si="15"/>
        <v xml:space="preserve"> </v>
      </c>
      <c r="M225" s="29"/>
    </row>
    <row r="226" spans="1:13" ht="76.5" x14ac:dyDescent="0.2">
      <c r="A226" s="27" t="s">
        <v>478</v>
      </c>
      <c r="B226" s="27" t="s">
        <v>529</v>
      </c>
      <c r="C226" s="28"/>
      <c r="D226" s="28"/>
      <c r="E226" s="36" t="str">
        <f t="shared" si="13"/>
        <v xml:space="preserve"> </v>
      </c>
      <c r="F226" s="28">
        <v>1.35724</v>
      </c>
      <c r="G226" s="36" t="str">
        <f t="shared" si="12"/>
        <v/>
      </c>
      <c r="H226" s="28"/>
      <c r="I226" s="28"/>
      <c r="J226" s="36" t="str">
        <f t="shared" si="14"/>
        <v xml:space="preserve"> </v>
      </c>
      <c r="K226" s="28"/>
      <c r="L226" s="36" t="str">
        <f t="shared" si="15"/>
        <v xml:space="preserve"> </v>
      </c>
      <c r="M226" s="29"/>
    </row>
    <row r="227" spans="1:13" ht="114.75" x14ac:dyDescent="0.2">
      <c r="A227" s="27" t="s">
        <v>1333</v>
      </c>
      <c r="B227" s="27" t="s">
        <v>1178</v>
      </c>
      <c r="C227" s="28">
        <v>119053.92882</v>
      </c>
      <c r="D227" s="28">
        <v>66011.199559999994</v>
      </c>
      <c r="E227" s="36">
        <f t="shared" si="13"/>
        <v>55.446468851778619</v>
      </c>
      <c r="F227" s="28">
        <v>62066.282729999999</v>
      </c>
      <c r="G227" s="36">
        <f t="shared" si="12"/>
        <v>106.35597405947625</v>
      </c>
      <c r="H227" s="28">
        <v>7.3227599999999997</v>
      </c>
      <c r="I227" s="28">
        <v>10.880269999999999</v>
      </c>
      <c r="J227" s="36">
        <f t="shared" si="14"/>
        <v>148.5815457559718</v>
      </c>
      <c r="K227" s="28">
        <v>3.6613799999999999</v>
      </c>
      <c r="L227" s="36" t="str">
        <f t="shared" si="15"/>
        <v>свыше 200</v>
      </c>
      <c r="M227" s="29">
        <v>2.1311999999999998</v>
      </c>
    </row>
    <row r="228" spans="1:13" ht="127.5" x14ac:dyDescent="0.2">
      <c r="A228" s="27" t="s">
        <v>784</v>
      </c>
      <c r="B228" s="27" t="s">
        <v>1061</v>
      </c>
      <c r="C228" s="28">
        <v>83560.585059999998</v>
      </c>
      <c r="D228" s="28">
        <v>45134.043830000002</v>
      </c>
      <c r="E228" s="36">
        <f t="shared" si="13"/>
        <v>54.013556508241145</v>
      </c>
      <c r="F228" s="28">
        <v>39496.873590000003</v>
      </c>
      <c r="G228" s="36">
        <f t="shared" si="12"/>
        <v>114.27244672202927</v>
      </c>
      <c r="H228" s="28">
        <v>7.3227599999999997</v>
      </c>
      <c r="I228" s="28">
        <v>10.880269999999999</v>
      </c>
      <c r="J228" s="36">
        <f t="shared" si="14"/>
        <v>148.5815457559718</v>
      </c>
      <c r="K228" s="28">
        <v>3.6613799999999999</v>
      </c>
      <c r="L228" s="36" t="str">
        <f t="shared" si="15"/>
        <v>свыше 200</v>
      </c>
      <c r="M228" s="29">
        <v>2.1311999999999998</v>
      </c>
    </row>
    <row r="229" spans="1:13" ht="140.25" x14ac:dyDescent="0.2">
      <c r="A229" s="27" t="s">
        <v>1098</v>
      </c>
      <c r="B229" s="27" t="s">
        <v>107</v>
      </c>
      <c r="C229" s="28">
        <v>7.3227599999999997</v>
      </c>
      <c r="D229" s="28">
        <v>10.880269999999999</v>
      </c>
      <c r="E229" s="36">
        <f t="shared" si="13"/>
        <v>148.5815457559718</v>
      </c>
      <c r="F229" s="28">
        <v>3.6613799999999999</v>
      </c>
      <c r="G229" s="36" t="str">
        <f t="shared" si="12"/>
        <v>свыше 200</v>
      </c>
      <c r="H229" s="28">
        <v>7.3227599999999997</v>
      </c>
      <c r="I229" s="28">
        <v>10.880269999999999</v>
      </c>
      <c r="J229" s="36">
        <f t="shared" si="14"/>
        <v>148.5815457559718</v>
      </c>
      <c r="K229" s="28">
        <v>3.6613799999999999</v>
      </c>
      <c r="L229" s="36" t="str">
        <f t="shared" si="15"/>
        <v>свыше 200</v>
      </c>
      <c r="M229" s="29">
        <v>2.1311999999999998</v>
      </c>
    </row>
    <row r="230" spans="1:13" ht="114.75" x14ac:dyDescent="0.2">
      <c r="A230" s="27" t="s">
        <v>372</v>
      </c>
      <c r="B230" s="27" t="s">
        <v>1142</v>
      </c>
      <c r="C230" s="28">
        <v>62860.677000000003</v>
      </c>
      <c r="D230" s="28">
        <v>33589.104720000003</v>
      </c>
      <c r="E230" s="36">
        <f t="shared" si="13"/>
        <v>53.434207716216605</v>
      </c>
      <c r="F230" s="28">
        <v>29176.193360000001</v>
      </c>
      <c r="G230" s="36">
        <f t="shared" si="12"/>
        <v>115.12504152118082</v>
      </c>
      <c r="H230" s="28"/>
      <c r="I230" s="28"/>
      <c r="J230" s="36" t="str">
        <f t="shared" si="14"/>
        <v xml:space="preserve"> </v>
      </c>
      <c r="K230" s="28"/>
      <c r="L230" s="36" t="str">
        <f t="shared" si="15"/>
        <v xml:space="preserve"> </v>
      </c>
      <c r="M230" s="29"/>
    </row>
    <row r="231" spans="1:13" ht="127.5" x14ac:dyDescent="0.2">
      <c r="A231" s="27" t="s">
        <v>14</v>
      </c>
      <c r="B231" s="27" t="s">
        <v>1713</v>
      </c>
      <c r="C231" s="28">
        <v>5990.7273400000004</v>
      </c>
      <c r="D231" s="28">
        <v>3904.27736</v>
      </c>
      <c r="E231" s="36">
        <f t="shared" si="13"/>
        <v>65.172008980131608</v>
      </c>
      <c r="F231" s="28">
        <v>3011.42724</v>
      </c>
      <c r="G231" s="36">
        <f t="shared" si="12"/>
        <v>129.64873625835969</v>
      </c>
      <c r="H231" s="28"/>
      <c r="I231" s="28"/>
      <c r="J231" s="36" t="str">
        <f t="shared" si="14"/>
        <v xml:space="preserve"> </v>
      </c>
      <c r="K231" s="28"/>
      <c r="L231" s="36" t="str">
        <f t="shared" si="15"/>
        <v xml:space="preserve"> </v>
      </c>
      <c r="M231" s="29"/>
    </row>
    <row r="232" spans="1:13" ht="127.5" x14ac:dyDescent="0.2">
      <c r="A232" s="27" t="s">
        <v>435</v>
      </c>
      <c r="B232" s="27" t="s">
        <v>361</v>
      </c>
      <c r="C232" s="28">
        <v>5231.49125</v>
      </c>
      <c r="D232" s="28">
        <v>2697.01602</v>
      </c>
      <c r="E232" s="36">
        <f t="shared" si="13"/>
        <v>51.553484295706319</v>
      </c>
      <c r="F232" s="28">
        <v>2637.4980500000001</v>
      </c>
      <c r="G232" s="36">
        <f t="shared" si="12"/>
        <v>102.25660716602236</v>
      </c>
      <c r="H232" s="28"/>
      <c r="I232" s="28"/>
      <c r="J232" s="36" t="str">
        <f t="shared" si="14"/>
        <v xml:space="preserve"> </v>
      </c>
      <c r="K232" s="28"/>
      <c r="L232" s="36" t="str">
        <f t="shared" si="15"/>
        <v xml:space="preserve"> </v>
      </c>
      <c r="M232" s="29"/>
    </row>
    <row r="233" spans="1:13" ht="127.5" x14ac:dyDescent="0.2">
      <c r="A233" s="27" t="s">
        <v>1352</v>
      </c>
      <c r="B233" s="27" t="s">
        <v>700</v>
      </c>
      <c r="C233" s="28">
        <v>9470.3667100000002</v>
      </c>
      <c r="D233" s="28">
        <v>4932.7654599999996</v>
      </c>
      <c r="E233" s="36">
        <f t="shared" si="13"/>
        <v>52.086319474739739</v>
      </c>
      <c r="F233" s="28">
        <v>4668.0935600000003</v>
      </c>
      <c r="G233" s="36">
        <f t="shared" si="12"/>
        <v>105.66980709786802</v>
      </c>
      <c r="H233" s="28"/>
      <c r="I233" s="28"/>
      <c r="J233" s="36" t="str">
        <f t="shared" si="14"/>
        <v xml:space="preserve"> </v>
      </c>
      <c r="K233" s="28"/>
      <c r="L233" s="36" t="str">
        <f t="shared" si="15"/>
        <v xml:space="preserve"> </v>
      </c>
      <c r="M233" s="29"/>
    </row>
    <row r="234" spans="1:13" ht="153" x14ac:dyDescent="0.2">
      <c r="A234" s="27" t="s">
        <v>1270</v>
      </c>
      <c r="B234" s="27" t="s">
        <v>52</v>
      </c>
      <c r="C234" s="28">
        <v>35493.343760000003</v>
      </c>
      <c r="D234" s="28">
        <v>20877.155729999999</v>
      </c>
      <c r="E234" s="36">
        <f t="shared" si="13"/>
        <v>58.819918098356126</v>
      </c>
      <c r="F234" s="28">
        <v>22569.40914</v>
      </c>
      <c r="G234" s="36">
        <f t="shared" si="12"/>
        <v>92.502003931503893</v>
      </c>
      <c r="H234" s="28"/>
      <c r="I234" s="28"/>
      <c r="J234" s="36" t="str">
        <f t="shared" si="14"/>
        <v xml:space="preserve"> </v>
      </c>
      <c r="K234" s="28"/>
      <c r="L234" s="36" t="str">
        <f t="shared" si="15"/>
        <v xml:space="preserve"> </v>
      </c>
      <c r="M234" s="29"/>
    </row>
    <row r="235" spans="1:13" ht="153" x14ac:dyDescent="0.2">
      <c r="A235" s="27" t="s">
        <v>948</v>
      </c>
      <c r="B235" s="27" t="s">
        <v>485</v>
      </c>
      <c r="C235" s="28">
        <v>31719.536680000001</v>
      </c>
      <c r="D235" s="28">
        <v>18869.43821</v>
      </c>
      <c r="E235" s="36">
        <f t="shared" si="13"/>
        <v>59.488379040219954</v>
      </c>
      <c r="F235" s="28">
        <v>18702.30472</v>
      </c>
      <c r="G235" s="36">
        <f t="shared" si="12"/>
        <v>100.89365183864889</v>
      </c>
      <c r="H235" s="28"/>
      <c r="I235" s="28"/>
      <c r="J235" s="36" t="str">
        <f t="shared" si="14"/>
        <v xml:space="preserve"> </v>
      </c>
      <c r="K235" s="28"/>
      <c r="L235" s="36" t="str">
        <f t="shared" si="15"/>
        <v xml:space="preserve"> </v>
      </c>
      <c r="M235" s="29"/>
    </row>
    <row r="236" spans="1:13" ht="153" x14ac:dyDescent="0.2">
      <c r="A236" s="27" t="s">
        <v>1483</v>
      </c>
      <c r="B236" s="27" t="s">
        <v>925</v>
      </c>
      <c r="C236" s="28">
        <v>2683.3759599999998</v>
      </c>
      <c r="D236" s="28">
        <v>1598.71082</v>
      </c>
      <c r="E236" s="36">
        <f t="shared" si="13"/>
        <v>59.578338772923942</v>
      </c>
      <c r="F236" s="28">
        <v>3563.1400100000001</v>
      </c>
      <c r="G236" s="36">
        <f t="shared" si="12"/>
        <v>44.868032564344837</v>
      </c>
      <c r="H236" s="28"/>
      <c r="I236" s="28"/>
      <c r="J236" s="36" t="str">
        <f t="shared" si="14"/>
        <v xml:space="preserve"> </v>
      </c>
      <c r="K236" s="28"/>
      <c r="L236" s="36" t="str">
        <f t="shared" si="15"/>
        <v xml:space="preserve"> </v>
      </c>
      <c r="M236" s="29"/>
    </row>
    <row r="237" spans="1:13" ht="153" x14ac:dyDescent="0.2">
      <c r="A237" s="27" t="s">
        <v>131</v>
      </c>
      <c r="B237" s="27" t="s">
        <v>1293</v>
      </c>
      <c r="C237" s="28">
        <v>604.11779999999999</v>
      </c>
      <c r="D237" s="28">
        <v>183.6678</v>
      </c>
      <c r="E237" s="36">
        <f t="shared" si="13"/>
        <v>30.4026466361362</v>
      </c>
      <c r="F237" s="28">
        <v>173.32470000000001</v>
      </c>
      <c r="G237" s="36">
        <f t="shared" si="12"/>
        <v>105.96747030284777</v>
      </c>
      <c r="H237" s="28"/>
      <c r="I237" s="28"/>
      <c r="J237" s="36" t="str">
        <f t="shared" si="14"/>
        <v xml:space="preserve"> </v>
      </c>
      <c r="K237" s="28"/>
      <c r="L237" s="36" t="str">
        <f t="shared" si="15"/>
        <v xml:space="preserve"> </v>
      </c>
      <c r="M237" s="29"/>
    </row>
    <row r="238" spans="1:13" ht="153" x14ac:dyDescent="0.2">
      <c r="A238" s="27" t="s">
        <v>1750</v>
      </c>
      <c r="B238" s="27" t="s">
        <v>347</v>
      </c>
      <c r="C238" s="28">
        <v>486.31331999999998</v>
      </c>
      <c r="D238" s="28">
        <v>225.3389</v>
      </c>
      <c r="E238" s="36">
        <f t="shared" si="13"/>
        <v>46.336156287062011</v>
      </c>
      <c r="F238" s="28">
        <v>130.63971000000001</v>
      </c>
      <c r="G238" s="36">
        <f t="shared" si="12"/>
        <v>172.48882441640444</v>
      </c>
      <c r="H238" s="28"/>
      <c r="I238" s="28"/>
      <c r="J238" s="36" t="str">
        <f t="shared" si="14"/>
        <v xml:space="preserve"> </v>
      </c>
      <c r="K238" s="28"/>
      <c r="L238" s="36" t="str">
        <f t="shared" si="15"/>
        <v xml:space="preserve"> </v>
      </c>
      <c r="M238" s="29"/>
    </row>
    <row r="239" spans="1:13" ht="25.5" x14ac:dyDescent="0.2">
      <c r="A239" s="27" t="s">
        <v>287</v>
      </c>
      <c r="B239" s="27" t="s">
        <v>788</v>
      </c>
      <c r="C239" s="28">
        <v>119312.93223999999</v>
      </c>
      <c r="D239" s="28">
        <v>65765.496740000002</v>
      </c>
      <c r="E239" s="36">
        <f t="shared" si="13"/>
        <v>55.120174741587604</v>
      </c>
      <c r="F239" s="28">
        <v>57927.113749999997</v>
      </c>
      <c r="G239" s="36">
        <f t="shared" si="12"/>
        <v>113.5314578658772</v>
      </c>
      <c r="H239" s="28">
        <v>105604.52743</v>
      </c>
      <c r="I239" s="28">
        <v>53313.486420000001</v>
      </c>
      <c r="J239" s="36">
        <f t="shared" si="14"/>
        <v>50.484091655387466</v>
      </c>
      <c r="K239" s="28">
        <v>44429.374020000003</v>
      </c>
      <c r="L239" s="36">
        <f t="shared" si="15"/>
        <v>119.99603324593497</v>
      </c>
      <c r="M239" s="29">
        <v>2215.6540099999984</v>
      </c>
    </row>
    <row r="240" spans="1:13" ht="25.5" x14ac:dyDescent="0.2">
      <c r="A240" s="27" t="s">
        <v>1733</v>
      </c>
      <c r="B240" s="27" t="s">
        <v>202</v>
      </c>
      <c r="C240" s="28">
        <v>23697.959220000001</v>
      </c>
      <c r="D240" s="28">
        <v>20753.350470000001</v>
      </c>
      <c r="E240" s="36">
        <f t="shared" si="13"/>
        <v>87.574420553838735</v>
      </c>
      <c r="F240" s="28">
        <v>22496.232800000002</v>
      </c>
      <c r="G240" s="36">
        <f t="shared" si="12"/>
        <v>92.252559148481069</v>
      </c>
      <c r="H240" s="28">
        <v>9989.5544100000006</v>
      </c>
      <c r="I240" s="28">
        <v>8301.34015</v>
      </c>
      <c r="J240" s="36">
        <f t="shared" si="14"/>
        <v>83.100204566581866</v>
      </c>
      <c r="K240" s="28">
        <v>8998.4930700000004</v>
      </c>
      <c r="L240" s="36">
        <f t="shared" si="15"/>
        <v>92.252559238788194</v>
      </c>
      <c r="M240" s="29">
        <v>9.846929999999702</v>
      </c>
    </row>
    <row r="241" spans="1:13" ht="38.25" x14ac:dyDescent="0.2">
      <c r="A241" s="27" t="s">
        <v>1251</v>
      </c>
      <c r="B241" s="27" t="s">
        <v>1144</v>
      </c>
      <c r="C241" s="28"/>
      <c r="D241" s="28"/>
      <c r="E241" s="36" t="str">
        <f t="shared" si="13"/>
        <v xml:space="preserve"> </v>
      </c>
      <c r="F241" s="28">
        <v>2375.1014700000001</v>
      </c>
      <c r="G241" s="36" t="str">
        <f t="shared" si="12"/>
        <v/>
      </c>
      <c r="H241" s="28"/>
      <c r="I241" s="28"/>
      <c r="J241" s="36" t="str">
        <f t="shared" si="14"/>
        <v xml:space="preserve"> </v>
      </c>
      <c r="K241" s="28">
        <v>950.04057</v>
      </c>
      <c r="L241" s="36" t="str">
        <f t="shared" si="15"/>
        <v/>
      </c>
      <c r="M241" s="29"/>
    </row>
    <row r="242" spans="1:13" ht="38.25" x14ac:dyDescent="0.2">
      <c r="A242" s="27" t="s">
        <v>1251</v>
      </c>
      <c r="B242" s="27" t="s">
        <v>1362</v>
      </c>
      <c r="C242" s="28">
        <v>4388.5449399999998</v>
      </c>
      <c r="D242" s="28">
        <v>4470.6015299999999</v>
      </c>
      <c r="E242" s="36">
        <f t="shared" si="13"/>
        <v>101.86979035470468</v>
      </c>
      <c r="F242" s="28"/>
      <c r="G242" s="36" t="str">
        <f t="shared" si="12"/>
        <v xml:space="preserve"> </v>
      </c>
      <c r="H242" s="28">
        <v>1970.2804900000001</v>
      </c>
      <c r="I242" s="28">
        <v>1788.2405799999999</v>
      </c>
      <c r="J242" s="36">
        <f t="shared" si="14"/>
        <v>90.760710928016124</v>
      </c>
      <c r="K242" s="28"/>
      <c r="L242" s="36" t="str">
        <f t="shared" si="15"/>
        <v xml:space="preserve"> </v>
      </c>
      <c r="M242" s="29">
        <v>7.0267899999998917</v>
      </c>
    </row>
    <row r="243" spans="1:13" ht="25.5" x14ac:dyDescent="0.2">
      <c r="A243" s="27" t="s">
        <v>973</v>
      </c>
      <c r="B243" s="27" t="s">
        <v>495</v>
      </c>
      <c r="C243" s="28">
        <v>6923.6633300000003</v>
      </c>
      <c r="D243" s="28">
        <v>7313.5281199999999</v>
      </c>
      <c r="E243" s="36">
        <f t="shared" si="13"/>
        <v>105.63090334434271</v>
      </c>
      <c r="F243" s="28">
        <v>10522.695589999999</v>
      </c>
      <c r="G243" s="36">
        <f t="shared" si="12"/>
        <v>69.502420339425598</v>
      </c>
      <c r="H243" s="28">
        <v>2424.2067900000002</v>
      </c>
      <c r="I243" s="28">
        <v>2925.4112500000001</v>
      </c>
      <c r="J243" s="36">
        <f t="shared" si="14"/>
        <v>120.67498787923121</v>
      </c>
      <c r="K243" s="28">
        <v>4209.0782099999997</v>
      </c>
      <c r="L243" s="36">
        <f t="shared" si="15"/>
        <v>69.502420816267048</v>
      </c>
      <c r="M243" s="29"/>
    </row>
    <row r="244" spans="1:13" ht="25.5" x14ac:dyDescent="0.2">
      <c r="A244" s="27" t="s">
        <v>471</v>
      </c>
      <c r="B244" s="27" t="s">
        <v>679</v>
      </c>
      <c r="C244" s="28">
        <v>12385.75095</v>
      </c>
      <c r="D244" s="28">
        <v>8969.2208200000005</v>
      </c>
      <c r="E244" s="36">
        <f t="shared" si="13"/>
        <v>72.415640006066823</v>
      </c>
      <c r="F244" s="28">
        <v>9598.4357400000008</v>
      </c>
      <c r="G244" s="36">
        <f t="shared" si="12"/>
        <v>93.444609756797732</v>
      </c>
      <c r="H244" s="28">
        <v>5595.0671300000004</v>
      </c>
      <c r="I244" s="28">
        <v>3587.6883200000002</v>
      </c>
      <c r="J244" s="36">
        <f t="shared" si="14"/>
        <v>64.122346285414451</v>
      </c>
      <c r="K244" s="28">
        <v>3839.3742900000002</v>
      </c>
      <c r="L244" s="36">
        <f t="shared" si="15"/>
        <v>93.444609694461434</v>
      </c>
      <c r="M244" s="29">
        <v>2.820140000000265</v>
      </c>
    </row>
    <row r="245" spans="1:13" ht="25.5" x14ac:dyDescent="0.2">
      <c r="A245" s="27" t="s">
        <v>1345</v>
      </c>
      <c r="B245" s="27" t="s">
        <v>1549</v>
      </c>
      <c r="C245" s="28">
        <v>5165.4271699999999</v>
      </c>
      <c r="D245" s="28">
        <v>3727.3067099999998</v>
      </c>
      <c r="E245" s="36">
        <f t="shared" si="13"/>
        <v>72.158731259393591</v>
      </c>
      <c r="F245" s="28">
        <v>2105.56277</v>
      </c>
      <c r="G245" s="36">
        <f t="shared" si="12"/>
        <v>177.02187572398992</v>
      </c>
      <c r="H245" s="28">
        <v>2723.9679500000002</v>
      </c>
      <c r="I245" s="28">
        <v>1490.9226699999999</v>
      </c>
      <c r="J245" s="36">
        <f t="shared" si="14"/>
        <v>54.733487961927011</v>
      </c>
      <c r="K245" s="28">
        <v>842.22510999999997</v>
      </c>
      <c r="L245" s="36">
        <f t="shared" si="15"/>
        <v>177.02187364135938</v>
      </c>
      <c r="M245" s="29">
        <v>2.8201400000000376</v>
      </c>
    </row>
    <row r="246" spans="1:13" ht="25.5" x14ac:dyDescent="0.2">
      <c r="A246" s="27" t="s">
        <v>429</v>
      </c>
      <c r="B246" s="27" t="s">
        <v>549</v>
      </c>
      <c r="C246" s="28">
        <v>7220.3237799999997</v>
      </c>
      <c r="D246" s="28">
        <v>5241.9141099999997</v>
      </c>
      <c r="E246" s="36">
        <f t="shared" si="13"/>
        <v>72.599432791641377</v>
      </c>
      <c r="F246" s="28">
        <v>7492.8729700000004</v>
      </c>
      <c r="G246" s="36">
        <f t="shared" si="12"/>
        <v>69.958667803225808</v>
      </c>
      <c r="H246" s="28">
        <v>2871.0991800000002</v>
      </c>
      <c r="I246" s="28">
        <v>2096.7656499999998</v>
      </c>
      <c r="J246" s="36">
        <f t="shared" si="14"/>
        <v>73.030066833149235</v>
      </c>
      <c r="K246" s="28">
        <v>2997.1491799999999</v>
      </c>
      <c r="L246" s="36">
        <f t="shared" si="15"/>
        <v>69.958668190149936</v>
      </c>
      <c r="M246" s="29"/>
    </row>
    <row r="247" spans="1:13" x14ac:dyDescent="0.2">
      <c r="A247" s="27" t="s">
        <v>620</v>
      </c>
      <c r="B247" s="27" t="s">
        <v>1191</v>
      </c>
      <c r="C247" s="28">
        <v>9169.5240200000007</v>
      </c>
      <c r="D247" s="28">
        <v>21901.19299</v>
      </c>
      <c r="E247" s="36" t="str">
        <f t="shared" si="13"/>
        <v>свыше 200</v>
      </c>
      <c r="F247" s="28">
        <v>109.19842</v>
      </c>
      <c r="G247" s="36" t="str">
        <f t="shared" si="12"/>
        <v>свыше 200</v>
      </c>
      <c r="H247" s="28">
        <v>9169.5240200000007</v>
      </c>
      <c r="I247" s="28">
        <v>21901.19299</v>
      </c>
      <c r="J247" s="36" t="str">
        <f t="shared" si="14"/>
        <v>свыше 200</v>
      </c>
      <c r="K247" s="28">
        <v>109.19842</v>
      </c>
      <c r="L247" s="36" t="str">
        <f t="shared" si="15"/>
        <v>свыше 200</v>
      </c>
      <c r="M247" s="29">
        <v>100.01877999999851</v>
      </c>
    </row>
    <row r="248" spans="1:13" ht="76.5" x14ac:dyDescent="0.2">
      <c r="A248" s="27" t="s">
        <v>677</v>
      </c>
      <c r="B248" s="27" t="s">
        <v>969</v>
      </c>
      <c r="C248" s="28">
        <v>8706.8445599999995</v>
      </c>
      <c r="D248" s="28">
        <v>21620.977620000001</v>
      </c>
      <c r="E248" s="36" t="str">
        <f t="shared" si="13"/>
        <v>свыше 200</v>
      </c>
      <c r="F248" s="28"/>
      <c r="G248" s="36" t="str">
        <f t="shared" si="12"/>
        <v xml:space="preserve"> </v>
      </c>
      <c r="H248" s="28">
        <v>8706.8445599999995</v>
      </c>
      <c r="I248" s="28">
        <v>21620.977620000001</v>
      </c>
      <c r="J248" s="36" t="str">
        <f t="shared" si="14"/>
        <v>свыше 200</v>
      </c>
      <c r="K248" s="28"/>
      <c r="L248" s="36" t="str">
        <f t="shared" si="15"/>
        <v xml:space="preserve"> </v>
      </c>
      <c r="M248" s="29"/>
    </row>
    <row r="249" spans="1:13" ht="102" x14ac:dyDescent="0.2">
      <c r="A249" s="27" t="s">
        <v>629</v>
      </c>
      <c r="B249" s="27" t="s">
        <v>1691</v>
      </c>
      <c r="C249" s="28">
        <v>8706.8445599999995</v>
      </c>
      <c r="D249" s="28">
        <v>21620.977620000001</v>
      </c>
      <c r="E249" s="36" t="str">
        <f t="shared" si="13"/>
        <v>свыше 200</v>
      </c>
      <c r="F249" s="28"/>
      <c r="G249" s="36" t="str">
        <f t="shared" si="12"/>
        <v xml:space="preserve"> </v>
      </c>
      <c r="H249" s="28">
        <v>8706.8445599999995</v>
      </c>
      <c r="I249" s="28">
        <v>21620.977620000001</v>
      </c>
      <c r="J249" s="36" t="str">
        <f t="shared" si="14"/>
        <v>свыше 200</v>
      </c>
      <c r="K249" s="28"/>
      <c r="L249" s="36" t="str">
        <f t="shared" si="15"/>
        <v xml:space="preserve"> </v>
      </c>
      <c r="M249" s="29"/>
    </row>
    <row r="250" spans="1:13" ht="51" x14ac:dyDescent="0.2">
      <c r="A250" s="27" t="s">
        <v>377</v>
      </c>
      <c r="B250" s="27" t="s">
        <v>1321</v>
      </c>
      <c r="C250" s="28">
        <v>57</v>
      </c>
      <c r="D250" s="28">
        <v>27.84337</v>
      </c>
      <c r="E250" s="36">
        <f t="shared" si="13"/>
        <v>48.848017543859648</v>
      </c>
      <c r="F250" s="28">
        <v>29.151420000000002</v>
      </c>
      <c r="G250" s="36">
        <f t="shared" si="12"/>
        <v>95.512911549420238</v>
      </c>
      <c r="H250" s="28">
        <v>57</v>
      </c>
      <c r="I250" s="28">
        <v>27.84337</v>
      </c>
      <c r="J250" s="36">
        <f t="shared" si="14"/>
        <v>48.848017543859648</v>
      </c>
      <c r="K250" s="28">
        <v>29.151420000000002</v>
      </c>
      <c r="L250" s="36">
        <f t="shared" si="15"/>
        <v>95.512911549420238</v>
      </c>
      <c r="M250" s="29">
        <v>1.8779999999999575E-2</v>
      </c>
    </row>
    <row r="251" spans="1:13" ht="76.5" x14ac:dyDescent="0.2">
      <c r="A251" s="27" t="s">
        <v>1141</v>
      </c>
      <c r="B251" s="27" t="s">
        <v>85</v>
      </c>
      <c r="C251" s="28">
        <v>231.66666000000001</v>
      </c>
      <c r="D251" s="28">
        <v>125</v>
      </c>
      <c r="E251" s="36">
        <f t="shared" si="13"/>
        <v>53.95683608508881</v>
      </c>
      <c r="F251" s="28">
        <v>25</v>
      </c>
      <c r="G251" s="36" t="str">
        <f t="shared" si="12"/>
        <v>свыше 200</v>
      </c>
      <c r="H251" s="28">
        <v>231.66666000000001</v>
      </c>
      <c r="I251" s="28">
        <v>125</v>
      </c>
      <c r="J251" s="36">
        <f t="shared" si="14"/>
        <v>53.95683608508881</v>
      </c>
      <c r="K251" s="28">
        <v>25</v>
      </c>
      <c r="L251" s="36" t="str">
        <f t="shared" si="15"/>
        <v>свыше 200</v>
      </c>
      <c r="M251" s="29">
        <v>100</v>
      </c>
    </row>
    <row r="252" spans="1:13" ht="191.25" x14ac:dyDescent="0.2">
      <c r="A252" s="27" t="s">
        <v>1109</v>
      </c>
      <c r="B252" s="27" t="s">
        <v>179</v>
      </c>
      <c r="C252" s="28">
        <v>231.66666000000001</v>
      </c>
      <c r="D252" s="28">
        <v>125</v>
      </c>
      <c r="E252" s="36">
        <f t="shared" si="13"/>
        <v>53.95683608508881</v>
      </c>
      <c r="F252" s="28">
        <v>25</v>
      </c>
      <c r="G252" s="36" t="str">
        <f t="shared" si="12"/>
        <v>свыше 200</v>
      </c>
      <c r="H252" s="28">
        <v>231.66666000000001</v>
      </c>
      <c r="I252" s="28">
        <v>125</v>
      </c>
      <c r="J252" s="36">
        <f t="shared" si="14"/>
        <v>53.95683608508881</v>
      </c>
      <c r="K252" s="28">
        <v>25</v>
      </c>
      <c r="L252" s="36" t="str">
        <f t="shared" si="15"/>
        <v>свыше 200</v>
      </c>
      <c r="M252" s="29">
        <v>100</v>
      </c>
    </row>
    <row r="253" spans="1:13" ht="38.25" x14ac:dyDescent="0.2">
      <c r="A253" s="27" t="s">
        <v>132</v>
      </c>
      <c r="B253" s="27" t="s">
        <v>305</v>
      </c>
      <c r="C253" s="28">
        <v>174.0128</v>
      </c>
      <c r="D253" s="28">
        <v>127.372</v>
      </c>
      <c r="E253" s="36">
        <f t="shared" si="13"/>
        <v>73.196914249986207</v>
      </c>
      <c r="F253" s="28">
        <v>55.046999999999997</v>
      </c>
      <c r="G253" s="36" t="str">
        <f t="shared" si="12"/>
        <v>свыше 200</v>
      </c>
      <c r="H253" s="28">
        <v>174.0128</v>
      </c>
      <c r="I253" s="28">
        <v>127.372</v>
      </c>
      <c r="J253" s="36">
        <f t="shared" si="14"/>
        <v>73.196914249986207</v>
      </c>
      <c r="K253" s="28">
        <v>55.046999999999997</v>
      </c>
      <c r="L253" s="36" t="str">
        <f t="shared" si="15"/>
        <v>свыше 200</v>
      </c>
      <c r="M253" s="29"/>
    </row>
    <row r="254" spans="1:13" ht="38.25" x14ac:dyDescent="0.2">
      <c r="A254" s="27" t="s">
        <v>1188</v>
      </c>
      <c r="B254" s="27" t="s">
        <v>1112</v>
      </c>
      <c r="C254" s="28">
        <v>174.0128</v>
      </c>
      <c r="D254" s="28">
        <v>127.372</v>
      </c>
      <c r="E254" s="36">
        <f t="shared" si="13"/>
        <v>73.196914249986207</v>
      </c>
      <c r="F254" s="28">
        <v>55.046999999999997</v>
      </c>
      <c r="G254" s="36" t="str">
        <f t="shared" si="12"/>
        <v>свыше 200</v>
      </c>
      <c r="H254" s="28">
        <v>174.0128</v>
      </c>
      <c r="I254" s="28">
        <v>127.372</v>
      </c>
      <c r="J254" s="36">
        <f t="shared" si="14"/>
        <v>73.196914249986207</v>
      </c>
      <c r="K254" s="28">
        <v>55.046999999999997</v>
      </c>
      <c r="L254" s="36" t="str">
        <f t="shared" si="15"/>
        <v>свыше 200</v>
      </c>
      <c r="M254" s="29"/>
    </row>
    <row r="255" spans="1:13" x14ac:dyDescent="0.2">
      <c r="A255" s="27" t="s">
        <v>481</v>
      </c>
      <c r="B255" s="27" t="s">
        <v>125</v>
      </c>
      <c r="C255" s="28">
        <v>86445.448999999993</v>
      </c>
      <c r="D255" s="28">
        <v>23110.953280000002</v>
      </c>
      <c r="E255" s="36">
        <f t="shared" si="13"/>
        <v>26.734725248520608</v>
      </c>
      <c r="F255" s="28">
        <v>35321.682529999998</v>
      </c>
      <c r="G255" s="36">
        <f t="shared" si="12"/>
        <v>65.429933187273917</v>
      </c>
      <c r="H255" s="28">
        <v>86445.448999999993</v>
      </c>
      <c r="I255" s="28">
        <v>23110.953280000002</v>
      </c>
      <c r="J255" s="36">
        <f t="shared" si="14"/>
        <v>26.734725248520608</v>
      </c>
      <c r="K255" s="28">
        <v>35321.682529999998</v>
      </c>
      <c r="L255" s="36">
        <f t="shared" si="15"/>
        <v>65.429933187273917</v>
      </c>
      <c r="M255" s="29">
        <v>2105.7883000000002</v>
      </c>
    </row>
    <row r="256" spans="1:13" ht="38.25" x14ac:dyDescent="0.2">
      <c r="A256" s="27" t="s">
        <v>1732</v>
      </c>
      <c r="B256" s="27" t="s">
        <v>584</v>
      </c>
      <c r="C256" s="28">
        <v>86445.448999999993</v>
      </c>
      <c r="D256" s="28">
        <v>23110.953280000002</v>
      </c>
      <c r="E256" s="36">
        <f t="shared" si="13"/>
        <v>26.734725248520608</v>
      </c>
      <c r="F256" s="28">
        <v>35321.682529999998</v>
      </c>
      <c r="G256" s="36">
        <f t="shared" si="12"/>
        <v>65.429933187273917</v>
      </c>
      <c r="H256" s="28">
        <v>86445.448999999993</v>
      </c>
      <c r="I256" s="28">
        <v>23110.953280000002</v>
      </c>
      <c r="J256" s="36">
        <f t="shared" si="14"/>
        <v>26.734725248520608</v>
      </c>
      <c r="K256" s="28">
        <v>35321.682529999998</v>
      </c>
      <c r="L256" s="36">
        <f t="shared" si="15"/>
        <v>65.429933187273917</v>
      </c>
      <c r="M256" s="29">
        <v>2105.7883000000002</v>
      </c>
    </row>
    <row r="257" spans="1:13" ht="76.5" x14ac:dyDescent="0.2">
      <c r="A257" s="27" t="s">
        <v>128</v>
      </c>
      <c r="B257" s="27" t="s">
        <v>1062</v>
      </c>
      <c r="C257" s="28"/>
      <c r="D257" s="28"/>
      <c r="E257" s="36" t="str">
        <f t="shared" si="13"/>
        <v xml:space="preserve"> </v>
      </c>
      <c r="F257" s="28">
        <v>-0.90617999999999999</v>
      </c>
      <c r="G257" s="36" t="str">
        <f t="shared" si="12"/>
        <v/>
      </c>
      <c r="H257" s="28"/>
      <c r="I257" s="28"/>
      <c r="J257" s="36" t="str">
        <f t="shared" si="14"/>
        <v xml:space="preserve"> </v>
      </c>
      <c r="K257" s="28">
        <v>-0.90617999999999999</v>
      </c>
      <c r="L257" s="36" t="str">
        <f t="shared" si="15"/>
        <v/>
      </c>
      <c r="M257" s="29"/>
    </row>
    <row r="258" spans="1:13" ht="165.75" x14ac:dyDescent="0.2">
      <c r="A258" s="27" t="s">
        <v>259</v>
      </c>
      <c r="B258" s="27" t="s">
        <v>1614</v>
      </c>
      <c r="C258" s="28">
        <v>85782.278999999995</v>
      </c>
      <c r="D258" s="28">
        <v>22420.398219999999</v>
      </c>
      <c r="E258" s="36">
        <f t="shared" si="13"/>
        <v>26.136398427931717</v>
      </c>
      <c r="F258" s="28">
        <v>34345.16358</v>
      </c>
      <c r="G258" s="36">
        <f t="shared" si="12"/>
        <v>65.279637314221233</v>
      </c>
      <c r="H258" s="28">
        <v>85782.278999999995</v>
      </c>
      <c r="I258" s="28">
        <v>22420.398219999999</v>
      </c>
      <c r="J258" s="36">
        <f t="shared" si="14"/>
        <v>26.136398427931717</v>
      </c>
      <c r="K258" s="28">
        <v>34345.16358</v>
      </c>
      <c r="L258" s="36">
        <f t="shared" si="15"/>
        <v>65.279637314221233</v>
      </c>
      <c r="M258" s="29">
        <v>2055.0583100000003</v>
      </c>
    </row>
    <row r="259" spans="1:13" ht="63.75" x14ac:dyDescent="0.2">
      <c r="A259" s="27" t="s">
        <v>1126</v>
      </c>
      <c r="B259" s="27" t="s">
        <v>638</v>
      </c>
      <c r="C259" s="28">
        <v>663.17</v>
      </c>
      <c r="D259" s="28">
        <v>690.55506000000003</v>
      </c>
      <c r="E259" s="36">
        <f t="shared" si="13"/>
        <v>104.12941779634181</v>
      </c>
      <c r="F259" s="28">
        <v>977.42512999999997</v>
      </c>
      <c r="G259" s="36">
        <f t="shared" si="12"/>
        <v>70.650430278992317</v>
      </c>
      <c r="H259" s="28">
        <v>663.17</v>
      </c>
      <c r="I259" s="28">
        <v>690.55506000000003</v>
      </c>
      <c r="J259" s="36">
        <f t="shared" si="14"/>
        <v>104.12941779634181</v>
      </c>
      <c r="K259" s="28">
        <v>977.42512999999997</v>
      </c>
      <c r="L259" s="36">
        <f t="shared" si="15"/>
        <v>70.650430278992317</v>
      </c>
      <c r="M259" s="29">
        <v>50.729990000000043</v>
      </c>
    </row>
    <row r="260" spans="1:13" ht="51" x14ac:dyDescent="0.2">
      <c r="A260" s="27" t="s">
        <v>1410</v>
      </c>
      <c r="B260" s="27" t="s">
        <v>1498</v>
      </c>
      <c r="C260" s="28">
        <v>278612.06143</v>
      </c>
      <c r="D260" s="28">
        <v>168211.26097</v>
      </c>
      <c r="E260" s="36">
        <f t="shared" si="13"/>
        <v>60.374723228650431</v>
      </c>
      <c r="F260" s="28">
        <v>253702.70680000001</v>
      </c>
      <c r="G260" s="36">
        <f t="shared" si="12"/>
        <v>66.302509378666201</v>
      </c>
      <c r="H260" s="28">
        <v>75399.230769999995</v>
      </c>
      <c r="I260" s="28">
        <v>50380.154949999996</v>
      </c>
      <c r="J260" s="36">
        <f t="shared" si="14"/>
        <v>66.817863306432244</v>
      </c>
      <c r="K260" s="28">
        <v>149729.95163</v>
      </c>
      <c r="L260" s="36">
        <f t="shared" si="15"/>
        <v>33.647346039685623</v>
      </c>
      <c r="M260" s="29">
        <v>10434.417269999998</v>
      </c>
    </row>
    <row r="261" spans="1:13" ht="25.5" x14ac:dyDescent="0.2">
      <c r="A261" s="27" t="s">
        <v>936</v>
      </c>
      <c r="B261" s="27" t="s">
        <v>1217</v>
      </c>
      <c r="C261" s="28">
        <v>181718.82097999999</v>
      </c>
      <c r="D261" s="28">
        <v>95972.348050000001</v>
      </c>
      <c r="E261" s="36">
        <f t="shared" si="13"/>
        <v>52.813653276213337</v>
      </c>
      <c r="F261" s="28">
        <v>78918.437999999995</v>
      </c>
      <c r="G261" s="36">
        <f t="shared" si="12"/>
        <v>121.60953825517937</v>
      </c>
      <c r="H261" s="28">
        <v>11395.292009999999</v>
      </c>
      <c r="I261" s="28">
        <v>6633.8965099999996</v>
      </c>
      <c r="J261" s="36">
        <f t="shared" si="14"/>
        <v>58.216116832972673</v>
      </c>
      <c r="K261" s="28">
        <v>5990.1624599999996</v>
      </c>
      <c r="L261" s="36">
        <f t="shared" si="15"/>
        <v>110.74652072124267</v>
      </c>
      <c r="M261" s="29">
        <v>967.45053999999982</v>
      </c>
    </row>
    <row r="262" spans="1:13" ht="76.5" x14ac:dyDescent="0.2">
      <c r="A262" s="27" t="s">
        <v>1209</v>
      </c>
      <c r="B262" s="27" t="s">
        <v>1425</v>
      </c>
      <c r="C262" s="28">
        <v>1</v>
      </c>
      <c r="D262" s="28">
        <v>1.31</v>
      </c>
      <c r="E262" s="36">
        <f t="shared" si="13"/>
        <v>131</v>
      </c>
      <c r="F262" s="28">
        <v>0.9</v>
      </c>
      <c r="G262" s="36">
        <f t="shared" ref="G262:G325" si="16">IF(F262=0," ",IF(D262/F262*100&gt;200,"свыше 200",IF(D262/F262&gt;0,D262/F262*100,"")))</f>
        <v>145.55555555555554</v>
      </c>
      <c r="H262" s="28">
        <v>1</v>
      </c>
      <c r="I262" s="28">
        <v>1.31</v>
      </c>
      <c r="J262" s="36">
        <f t="shared" si="14"/>
        <v>131</v>
      </c>
      <c r="K262" s="28">
        <v>0.9</v>
      </c>
      <c r="L262" s="36">
        <f t="shared" si="15"/>
        <v>145.55555555555554</v>
      </c>
      <c r="M262" s="29"/>
    </row>
    <row r="263" spans="1:13" ht="38.25" x14ac:dyDescent="0.2">
      <c r="A263" s="27" t="s">
        <v>1553</v>
      </c>
      <c r="B263" s="27" t="s">
        <v>927</v>
      </c>
      <c r="C263" s="28">
        <v>1020.9</v>
      </c>
      <c r="D263" s="28">
        <v>466.37849999999997</v>
      </c>
      <c r="E263" s="36">
        <f t="shared" ref="E263:E326" si="17">IF(C263=0," ",IF(D263/C263*100&gt;200,"свыше 200",IF(D263/C263&gt;0,D263/C263*100,"")))</f>
        <v>45.68307375844843</v>
      </c>
      <c r="F263" s="28">
        <v>445.33199999999999</v>
      </c>
      <c r="G263" s="36">
        <f t="shared" si="16"/>
        <v>104.72602462881623</v>
      </c>
      <c r="H263" s="28">
        <v>1020.9</v>
      </c>
      <c r="I263" s="28">
        <v>466.37849999999997</v>
      </c>
      <c r="J263" s="36">
        <f t="shared" ref="J263:J326" si="18">IF(H263=0," ",IF(I263/H263*100&gt;200,"свыше 200",IF(I263/H263&gt;0,I263/H263*100,"")))</f>
        <v>45.68307375844843</v>
      </c>
      <c r="K263" s="28">
        <v>445.33199999999999</v>
      </c>
      <c r="L263" s="36">
        <f t="shared" ref="L263:L326" si="19">IF(K263=0," ",IF(I263/K263*100&gt;200,"свыше 200",IF(I263/K263&gt;0,I263/K263*100,"")))</f>
        <v>104.72602462881623</v>
      </c>
      <c r="M263" s="29">
        <v>76.385999999999967</v>
      </c>
    </row>
    <row r="264" spans="1:13" ht="38.25" x14ac:dyDescent="0.2">
      <c r="A264" s="27" t="s">
        <v>1156</v>
      </c>
      <c r="B264" s="27" t="s">
        <v>454</v>
      </c>
      <c r="C264" s="28"/>
      <c r="D264" s="28">
        <v>0.45</v>
      </c>
      <c r="E264" s="36" t="str">
        <f t="shared" si="17"/>
        <v xml:space="preserve"> </v>
      </c>
      <c r="F264" s="28">
        <v>0.10001</v>
      </c>
      <c r="G264" s="36" t="str">
        <f t="shared" si="16"/>
        <v>свыше 200</v>
      </c>
      <c r="H264" s="28"/>
      <c r="I264" s="28">
        <v>0.45</v>
      </c>
      <c r="J264" s="36" t="str">
        <f t="shared" si="18"/>
        <v xml:space="preserve"> </v>
      </c>
      <c r="K264" s="28">
        <v>0.10001</v>
      </c>
      <c r="L264" s="36" t="str">
        <f t="shared" si="19"/>
        <v>свыше 200</v>
      </c>
      <c r="M264" s="29"/>
    </row>
    <row r="265" spans="1:13" ht="51" x14ac:dyDescent="0.2">
      <c r="A265" s="27" t="s">
        <v>1716</v>
      </c>
      <c r="B265" s="27" t="s">
        <v>18</v>
      </c>
      <c r="C265" s="28"/>
      <c r="D265" s="28"/>
      <c r="E265" s="36" t="str">
        <f t="shared" si="17"/>
        <v xml:space="preserve"> </v>
      </c>
      <c r="F265" s="28">
        <v>22.35</v>
      </c>
      <c r="G265" s="36" t="str">
        <f t="shared" si="16"/>
        <v/>
      </c>
      <c r="H265" s="28"/>
      <c r="I265" s="28"/>
      <c r="J265" s="36" t="str">
        <f t="shared" si="18"/>
        <v xml:space="preserve"> </v>
      </c>
      <c r="K265" s="28">
        <v>22.35</v>
      </c>
      <c r="L265" s="36" t="str">
        <f t="shared" si="19"/>
        <v/>
      </c>
      <c r="M265" s="29"/>
    </row>
    <row r="266" spans="1:13" ht="140.25" x14ac:dyDescent="0.2">
      <c r="A266" s="27" t="s">
        <v>1237</v>
      </c>
      <c r="B266" s="27" t="s">
        <v>1683</v>
      </c>
      <c r="C266" s="28"/>
      <c r="D266" s="28"/>
      <c r="E266" s="36" t="str">
        <f t="shared" si="17"/>
        <v xml:space="preserve"> </v>
      </c>
      <c r="F266" s="28">
        <v>22.35</v>
      </c>
      <c r="G266" s="36" t="str">
        <f t="shared" si="16"/>
        <v/>
      </c>
      <c r="H266" s="28"/>
      <c r="I266" s="28"/>
      <c r="J266" s="36" t="str">
        <f t="shared" si="18"/>
        <v xml:space="preserve"> </v>
      </c>
      <c r="K266" s="28">
        <v>22.35</v>
      </c>
      <c r="L266" s="36" t="str">
        <f t="shared" si="19"/>
        <v/>
      </c>
      <c r="M266" s="29"/>
    </row>
    <row r="267" spans="1:13" ht="25.5" x14ac:dyDescent="0.2">
      <c r="A267" s="27" t="s">
        <v>1127</v>
      </c>
      <c r="B267" s="27" t="s">
        <v>3</v>
      </c>
      <c r="C267" s="28">
        <v>180696.92098</v>
      </c>
      <c r="D267" s="28">
        <v>95504.20955</v>
      </c>
      <c r="E267" s="36">
        <f t="shared" si="17"/>
        <v>52.853257837509396</v>
      </c>
      <c r="F267" s="28">
        <v>78449.755990000005</v>
      </c>
      <c r="G267" s="36">
        <f t="shared" si="16"/>
        <v>121.73933283128878</v>
      </c>
      <c r="H267" s="28">
        <v>10373.39201</v>
      </c>
      <c r="I267" s="28">
        <v>6165.7580099999996</v>
      </c>
      <c r="J267" s="36">
        <f t="shared" si="18"/>
        <v>59.438205015834541</v>
      </c>
      <c r="K267" s="28">
        <v>5521.48045</v>
      </c>
      <c r="L267" s="36">
        <f t="shared" si="19"/>
        <v>111.66856544787728</v>
      </c>
      <c r="M267" s="29">
        <v>891.0645399999994</v>
      </c>
    </row>
    <row r="268" spans="1:13" ht="51" x14ac:dyDescent="0.2">
      <c r="A268" s="27" t="s">
        <v>413</v>
      </c>
      <c r="B268" s="27" t="s">
        <v>1066</v>
      </c>
      <c r="C268" s="28">
        <v>10373.39201</v>
      </c>
      <c r="D268" s="28">
        <v>6165.7580099999996</v>
      </c>
      <c r="E268" s="36">
        <f t="shared" si="17"/>
        <v>59.438205015834541</v>
      </c>
      <c r="F268" s="28">
        <v>5521.48045</v>
      </c>
      <c r="G268" s="36">
        <f t="shared" si="16"/>
        <v>111.66856544787728</v>
      </c>
      <c r="H268" s="28">
        <v>10373.39201</v>
      </c>
      <c r="I268" s="28">
        <v>6165.7580099999996</v>
      </c>
      <c r="J268" s="36">
        <f t="shared" si="18"/>
        <v>59.438205015834541</v>
      </c>
      <c r="K268" s="28">
        <v>5521.48045</v>
      </c>
      <c r="L268" s="36">
        <f t="shared" si="19"/>
        <v>111.66856544787728</v>
      </c>
      <c r="M268" s="29">
        <v>891.0645399999994</v>
      </c>
    </row>
    <row r="269" spans="1:13" ht="38.25" x14ac:dyDescent="0.2">
      <c r="A269" s="27" t="s">
        <v>748</v>
      </c>
      <c r="B269" s="27" t="s">
        <v>837</v>
      </c>
      <c r="C269" s="28">
        <v>37725.757799999999</v>
      </c>
      <c r="D269" s="28">
        <v>27743.302029999999</v>
      </c>
      <c r="E269" s="36">
        <f t="shared" si="17"/>
        <v>73.539416165153881</v>
      </c>
      <c r="F269" s="28">
        <v>13891.93758</v>
      </c>
      <c r="G269" s="36">
        <f t="shared" si="16"/>
        <v>199.70793757338492</v>
      </c>
      <c r="H269" s="28"/>
      <c r="I269" s="28"/>
      <c r="J269" s="36" t="str">
        <f t="shared" si="18"/>
        <v xml:space="preserve"> </v>
      </c>
      <c r="K269" s="28"/>
      <c r="L269" s="36" t="str">
        <f t="shared" si="19"/>
        <v xml:space="preserve"> </v>
      </c>
      <c r="M269" s="29"/>
    </row>
    <row r="270" spans="1:13" ht="38.25" x14ac:dyDescent="0.2">
      <c r="A270" s="27" t="s">
        <v>370</v>
      </c>
      <c r="B270" s="27" t="s">
        <v>284</v>
      </c>
      <c r="C270" s="28">
        <v>127181.84017</v>
      </c>
      <c r="D270" s="28">
        <v>58333.248659999997</v>
      </c>
      <c r="E270" s="36">
        <f t="shared" si="17"/>
        <v>45.866020323363593</v>
      </c>
      <c r="F270" s="28">
        <v>56649.807849999997</v>
      </c>
      <c r="G270" s="36">
        <f t="shared" si="16"/>
        <v>102.97166199478997</v>
      </c>
      <c r="H270" s="28"/>
      <c r="I270" s="28"/>
      <c r="J270" s="36" t="str">
        <f t="shared" si="18"/>
        <v xml:space="preserve"> </v>
      </c>
      <c r="K270" s="28"/>
      <c r="L270" s="36" t="str">
        <f t="shared" si="19"/>
        <v xml:space="preserve"> </v>
      </c>
      <c r="M270" s="29"/>
    </row>
    <row r="271" spans="1:13" ht="38.25" x14ac:dyDescent="0.2">
      <c r="A271" s="27" t="s">
        <v>802</v>
      </c>
      <c r="B271" s="27" t="s">
        <v>1071</v>
      </c>
      <c r="C271" s="28">
        <v>1467.616</v>
      </c>
      <c r="D271" s="28">
        <v>613.28953000000001</v>
      </c>
      <c r="E271" s="36">
        <f t="shared" si="17"/>
        <v>41.788146899461445</v>
      </c>
      <c r="F271" s="28">
        <v>666.06917999999996</v>
      </c>
      <c r="G271" s="36">
        <f t="shared" si="16"/>
        <v>92.075950729322145</v>
      </c>
      <c r="H271" s="28"/>
      <c r="I271" s="28"/>
      <c r="J271" s="36" t="str">
        <f t="shared" si="18"/>
        <v xml:space="preserve"> </v>
      </c>
      <c r="K271" s="28"/>
      <c r="L271" s="36" t="str">
        <f t="shared" si="19"/>
        <v xml:space="preserve"> </v>
      </c>
      <c r="M271" s="29"/>
    </row>
    <row r="272" spans="1:13" ht="38.25" x14ac:dyDescent="0.2">
      <c r="A272" s="27" t="s">
        <v>1678</v>
      </c>
      <c r="B272" s="27" t="s">
        <v>1324</v>
      </c>
      <c r="C272" s="28">
        <v>3948.3150000000001</v>
      </c>
      <c r="D272" s="28">
        <v>2648.61132</v>
      </c>
      <c r="E272" s="36">
        <f t="shared" si="17"/>
        <v>67.082067160294955</v>
      </c>
      <c r="F272" s="28">
        <v>1720.46093</v>
      </c>
      <c r="G272" s="36">
        <f t="shared" si="16"/>
        <v>153.94777491401678</v>
      </c>
      <c r="H272" s="28"/>
      <c r="I272" s="28"/>
      <c r="J272" s="36" t="str">
        <f t="shared" si="18"/>
        <v xml:space="preserve"> </v>
      </c>
      <c r="K272" s="28"/>
      <c r="L272" s="36" t="str">
        <f t="shared" si="19"/>
        <v xml:space="preserve"> </v>
      </c>
      <c r="M272" s="29"/>
    </row>
    <row r="273" spans="1:13" ht="25.5" x14ac:dyDescent="0.2">
      <c r="A273" s="27" t="s">
        <v>333</v>
      </c>
      <c r="B273" s="27" t="s">
        <v>487</v>
      </c>
      <c r="C273" s="28">
        <v>96893.240449999998</v>
      </c>
      <c r="D273" s="28">
        <v>72238.912920000002</v>
      </c>
      <c r="E273" s="36">
        <f t="shared" si="17"/>
        <v>74.555162552621596</v>
      </c>
      <c r="F273" s="28">
        <v>174784.26879999999</v>
      </c>
      <c r="G273" s="36">
        <f t="shared" si="16"/>
        <v>41.330328762401756</v>
      </c>
      <c r="H273" s="28">
        <v>64003.938759999997</v>
      </c>
      <c r="I273" s="28">
        <v>43746.258439999998</v>
      </c>
      <c r="J273" s="36">
        <f t="shared" si="18"/>
        <v>68.349322381608999</v>
      </c>
      <c r="K273" s="28">
        <v>143739.78917</v>
      </c>
      <c r="L273" s="36">
        <f t="shared" si="19"/>
        <v>30.434341592265461</v>
      </c>
      <c r="M273" s="29">
        <v>9466.9667300000001</v>
      </c>
    </row>
    <row r="274" spans="1:13" ht="38.25" x14ac:dyDescent="0.2">
      <c r="A274" s="27" t="s">
        <v>555</v>
      </c>
      <c r="B274" s="27" t="s">
        <v>830</v>
      </c>
      <c r="C274" s="28">
        <v>23003.56093</v>
      </c>
      <c r="D274" s="28">
        <v>12653.486489999999</v>
      </c>
      <c r="E274" s="36">
        <f t="shared" si="17"/>
        <v>55.006642356392774</v>
      </c>
      <c r="F274" s="28">
        <v>10367.675929999999</v>
      </c>
      <c r="G274" s="36">
        <f t="shared" si="16"/>
        <v>122.04747308300558</v>
      </c>
      <c r="H274" s="28">
        <v>13278.265890000001</v>
      </c>
      <c r="I274" s="28">
        <v>6775.6999299999998</v>
      </c>
      <c r="J274" s="36">
        <f t="shared" si="18"/>
        <v>51.028500153042188</v>
      </c>
      <c r="K274" s="28">
        <v>5613.4280900000003</v>
      </c>
      <c r="L274" s="36">
        <f t="shared" si="19"/>
        <v>120.70520582726481</v>
      </c>
      <c r="M274" s="29">
        <v>1727.3954899999999</v>
      </c>
    </row>
    <row r="275" spans="1:13" ht="51" x14ac:dyDescent="0.2">
      <c r="A275" s="27" t="s">
        <v>892</v>
      </c>
      <c r="B275" s="27" t="s">
        <v>1519</v>
      </c>
      <c r="C275" s="28">
        <v>13278.265890000001</v>
      </c>
      <c r="D275" s="28">
        <v>6775.6999299999998</v>
      </c>
      <c r="E275" s="36">
        <f t="shared" si="17"/>
        <v>51.028500153042188</v>
      </c>
      <c r="F275" s="28">
        <v>5613.4280900000003</v>
      </c>
      <c r="G275" s="36">
        <f t="shared" si="16"/>
        <v>120.70520582726481</v>
      </c>
      <c r="H275" s="28">
        <v>13278.265890000001</v>
      </c>
      <c r="I275" s="28">
        <v>6775.6999299999998</v>
      </c>
      <c r="J275" s="36">
        <f t="shared" si="18"/>
        <v>51.028500153042188</v>
      </c>
      <c r="K275" s="28">
        <v>5613.4280900000003</v>
      </c>
      <c r="L275" s="36">
        <f t="shared" si="19"/>
        <v>120.70520582726481</v>
      </c>
      <c r="M275" s="29">
        <v>1727.3954899999999</v>
      </c>
    </row>
    <row r="276" spans="1:13" ht="51" x14ac:dyDescent="0.2">
      <c r="A276" s="27" t="s">
        <v>176</v>
      </c>
      <c r="B276" s="27" t="s">
        <v>142</v>
      </c>
      <c r="C276" s="28">
        <v>4305.5410000000002</v>
      </c>
      <c r="D276" s="28">
        <v>3003.9558400000001</v>
      </c>
      <c r="E276" s="36">
        <f t="shared" si="17"/>
        <v>69.7695327950657</v>
      </c>
      <c r="F276" s="28">
        <v>1944.18289</v>
      </c>
      <c r="G276" s="36">
        <f t="shared" si="16"/>
        <v>154.50994119179805</v>
      </c>
      <c r="H276" s="28"/>
      <c r="I276" s="28"/>
      <c r="J276" s="36" t="str">
        <f t="shared" si="18"/>
        <v xml:space="preserve"> </v>
      </c>
      <c r="K276" s="28"/>
      <c r="L276" s="36" t="str">
        <f t="shared" si="19"/>
        <v xml:space="preserve"> </v>
      </c>
      <c r="M276" s="29"/>
    </row>
    <row r="277" spans="1:13" ht="51" x14ac:dyDescent="0.2">
      <c r="A277" s="27" t="s">
        <v>856</v>
      </c>
      <c r="B277" s="27" t="s">
        <v>1309</v>
      </c>
      <c r="C277" s="28">
        <v>1843.7301600000001</v>
      </c>
      <c r="D277" s="28">
        <v>913.4683</v>
      </c>
      <c r="E277" s="36">
        <f t="shared" si="17"/>
        <v>49.544576523063441</v>
      </c>
      <c r="F277" s="28">
        <v>1015.2655</v>
      </c>
      <c r="G277" s="36">
        <f t="shared" si="16"/>
        <v>89.973341948485398</v>
      </c>
      <c r="H277" s="28"/>
      <c r="I277" s="28"/>
      <c r="J277" s="36" t="str">
        <f t="shared" si="18"/>
        <v xml:space="preserve"> </v>
      </c>
      <c r="K277" s="28"/>
      <c r="L277" s="36" t="str">
        <f t="shared" si="19"/>
        <v xml:space="preserve"> </v>
      </c>
      <c r="M277" s="29"/>
    </row>
    <row r="278" spans="1:13" ht="51" x14ac:dyDescent="0.2">
      <c r="A278" s="27" t="s">
        <v>1259</v>
      </c>
      <c r="B278" s="27" t="s">
        <v>203</v>
      </c>
      <c r="C278" s="28">
        <v>2859.8846400000002</v>
      </c>
      <c r="D278" s="28">
        <v>1512.1298300000001</v>
      </c>
      <c r="E278" s="36">
        <f t="shared" si="17"/>
        <v>52.873805077676138</v>
      </c>
      <c r="F278" s="28">
        <v>1429.10114</v>
      </c>
      <c r="G278" s="36">
        <f t="shared" si="16"/>
        <v>105.80985401774994</v>
      </c>
      <c r="H278" s="28"/>
      <c r="I278" s="28"/>
      <c r="J278" s="36" t="str">
        <f t="shared" si="18"/>
        <v xml:space="preserve"> </v>
      </c>
      <c r="K278" s="28"/>
      <c r="L278" s="36" t="str">
        <f t="shared" si="19"/>
        <v xml:space="preserve"> </v>
      </c>
      <c r="M278" s="29"/>
    </row>
    <row r="279" spans="1:13" ht="51" x14ac:dyDescent="0.2">
      <c r="A279" s="27" t="s">
        <v>1120</v>
      </c>
      <c r="B279" s="27" t="s">
        <v>114</v>
      </c>
      <c r="C279" s="28">
        <v>716.13923999999997</v>
      </c>
      <c r="D279" s="28">
        <v>448.23259000000002</v>
      </c>
      <c r="E279" s="36">
        <f t="shared" si="17"/>
        <v>62.590145179029712</v>
      </c>
      <c r="F279" s="28">
        <v>365.69830999999999</v>
      </c>
      <c r="G279" s="36">
        <f t="shared" si="16"/>
        <v>122.56895308047773</v>
      </c>
      <c r="H279" s="28"/>
      <c r="I279" s="28"/>
      <c r="J279" s="36" t="str">
        <f t="shared" si="18"/>
        <v xml:space="preserve"> </v>
      </c>
      <c r="K279" s="28"/>
      <c r="L279" s="36" t="str">
        <f t="shared" si="19"/>
        <v xml:space="preserve"> </v>
      </c>
      <c r="M279" s="29"/>
    </row>
    <row r="280" spans="1:13" ht="25.5" x14ac:dyDescent="0.2">
      <c r="A280" s="27" t="s">
        <v>539</v>
      </c>
      <c r="B280" s="27" t="s">
        <v>1052</v>
      </c>
      <c r="C280" s="28">
        <v>73889.679520000005</v>
      </c>
      <c r="D280" s="28">
        <v>59585.42643</v>
      </c>
      <c r="E280" s="36">
        <f t="shared" si="17"/>
        <v>80.64106762551566</v>
      </c>
      <c r="F280" s="28">
        <v>164416.59286999999</v>
      </c>
      <c r="G280" s="36">
        <f t="shared" si="16"/>
        <v>36.240518909860079</v>
      </c>
      <c r="H280" s="28">
        <v>50725.672870000002</v>
      </c>
      <c r="I280" s="28">
        <v>36970.558510000003</v>
      </c>
      <c r="J280" s="36">
        <f t="shared" si="18"/>
        <v>72.883327944704305</v>
      </c>
      <c r="K280" s="28">
        <v>138126.36108</v>
      </c>
      <c r="L280" s="36">
        <f t="shared" si="19"/>
        <v>26.765751461871496</v>
      </c>
      <c r="M280" s="29">
        <v>7739.5712400000011</v>
      </c>
    </row>
    <row r="281" spans="1:13" ht="38.25" x14ac:dyDescent="0.2">
      <c r="A281" s="27" t="s">
        <v>878</v>
      </c>
      <c r="B281" s="27" t="s">
        <v>528</v>
      </c>
      <c r="C281" s="28">
        <v>50725.672870000002</v>
      </c>
      <c r="D281" s="28">
        <v>36970.558510000003</v>
      </c>
      <c r="E281" s="36">
        <f t="shared" si="17"/>
        <v>72.883327944704305</v>
      </c>
      <c r="F281" s="28">
        <v>138126.36108</v>
      </c>
      <c r="G281" s="36">
        <f t="shared" si="16"/>
        <v>26.765751461871496</v>
      </c>
      <c r="H281" s="28">
        <v>50725.672870000002</v>
      </c>
      <c r="I281" s="28">
        <v>36970.558510000003</v>
      </c>
      <c r="J281" s="36">
        <f t="shared" si="18"/>
        <v>72.883327944704305</v>
      </c>
      <c r="K281" s="28">
        <v>138126.36108</v>
      </c>
      <c r="L281" s="36">
        <f t="shared" si="19"/>
        <v>26.765751461871496</v>
      </c>
      <c r="M281" s="29">
        <v>7739.5712400000011</v>
      </c>
    </row>
    <row r="282" spans="1:13" ht="25.5" x14ac:dyDescent="0.2">
      <c r="A282" s="27" t="s">
        <v>157</v>
      </c>
      <c r="B282" s="27" t="s">
        <v>1426</v>
      </c>
      <c r="C282" s="28">
        <v>3130.41356</v>
      </c>
      <c r="D282" s="28">
        <v>9106.8883100000003</v>
      </c>
      <c r="E282" s="36" t="str">
        <f t="shared" si="17"/>
        <v>свыше 200</v>
      </c>
      <c r="F282" s="28">
        <v>1364.01196</v>
      </c>
      <c r="G282" s="36" t="str">
        <f t="shared" si="16"/>
        <v>свыше 200</v>
      </c>
      <c r="H282" s="28"/>
      <c r="I282" s="28"/>
      <c r="J282" s="36" t="str">
        <f t="shared" si="18"/>
        <v xml:space="preserve"> </v>
      </c>
      <c r="K282" s="28"/>
      <c r="L282" s="36" t="str">
        <f t="shared" si="19"/>
        <v xml:space="preserve"> </v>
      </c>
      <c r="M282" s="29"/>
    </row>
    <row r="283" spans="1:13" ht="38.25" x14ac:dyDescent="0.2">
      <c r="A283" s="27" t="s">
        <v>1552</v>
      </c>
      <c r="B283" s="27" t="s">
        <v>1371</v>
      </c>
      <c r="C283" s="28">
        <v>17298.753110000001</v>
      </c>
      <c r="D283" s="28">
        <v>9696.5440199999994</v>
      </c>
      <c r="E283" s="36">
        <f t="shared" si="17"/>
        <v>56.053427425324983</v>
      </c>
      <c r="F283" s="28">
        <v>17566.27549</v>
      </c>
      <c r="G283" s="36">
        <f t="shared" si="16"/>
        <v>55.199772003575696</v>
      </c>
      <c r="H283" s="28"/>
      <c r="I283" s="28"/>
      <c r="J283" s="36" t="str">
        <f t="shared" si="18"/>
        <v xml:space="preserve"> </v>
      </c>
      <c r="K283" s="28"/>
      <c r="L283" s="36" t="str">
        <f t="shared" si="19"/>
        <v xml:space="preserve"> </v>
      </c>
      <c r="M283" s="29"/>
    </row>
    <row r="284" spans="1:13" ht="38.25" x14ac:dyDescent="0.2">
      <c r="A284" s="27" t="s">
        <v>221</v>
      </c>
      <c r="B284" s="27" t="s">
        <v>442</v>
      </c>
      <c r="C284" s="28">
        <v>713.31566999999995</v>
      </c>
      <c r="D284" s="28">
        <v>471.84728000000001</v>
      </c>
      <c r="E284" s="36">
        <f t="shared" si="17"/>
        <v>66.148452900242617</v>
      </c>
      <c r="F284" s="28">
        <v>952.88522</v>
      </c>
      <c r="G284" s="36">
        <f t="shared" si="16"/>
        <v>49.517745694491936</v>
      </c>
      <c r="H284" s="28"/>
      <c r="I284" s="28"/>
      <c r="J284" s="36" t="str">
        <f t="shared" si="18"/>
        <v xml:space="preserve"> </v>
      </c>
      <c r="K284" s="28"/>
      <c r="L284" s="36" t="str">
        <f t="shared" si="19"/>
        <v xml:space="preserve"> </v>
      </c>
      <c r="M284" s="29"/>
    </row>
    <row r="285" spans="1:13" ht="38.25" x14ac:dyDescent="0.2">
      <c r="A285" s="27" t="s">
        <v>1108</v>
      </c>
      <c r="B285" s="27" t="s">
        <v>119</v>
      </c>
      <c r="C285" s="28">
        <v>2021.52431</v>
      </c>
      <c r="D285" s="28">
        <v>3339.5883100000001</v>
      </c>
      <c r="E285" s="36">
        <f t="shared" si="17"/>
        <v>165.20149144286077</v>
      </c>
      <c r="F285" s="28">
        <v>6407.0591199999999</v>
      </c>
      <c r="G285" s="36">
        <f t="shared" si="16"/>
        <v>52.123575691307188</v>
      </c>
      <c r="H285" s="28"/>
      <c r="I285" s="28"/>
      <c r="J285" s="36" t="str">
        <f t="shared" si="18"/>
        <v xml:space="preserve"> </v>
      </c>
      <c r="K285" s="28"/>
      <c r="L285" s="36" t="str">
        <f t="shared" si="19"/>
        <v xml:space="preserve"> </v>
      </c>
      <c r="M285" s="29"/>
    </row>
    <row r="286" spans="1:13" ht="38.25" x14ac:dyDescent="0.2">
      <c r="A286" s="27" t="s">
        <v>753</v>
      </c>
      <c r="B286" s="27" t="s">
        <v>1681</v>
      </c>
      <c r="C286" s="28">
        <v>334661.61462000001</v>
      </c>
      <c r="D286" s="28">
        <v>204808.94832</v>
      </c>
      <c r="E286" s="36">
        <f t="shared" si="17"/>
        <v>61.198816766767685</v>
      </c>
      <c r="F286" s="28">
        <v>187906.57044000001</v>
      </c>
      <c r="G286" s="36">
        <f t="shared" si="16"/>
        <v>108.99509678688806</v>
      </c>
      <c r="H286" s="28">
        <v>13107.90965</v>
      </c>
      <c r="I286" s="28">
        <v>36369.409699999997</v>
      </c>
      <c r="J286" s="36" t="str">
        <f t="shared" si="18"/>
        <v>свыше 200</v>
      </c>
      <c r="K286" s="28">
        <v>3283.1011800000001</v>
      </c>
      <c r="L286" s="36" t="str">
        <f t="shared" si="19"/>
        <v>свыше 200</v>
      </c>
      <c r="M286" s="29">
        <v>-2764.3012200000012</v>
      </c>
    </row>
    <row r="287" spans="1:13" x14ac:dyDescent="0.2">
      <c r="A287" s="27" t="s">
        <v>34</v>
      </c>
      <c r="B287" s="27" t="s">
        <v>1171</v>
      </c>
      <c r="C287" s="28">
        <v>10169.257</v>
      </c>
      <c r="D287" s="28">
        <v>1128.2</v>
      </c>
      <c r="E287" s="36">
        <f t="shared" si="17"/>
        <v>11.094222517928303</v>
      </c>
      <c r="F287" s="28">
        <v>9617.7510000000002</v>
      </c>
      <c r="G287" s="36">
        <f t="shared" si="16"/>
        <v>11.730393103335697</v>
      </c>
      <c r="H287" s="28"/>
      <c r="I287" s="28"/>
      <c r="J287" s="36" t="str">
        <f t="shared" si="18"/>
        <v xml:space="preserve"> </v>
      </c>
      <c r="K287" s="28"/>
      <c r="L287" s="36" t="str">
        <f t="shared" si="19"/>
        <v xml:space="preserve"> </v>
      </c>
      <c r="M287" s="29"/>
    </row>
    <row r="288" spans="1:13" ht="38.25" x14ac:dyDescent="0.2">
      <c r="A288" s="27" t="s">
        <v>953</v>
      </c>
      <c r="B288" s="27" t="s">
        <v>1397</v>
      </c>
      <c r="C288" s="28">
        <v>10169.257</v>
      </c>
      <c r="D288" s="28">
        <v>1128.2</v>
      </c>
      <c r="E288" s="36">
        <f t="shared" si="17"/>
        <v>11.094222517928303</v>
      </c>
      <c r="F288" s="28">
        <v>9436.1260000000002</v>
      </c>
      <c r="G288" s="36">
        <f t="shared" si="16"/>
        <v>11.956177778889346</v>
      </c>
      <c r="H288" s="28"/>
      <c r="I288" s="28"/>
      <c r="J288" s="36" t="str">
        <f t="shared" si="18"/>
        <v xml:space="preserve"> </v>
      </c>
      <c r="K288" s="28"/>
      <c r="L288" s="36" t="str">
        <f t="shared" si="19"/>
        <v xml:space="preserve"> </v>
      </c>
      <c r="M288" s="29"/>
    </row>
    <row r="289" spans="1:13" ht="38.25" x14ac:dyDescent="0.2">
      <c r="A289" s="27" t="s">
        <v>1417</v>
      </c>
      <c r="B289" s="27" t="s">
        <v>463</v>
      </c>
      <c r="C289" s="28"/>
      <c r="D289" s="28"/>
      <c r="E289" s="36" t="str">
        <f t="shared" si="17"/>
        <v xml:space="preserve"> </v>
      </c>
      <c r="F289" s="28">
        <v>181.625</v>
      </c>
      <c r="G289" s="36" t="str">
        <f t="shared" si="16"/>
        <v/>
      </c>
      <c r="H289" s="28"/>
      <c r="I289" s="28"/>
      <c r="J289" s="36" t="str">
        <f t="shared" si="18"/>
        <v xml:space="preserve"> </v>
      </c>
      <c r="K289" s="28"/>
      <c r="L289" s="36" t="str">
        <f t="shared" si="19"/>
        <v xml:space="preserve"> </v>
      </c>
      <c r="M289" s="29"/>
    </row>
    <row r="290" spans="1:13" ht="114.75" x14ac:dyDescent="0.2">
      <c r="A290" s="27" t="s">
        <v>607</v>
      </c>
      <c r="B290" s="27" t="s">
        <v>491</v>
      </c>
      <c r="C290" s="28">
        <v>157806.65961999999</v>
      </c>
      <c r="D290" s="28">
        <v>99058.612139999997</v>
      </c>
      <c r="E290" s="36">
        <f t="shared" si="17"/>
        <v>62.772136726380324</v>
      </c>
      <c r="F290" s="28">
        <v>48042.069430000003</v>
      </c>
      <c r="G290" s="36" t="str">
        <f t="shared" si="16"/>
        <v>свыше 200</v>
      </c>
      <c r="H290" s="28">
        <v>13107.90965</v>
      </c>
      <c r="I290" s="28">
        <v>36248.278839999999</v>
      </c>
      <c r="J290" s="36" t="str">
        <f t="shared" si="18"/>
        <v>свыше 200</v>
      </c>
      <c r="K290" s="28">
        <v>2357.9801900000002</v>
      </c>
      <c r="L290" s="36" t="str">
        <f t="shared" si="19"/>
        <v>свыше 200</v>
      </c>
      <c r="M290" s="29">
        <v>-2764.3012200000012</v>
      </c>
    </row>
    <row r="291" spans="1:13" ht="165.75" x14ac:dyDescent="0.2">
      <c r="A291" s="27" t="s">
        <v>1328</v>
      </c>
      <c r="B291" s="27" t="s">
        <v>258</v>
      </c>
      <c r="C291" s="28">
        <v>13013.41063</v>
      </c>
      <c r="D291" s="28">
        <v>36111.711840000004</v>
      </c>
      <c r="E291" s="36" t="str">
        <f t="shared" si="17"/>
        <v>свыше 200</v>
      </c>
      <c r="F291" s="28">
        <v>2277.3821899999998</v>
      </c>
      <c r="G291" s="36" t="str">
        <f t="shared" si="16"/>
        <v>свыше 200</v>
      </c>
      <c r="H291" s="28">
        <v>13013.41063</v>
      </c>
      <c r="I291" s="28">
        <v>36111.711840000004</v>
      </c>
      <c r="J291" s="36" t="str">
        <f t="shared" si="18"/>
        <v>свыше 200</v>
      </c>
      <c r="K291" s="28">
        <v>2277.3821899999998</v>
      </c>
      <c r="L291" s="36" t="str">
        <f t="shared" si="19"/>
        <v>свыше 200</v>
      </c>
      <c r="M291" s="29">
        <v>-2797.1512199999997</v>
      </c>
    </row>
    <row r="292" spans="1:13" ht="153" x14ac:dyDescent="0.2">
      <c r="A292" s="27" t="s">
        <v>1718</v>
      </c>
      <c r="B292" s="27" t="s">
        <v>127</v>
      </c>
      <c r="C292" s="28">
        <v>94.499020000000002</v>
      </c>
      <c r="D292" s="28">
        <v>136.56700000000001</v>
      </c>
      <c r="E292" s="36">
        <f t="shared" si="17"/>
        <v>144.51684260852653</v>
      </c>
      <c r="F292" s="28">
        <v>80.597999999999999</v>
      </c>
      <c r="G292" s="36">
        <f t="shared" si="16"/>
        <v>169.44216978088787</v>
      </c>
      <c r="H292" s="28">
        <v>94.499020000000002</v>
      </c>
      <c r="I292" s="28">
        <v>136.56700000000001</v>
      </c>
      <c r="J292" s="36">
        <f t="shared" si="18"/>
        <v>144.51684260852653</v>
      </c>
      <c r="K292" s="28">
        <v>80.597999999999999</v>
      </c>
      <c r="L292" s="36">
        <f t="shared" si="19"/>
        <v>169.44216978088787</v>
      </c>
      <c r="M292" s="29">
        <v>32.850000000000009</v>
      </c>
    </row>
    <row r="293" spans="1:13" ht="153" x14ac:dyDescent="0.2">
      <c r="A293" s="27" t="s">
        <v>1292</v>
      </c>
      <c r="B293" s="27" t="s">
        <v>1602</v>
      </c>
      <c r="C293" s="28">
        <v>1931.2431300000001</v>
      </c>
      <c r="D293" s="28"/>
      <c r="E293" s="36" t="str">
        <f t="shared" si="17"/>
        <v/>
      </c>
      <c r="F293" s="28">
        <v>143.75</v>
      </c>
      <c r="G293" s="36" t="str">
        <f t="shared" si="16"/>
        <v/>
      </c>
      <c r="H293" s="28">
        <v>1931.2431300000001</v>
      </c>
      <c r="I293" s="28"/>
      <c r="J293" s="36" t="str">
        <f t="shared" si="18"/>
        <v/>
      </c>
      <c r="K293" s="28">
        <v>143.75</v>
      </c>
      <c r="L293" s="36" t="str">
        <f t="shared" si="19"/>
        <v/>
      </c>
      <c r="M293" s="29"/>
    </row>
    <row r="294" spans="1:13" ht="153" x14ac:dyDescent="0.2">
      <c r="A294" s="27" t="s">
        <v>1684</v>
      </c>
      <c r="B294" s="27" t="s">
        <v>872</v>
      </c>
      <c r="C294" s="28">
        <v>94.499020000000002</v>
      </c>
      <c r="D294" s="28">
        <v>77.287000000000006</v>
      </c>
      <c r="E294" s="36">
        <f t="shared" si="17"/>
        <v>81.786033336642021</v>
      </c>
      <c r="F294" s="28">
        <v>77.757999999999996</v>
      </c>
      <c r="G294" s="36">
        <f t="shared" si="16"/>
        <v>99.394274544098366</v>
      </c>
      <c r="H294" s="28">
        <v>94.499020000000002</v>
      </c>
      <c r="I294" s="28">
        <v>77.287000000000006</v>
      </c>
      <c r="J294" s="36">
        <f t="shared" si="18"/>
        <v>81.786033336642021</v>
      </c>
      <c r="K294" s="28">
        <v>77.757999999999996</v>
      </c>
      <c r="L294" s="36">
        <f t="shared" si="19"/>
        <v>99.394274544098366</v>
      </c>
      <c r="M294" s="29"/>
    </row>
    <row r="295" spans="1:13" ht="165.75" x14ac:dyDescent="0.2">
      <c r="A295" s="27" t="s">
        <v>366</v>
      </c>
      <c r="B295" s="27" t="s">
        <v>865</v>
      </c>
      <c r="C295" s="28">
        <v>2897.1482900000001</v>
      </c>
      <c r="D295" s="28">
        <v>4876.0155699999996</v>
      </c>
      <c r="E295" s="36">
        <f t="shared" si="17"/>
        <v>168.30396934911468</v>
      </c>
      <c r="F295" s="28">
        <v>1925.39219</v>
      </c>
      <c r="G295" s="36" t="str">
        <f t="shared" si="16"/>
        <v>свыше 200</v>
      </c>
      <c r="H295" s="28">
        <v>2897.1482900000001</v>
      </c>
      <c r="I295" s="28">
        <v>4876.0155699999996</v>
      </c>
      <c r="J295" s="36">
        <f t="shared" si="18"/>
        <v>168.30396934911468</v>
      </c>
      <c r="K295" s="28">
        <v>1925.39219</v>
      </c>
      <c r="L295" s="36" t="str">
        <f t="shared" si="19"/>
        <v>свыше 200</v>
      </c>
      <c r="M295" s="29">
        <v>881.07383999999956</v>
      </c>
    </row>
    <row r="296" spans="1:13" ht="165.75" x14ac:dyDescent="0.2">
      <c r="A296" s="27" t="s">
        <v>810</v>
      </c>
      <c r="B296" s="27" t="s">
        <v>1754</v>
      </c>
      <c r="C296" s="28"/>
      <c r="D296" s="28">
        <v>59.28</v>
      </c>
      <c r="E296" s="36" t="str">
        <f t="shared" si="17"/>
        <v xml:space="preserve"> </v>
      </c>
      <c r="F296" s="28">
        <v>2.84</v>
      </c>
      <c r="G296" s="36" t="str">
        <f t="shared" si="16"/>
        <v>свыше 200</v>
      </c>
      <c r="H296" s="28"/>
      <c r="I296" s="28">
        <v>59.28</v>
      </c>
      <c r="J296" s="36" t="str">
        <f t="shared" si="18"/>
        <v xml:space="preserve"> </v>
      </c>
      <c r="K296" s="28">
        <v>2.84</v>
      </c>
      <c r="L296" s="36" t="str">
        <f t="shared" si="19"/>
        <v>свыше 200</v>
      </c>
      <c r="M296" s="29">
        <v>32.85</v>
      </c>
    </row>
    <row r="297" spans="1:13" ht="89.25" x14ac:dyDescent="0.2">
      <c r="A297" s="27" t="s">
        <v>1168</v>
      </c>
      <c r="B297" s="27" t="s">
        <v>1744</v>
      </c>
      <c r="C297" s="28">
        <v>8185.0192100000004</v>
      </c>
      <c r="D297" s="28">
        <v>31235.69627</v>
      </c>
      <c r="E297" s="36" t="str">
        <f t="shared" si="17"/>
        <v>свыше 200</v>
      </c>
      <c r="F297" s="28">
        <v>208.24</v>
      </c>
      <c r="G297" s="36" t="str">
        <f t="shared" si="16"/>
        <v>свыше 200</v>
      </c>
      <c r="H297" s="28">
        <v>8185.0192100000004</v>
      </c>
      <c r="I297" s="28">
        <v>31235.69627</v>
      </c>
      <c r="J297" s="36" t="str">
        <f t="shared" si="18"/>
        <v>свыше 200</v>
      </c>
      <c r="K297" s="28">
        <v>208.24</v>
      </c>
      <c r="L297" s="36" t="str">
        <f t="shared" si="19"/>
        <v>свыше 200</v>
      </c>
      <c r="M297" s="29">
        <v>-3678.225059999997</v>
      </c>
    </row>
    <row r="298" spans="1:13" ht="140.25" x14ac:dyDescent="0.2">
      <c r="A298" s="27" t="s">
        <v>1413</v>
      </c>
      <c r="B298" s="27" t="s">
        <v>392</v>
      </c>
      <c r="C298" s="28">
        <v>54872.85</v>
      </c>
      <c r="D298" s="28">
        <v>43673.788310000004</v>
      </c>
      <c r="E298" s="36">
        <f t="shared" si="17"/>
        <v>79.590887497186685</v>
      </c>
      <c r="F298" s="28">
        <v>31000.46673</v>
      </c>
      <c r="G298" s="36">
        <f t="shared" si="16"/>
        <v>140.88106701869648</v>
      </c>
      <c r="H298" s="28"/>
      <c r="I298" s="28"/>
      <c r="J298" s="36" t="str">
        <f t="shared" si="18"/>
        <v xml:space="preserve"> </v>
      </c>
      <c r="K298" s="28"/>
      <c r="L298" s="36" t="str">
        <f t="shared" si="19"/>
        <v xml:space="preserve"> </v>
      </c>
      <c r="M298" s="29"/>
    </row>
    <row r="299" spans="1:13" ht="140.25" x14ac:dyDescent="0.2">
      <c r="A299" s="27" t="s">
        <v>793</v>
      </c>
      <c r="B299" s="27" t="s">
        <v>664</v>
      </c>
      <c r="C299" s="28">
        <v>27.71</v>
      </c>
      <c r="D299" s="28">
        <v>41.951569999999997</v>
      </c>
      <c r="E299" s="36">
        <f t="shared" si="17"/>
        <v>151.39505593648502</v>
      </c>
      <c r="F299" s="28"/>
      <c r="G299" s="36" t="str">
        <f t="shared" si="16"/>
        <v xml:space="preserve"> </v>
      </c>
      <c r="H299" s="28"/>
      <c r="I299" s="28"/>
      <c r="J299" s="36" t="str">
        <f t="shared" si="18"/>
        <v xml:space="preserve"> </v>
      </c>
      <c r="K299" s="28"/>
      <c r="L299" s="36" t="str">
        <f t="shared" si="19"/>
        <v xml:space="preserve"> </v>
      </c>
      <c r="M299" s="29"/>
    </row>
    <row r="300" spans="1:13" ht="127.5" x14ac:dyDescent="0.2">
      <c r="A300" s="27" t="s">
        <v>1373</v>
      </c>
      <c r="B300" s="27" t="s">
        <v>1470</v>
      </c>
      <c r="C300" s="28"/>
      <c r="D300" s="28">
        <v>287.14600000000002</v>
      </c>
      <c r="E300" s="36" t="str">
        <f t="shared" si="17"/>
        <v xml:space="preserve"> </v>
      </c>
      <c r="F300" s="28"/>
      <c r="G300" s="36" t="str">
        <f t="shared" si="16"/>
        <v xml:space="preserve"> </v>
      </c>
      <c r="H300" s="28"/>
      <c r="I300" s="28"/>
      <c r="J300" s="36" t="str">
        <f t="shared" si="18"/>
        <v xml:space="preserve"> </v>
      </c>
      <c r="K300" s="28"/>
      <c r="L300" s="36" t="str">
        <f t="shared" si="19"/>
        <v xml:space="preserve"> </v>
      </c>
      <c r="M300" s="29"/>
    </row>
    <row r="301" spans="1:13" ht="127.5" x14ac:dyDescent="0.2">
      <c r="A301" s="27" t="s">
        <v>762</v>
      </c>
      <c r="B301" s="27" t="s">
        <v>490</v>
      </c>
      <c r="C301" s="28">
        <v>27.71</v>
      </c>
      <c r="D301" s="28">
        <v>27.71</v>
      </c>
      <c r="E301" s="36">
        <f t="shared" si="17"/>
        <v>100</v>
      </c>
      <c r="F301" s="28"/>
      <c r="G301" s="36" t="str">
        <f t="shared" si="16"/>
        <v xml:space="preserve"> </v>
      </c>
      <c r="H301" s="28"/>
      <c r="I301" s="28"/>
      <c r="J301" s="36" t="str">
        <f t="shared" si="18"/>
        <v xml:space="preserve"> </v>
      </c>
      <c r="K301" s="28"/>
      <c r="L301" s="36" t="str">
        <f t="shared" si="19"/>
        <v xml:space="preserve"> </v>
      </c>
      <c r="M301" s="29"/>
    </row>
    <row r="302" spans="1:13" ht="140.25" x14ac:dyDescent="0.2">
      <c r="A302" s="27" t="s">
        <v>462</v>
      </c>
      <c r="B302" s="27" t="s">
        <v>986</v>
      </c>
      <c r="C302" s="28">
        <v>54872.85</v>
      </c>
      <c r="D302" s="28">
        <v>43386.642310000003</v>
      </c>
      <c r="E302" s="36">
        <f t="shared" si="17"/>
        <v>79.0675941016368</v>
      </c>
      <c r="F302" s="28">
        <v>31000.46673</v>
      </c>
      <c r="G302" s="36">
        <f t="shared" si="16"/>
        <v>139.95480354498523</v>
      </c>
      <c r="H302" s="28"/>
      <c r="I302" s="28"/>
      <c r="J302" s="36" t="str">
        <f t="shared" si="18"/>
        <v xml:space="preserve"> </v>
      </c>
      <c r="K302" s="28"/>
      <c r="L302" s="36" t="str">
        <f t="shared" si="19"/>
        <v xml:space="preserve"> </v>
      </c>
      <c r="M302" s="29"/>
    </row>
    <row r="303" spans="1:13" ht="140.25" x14ac:dyDescent="0.2">
      <c r="A303" s="27" t="s">
        <v>1605</v>
      </c>
      <c r="B303" s="27" t="s">
        <v>1428</v>
      </c>
      <c r="C303" s="28"/>
      <c r="D303" s="28">
        <v>14.241569999999999</v>
      </c>
      <c r="E303" s="36" t="str">
        <f t="shared" si="17"/>
        <v xml:space="preserve"> </v>
      </c>
      <c r="F303" s="28"/>
      <c r="G303" s="36" t="str">
        <f t="shared" si="16"/>
        <v xml:space="preserve"> </v>
      </c>
      <c r="H303" s="28"/>
      <c r="I303" s="28"/>
      <c r="J303" s="36" t="str">
        <f t="shared" si="18"/>
        <v xml:space="preserve"> </v>
      </c>
      <c r="K303" s="28"/>
      <c r="L303" s="36" t="str">
        <f t="shared" si="19"/>
        <v xml:space="preserve"> </v>
      </c>
      <c r="M303" s="29"/>
    </row>
    <row r="304" spans="1:13" ht="153" x14ac:dyDescent="0.2">
      <c r="A304" s="27" t="s">
        <v>401</v>
      </c>
      <c r="B304" s="27" t="s">
        <v>1720</v>
      </c>
      <c r="C304" s="28">
        <v>27488.308730000001</v>
      </c>
      <c r="D304" s="28">
        <v>12843.7454</v>
      </c>
      <c r="E304" s="36">
        <f t="shared" si="17"/>
        <v>46.724392999787142</v>
      </c>
      <c r="F304" s="28">
        <v>12658.608249999999</v>
      </c>
      <c r="G304" s="36">
        <f t="shared" si="16"/>
        <v>101.46253953312758</v>
      </c>
      <c r="H304" s="28"/>
      <c r="I304" s="28"/>
      <c r="J304" s="36" t="str">
        <f t="shared" si="18"/>
        <v xml:space="preserve"> </v>
      </c>
      <c r="K304" s="28"/>
      <c r="L304" s="36" t="str">
        <f t="shared" si="19"/>
        <v xml:space="preserve"> </v>
      </c>
      <c r="M304" s="29"/>
    </row>
    <row r="305" spans="1:13" ht="140.25" x14ac:dyDescent="0.2">
      <c r="A305" s="27" t="s">
        <v>841</v>
      </c>
      <c r="B305" s="27" t="s">
        <v>1460</v>
      </c>
      <c r="C305" s="28">
        <v>593</v>
      </c>
      <c r="D305" s="28">
        <v>233.77884</v>
      </c>
      <c r="E305" s="36">
        <f t="shared" si="17"/>
        <v>39.423075885328835</v>
      </c>
      <c r="F305" s="28">
        <v>209.72970000000001</v>
      </c>
      <c r="G305" s="36">
        <f t="shared" si="16"/>
        <v>111.46673074914997</v>
      </c>
      <c r="H305" s="28"/>
      <c r="I305" s="28"/>
      <c r="J305" s="36" t="str">
        <f t="shared" si="18"/>
        <v xml:space="preserve"> </v>
      </c>
      <c r="K305" s="28"/>
      <c r="L305" s="36" t="str">
        <f t="shared" si="19"/>
        <v xml:space="preserve"> </v>
      </c>
      <c r="M305" s="29"/>
    </row>
    <row r="306" spans="1:13" ht="153" x14ac:dyDescent="0.2">
      <c r="A306" s="27" t="s">
        <v>833</v>
      </c>
      <c r="B306" s="27" t="s">
        <v>289</v>
      </c>
      <c r="C306" s="28">
        <v>5467.7450200000003</v>
      </c>
      <c r="D306" s="28">
        <v>4024.8110200000001</v>
      </c>
      <c r="E306" s="36">
        <f t="shared" si="17"/>
        <v>73.610071524513046</v>
      </c>
      <c r="F306" s="28">
        <v>1644.25722</v>
      </c>
      <c r="G306" s="36" t="str">
        <f t="shared" si="16"/>
        <v>свыше 200</v>
      </c>
      <c r="H306" s="28"/>
      <c r="I306" s="28"/>
      <c r="J306" s="36" t="str">
        <f t="shared" si="18"/>
        <v xml:space="preserve"> </v>
      </c>
      <c r="K306" s="28"/>
      <c r="L306" s="36" t="str">
        <f t="shared" si="19"/>
        <v xml:space="preserve"> </v>
      </c>
      <c r="M306" s="29"/>
    </row>
    <row r="307" spans="1:13" ht="140.25" x14ac:dyDescent="0.2">
      <c r="A307" s="27" t="s">
        <v>1244</v>
      </c>
      <c r="B307" s="27" t="s">
        <v>1599</v>
      </c>
      <c r="C307" s="28">
        <v>11.13</v>
      </c>
      <c r="D307" s="28">
        <v>11.13</v>
      </c>
      <c r="E307" s="36">
        <f t="shared" si="17"/>
        <v>100</v>
      </c>
      <c r="F307" s="28">
        <v>12.622999999999999</v>
      </c>
      <c r="G307" s="36">
        <f t="shared" si="16"/>
        <v>88.172383743959443</v>
      </c>
      <c r="H307" s="28"/>
      <c r="I307" s="28"/>
      <c r="J307" s="36" t="str">
        <f t="shared" si="18"/>
        <v xml:space="preserve"> </v>
      </c>
      <c r="K307" s="28"/>
      <c r="L307" s="36" t="str">
        <f t="shared" si="19"/>
        <v xml:space="preserve"> </v>
      </c>
      <c r="M307" s="29"/>
    </row>
    <row r="308" spans="1:13" ht="153" x14ac:dyDescent="0.2">
      <c r="A308" s="27" t="s">
        <v>1703</v>
      </c>
      <c r="B308" s="27" t="s">
        <v>1520</v>
      </c>
      <c r="C308" s="28">
        <v>27427.830679999999</v>
      </c>
      <c r="D308" s="28">
        <v>1968.67616</v>
      </c>
      <c r="E308" s="36">
        <f t="shared" si="17"/>
        <v>7.1776590098156454</v>
      </c>
      <c r="F308" s="28">
        <v>158.40433999999999</v>
      </c>
      <c r="G308" s="36" t="str">
        <f t="shared" si="16"/>
        <v>свыше 200</v>
      </c>
      <c r="H308" s="28"/>
      <c r="I308" s="28"/>
      <c r="J308" s="36" t="str">
        <f t="shared" si="18"/>
        <v xml:space="preserve"> </v>
      </c>
      <c r="K308" s="28"/>
      <c r="L308" s="36" t="str">
        <f t="shared" si="19"/>
        <v xml:space="preserve"> </v>
      </c>
      <c r="M308" s="29"/>
    </row>
    <row r="309" spans="1:13" ht="140.25" x14ac:dyDescent="0.2">
      <c r="A309" s="27" t="s">
        <v>365</v>
      </c>
      <c r="B309" s="27" t="s">
        <v>48</v>
      </c>
      <c r="C309" s="28">
        <v>28810.17554</v>
      </c>
      <c r="D309" s="28">
        <v>12.452</v>
      </c>
      <c r="E309" s="36">
        <f t="shared" si="17"/>
        <v>4.3220840437822615E-2</v>
      </c>
      <c r="F309" s="28"/>
      <c r="G309" s="36" t="str">
        <f t="shared" si="16"/>
        <v xml:space="preserve"> </v>
      </c>
      <c r="H309" s="28"/>
      <c r="I309" s="28"/>
      <c r="J309" s="36" t="str">
        <f t="shared" si="18"/>
        <v xml:space="preserve"> </v>
      </c>
      <c r="K309" s="28"/>
      <c r="L309" s="36" t="str">
        <f t="shared" si="19"/>
        <v xml:space="preserve"> </v>
      </c>
      <c r="M309" s="29"/>
    </row>
    <row r="310" spans="1:13" ht="140.25" x14ac:dyDescent="0.2">
      <c r="A310" s="27" t="s">
        <v>1418</v>
      </c>
      <c r="B310" s="27" t="s">
        <v>1749</v>
      </c>
      <c r="C310" s="28">
        <v>831.52625</v>
      </c>
      <c r="D310" s="28">
        <v>204.50125</v>
      </c>
      <c r="E310" s="36">
        <f t="shared" si="17"/>
        <v>24.593480963469283</v>
      </c>
      <c r="F310" s="28">
        <v>494.98334</v>
      </c>
      <c r="G310" s="36">
        <f t="shared" si="16"/>
        <v>41.314774351799393</v>
      </c>
      <c r="H310" s="28"/>
      <c r="I310" s="28"/>
      <c r="J310" s="36" t="str">
        <f t="shared" si="18"/>
        <v xml:space="preserve"> </v>
      </c>
      <c r="K310" s="28"/>
      <c r="L310" s="36" t="str">
        <f t="shared" si="19"/>
        <v xml:space="preserve"> </v>
      </c>
      <c r="M310" s="29"/>
    </row>
    <row r="311" spans="1:13" ht="140.25" x14ac:dyDescent="0.2">
      <c r="A311" s="27" t="s">
        <v>798</v>
      </c>
      <c r="B311" s="27" t="s">
        <v>1020</v>
      </c>
      <c r="C311" s="28"/>
      <c r="D311" s="28">
        <v>230.35643999999999</v>
      </c>
      <c r="E311" s="36" t="str">
        <f t="shared" si="17"/>
        <v xml:space="preserve"> </v>
      </c>
      <c r="F311" s="28">
        <v>179.72970000000001</v>
      </c>
      <c r="G311" s="36">
        <f t="shared" si="16"/>
        <v>128.16826601279587</v>
      </c>
      <c r="H311" s="28"/>
      <c r="I311" s="28"/>
      <c r="J311" s="36" t="str">
        <f t="shared" si="18"/>
        <v xml:space="preserve"> </v>
      </c>
      <c r="K311" s="28"/>
      <c r="L311" s="36" t="str">
        <f t="shared" si="19"/>
        <v xml:space="preserve"> </v>
      </c>
      <c r="M311" s="29"/>
    </row>
    <row r="312" spans="1:13" ht="127.5" x14ac:dyDescent="0.2">
      <c r="A312" s="27" t="s">
        <v>35</v>
      </c>
      <c r="B312" s="27" t="s">
        <v>791</v>
      </c>
      <c r="C312" s="28">
        <v>29.875</v>
      </c>
      <c r="D312" s="28">
        <v>28.875</v>
      </c>
      <c r="E312" s="36">
        <f t="shared" si="17"/>
        <v>96.652719665271974</v>
      </c>
      <c r="F312" s="28"/>
      <c r="G312" s="36" t="str">
        <f t="shared" si="16"/>
        <v xml:space="preserve"> </v>
      </c>
      <c r="H312" s="28"/>
      <c r="I312" s="28"/>
      <c r="J312" s="36" t="str">
        <f t="shared" si="18"/>
        <v xml:space="preserve"> </v>
      </c>
      <c r="K312" s="28"/>
      <c r="L312" s="36" t="str">
        <f t="shared" si="19"/>
        <v xml:space="preserve"> </v>
      </c>
      <c r="M312" s="29"/>
    </row>
    <row r="313" spans="1:13" ht="127.5" x14ac:dyDescent="0.2">
      <c r="A313" s="27" t="s">
        <v>1211</v>
      </c>
      <c r="B313" s="27" t="s">
        <v>309</v>
      </c>
      <c r="C313" s="28">
        <v>11.13</v>
      </c>
      <c r="D313" s="28">
        <v>11.13</v>
      </c>
      <c r="E313" s="36">
        <f t="shared" si="17"/>
        <v>100</v>
      </c>
      <c r="F313" s="28">
        <v>12.622999999999999</v>
      </c>
      <c r="G313" s="36">
        <f t="shared" si="16"/>
        <v>88.172383743959443</v>
      </c>
      <c r="H313" s="28"/>
      <c r="I313" s="28"/>
      <c r="J313" s="36" t="str">
        <f t="shared" si="18"/>
        <v xml:space="preserve"> </v>
      </c>
      <c r="K313" s="28"/>
      <c r="L313" s="36" t="str">
        <f t="shared" si="19"/>
        <v xml:space="preserve"> </v>
      </c>
      <c r="M313" s="29"/>
    </row>
    <row r="314" spans="1:13" ht="127.5" x14ac:dyDescent="0.2">
      <c r="A314" s="27" t="s">
        <v>325</v>
      </c>
      <c r="B314" s="27" t="s">
        <v>546</v>
      </c>
      <c r="C314" s="28">
        <v>28797.723539999999</v>
      </c>
      <c r="D314" s="28"/>
      <c r="E314" s="36" t="str">
        <f t="shared" si="17"/>
        <v/>
      </c>
      <c r="F314" s="28"/>
      <c r="G314" s="36" t="str">
        <f t="shared" si="16"/>
        <v xml:space="preserve"> </v>
      </c>
      <c r="H314" s="28"/>
      <c r="I314" s="28"/>
      <c r="J314" s="36" t="str">
        <f t="shared" si="18"/>
        <v xml:space="preserve"> </v>
      </c>
      <c r="K314" s="28"/>
      <c r="L314" s="36" t="str">
        <f t="shared" si="19"/>
        <v xml:space="preserve"> </v>
      </c>
      <c r="M314" s="29"/>
    </row>
    <row r="315" spans="1:13" ht="153" x14ac:dyDescent="0.2">
      <c r="A315" s="27" t="s">
        <v>500</v>
      </c>
      <c r="B315" s="27" t="s">
        <v>1131</v>
      </c>
      <c r="C315" s="28">
        <v>26656.782480000002</v>
      </c>
      <c r="D315" s="28">
        <v>12639.24415</v>
      </c>
      <c r="E315" s="36">
        <f t="shared" si="17"/>
        <v>47.414740167846389</v>
      </c>
      <c r="F315" s="28">
        <v>12163.62491</v>
      </c>
      <c r="G315" s="36">
        <f t="shared" si="16"/>
        <v>103.91017680600281</v>
      </c>
      <c r="H315" s="28"/>
      <c r="I315" s="28"/>
      <c r="J315" s="36" t="str">
        <f t="shared" si="18"/>
        <v xml:space="preserve"> </v>
      </c>
      <c r="K315" s="28"/>
      <c r="L315" s="36" t="str">
        <f t="shared" si="19"/>
        <v xml:space="preserve"> </v>
      </c>
      <c r="M315" s="29"/>
    </row>
    <row r="316" spans="1:13" ht="153" x14ac:dyDescent="0.2">
      <c r="A316" s="27" t="s">
        <v>1644</v>
      </c>
      <c r="B316" s="27" t="s">
        <v>767</v>
      </c>
      <c r="C316" s="28">
        <v>593</v>
      </c>
      <c r="D316" s="28">
        <v>3.4224000000000001</v>
      </c>
      <c r="E316" s="36">
        <f t="shared" si="17"/>
        <v>0.57713322091062402</v>
      </c>
      <c r="F316" s="28">
        <v>30</v>
      </c>
      <c r="G316" s="36">
        <f t="shared" si="16"/>
        <v>11.407999999999999</v>
      </c>
      <c r="H316" s="28"/>
      <c r="I316" s="28"/>
      <c r="J316" s="36" t="str">
        <f t="shared" si="18"/>
        <v xml:space="preserve"> </v>
      </c>
      <c r="K316" s="28"/>
      <c r="L316" s="36" t="str">
        <f t="shared" si="19"/>
        <v xml:space="preserve"> </v>
      </c>
      <c r="M316" s="29"/>
    </row>
    <row r="317" spans="1:13" ht="140.25" x14ac:dyDescent="0.2">
      <c r="A317" s="27" t="s">
        <v>926</v>
      </c>
      <c r="B317" s="27" t="s">
        <v>1658</v>
      </c>
      <c r="C317" s="28">
        <v>5437.8700200000003</v>
      </c>
      <c r="D317" s="28">
        <v>3995.9360200000001</v>
      </c>
      <c r="E317" s="36">
        <f t="shared" si="17"/>
        <v>73.483478003396627</v>
      </c>
      <c r="F317" s="28">
        <v>1644.25722</v>
      </c>
      <c r="G317" s="36" t="str">
        <f t="shared" si="16"/>
        <v>свыше 200</v>
      </c>
      <c r="H317" s="28"/>
      <c r="I317" s="28"/>
      <c r="J317" s="36" t="str">
        <f t="shared" si="18"/>
        <v xml:space="preserve"> </v>
      </c>
      <c r="K317" s="28"/>
      <c r="L317" s="36" t="str">
        <f t="shared" si="19"/>
        <v xml:space="preserve"> </v>
      </c>
      <c r="M317" s="29"/>
    </row>
    <row r="318" spans="1:13" ht="140.25" x14ac:dyDescent="0.2">
      <c r="A318" s="27" t="s">
        <v>789</v>
      </c>
      <c r="B318" s="27" t="s">
        <v>1078</v>
      </c>
      <c r="C318" s="28">
        <v>27427.830679999999</v>
      </c>
      <c r="D318" s="28">
        <v>1968.67616</v>
      </c>
      <c r="E318" s="36">
        <f t="shared" si="17"/>
        <v>7.1776590098156454</v>
      </c>
      <c r="F318" s="28">
        <v>158.40433999999999</v>
      </c>
      <c r="G318" s="36" t="str">
        <f t="shared" si="16"/>
        <v>свыше 200</v>
      </c>
      <c r="H318" s="28"/>
      <c r="I318" s="28"/>
      <c r="J318" s="36" t="str">
        <f t="shared" si="18"/>
        <v xml:space="preserve"> </v>
      </c>
      <c r="K318" s="28"/>
      <c r="L318" s="36" t="str">
        <f t="shared" si="19"/>
        <v xml:space="preserve"> </v>
      </c>
      <c r="M318" s="29"/>
    </row>
    <row r="319" spans="1:13" ht="140.25" x14ac:dyDescent="0.2">
      <c r="A319" s="27" t="s">
        <v>1213</v>
      </c>
      <c r="B319" s="27" t="s">
        <v>1228</v>
      </c>
      <c r="C319" s="28">
        <v>12.452</v>
      </c>
      <c r="D319" s="28">
        <v>12.452</v>
      </c>
      <c r="E319" s="36">
        <f t="shared" si="17"/>
        <v>100</v>
      </c>
      <c r="F319" s="28"/>
      <c r="G319" s="36" t="str">
        <f t="shared" si="16"/>
        <v xml:space="preserve"> </v>
      </c>
      <c r="H319" s="28"/>
      <c r="I319" s="28"/>
      <c r="J319" s="36" t="str">
        <f t="shared" si="18"/>
        <v xml:space="preserve"> </v>
      </c>
      <c r="K319" s="28"/>
      <c r="L319" s="36" t="str">
        <f t="shared" si="19"/>
        <v xml:space="preserve"> </v>
      </c>
      <c r="M319" s="29"/>
    </row>
    <row r="320" spans="1:13" ht="76.5" x14ac:dyDescent="0.2">
      <c r="A320" s="27" t="s">
        <v>1668</v>
      </c>
      <c r="B320" s="27" t="s">
        <v>846</v>
      </c>
      <c r="C320" s="28">
        <v>614.44000000000005</v>
      </c>
      <c r="D320" s="28">
        <v>614.44000000000005</v>
      </c>
      <c r="E320" s="36">
        <f t="shared" si="17"/>
        <v>100</v>
      </c>
      <c r="F320" s="28"/>
      <c r="G320" s="36" t="str">
        <f t="shared" si="16"/>
        <v xml:space="preserve"> </v>
      </c>
      <c r="H320" s="28"/>
      <c r="I320" s="28"/>
      <c r="J320" s="36" t="str">
        <f t="shared" si="18"/>
        <v xml:space="preserve"> </v>
      </c>
      <c r="K320" s="28"/>
      <c r="L320" s="36" t="str">
        <f t="shared" si="19"/>
        <v xml:space="preserve"> </v>
      </c>
      <c r="M320" s="29"/>
    </row>
    <row r="321" spans="1:13" ht="76.5" x14ac:dyDescent="0.2">
      <c r="A321" s="27" t="s">
        <v>1281</v>
      </c>
      <c r="B321" s="27" t="s">
        <v>821</v>
      </c>
      <c r="C321" s="28">
        <v>614.44000000000005</v>
      </c>
      <c r="D321" s="28">
        <v>614.44000000000005</v>
      </c>
      <c r="E321" s="36">
        <f t="shared" si="17"/>
        <v>100</v>
      </c>
      <c r="F321" s="28"/>
      <c r="G321" s="36" t="str">
        <f t="shared" si="16"/>
        <v xml:space="preserve"> </v>
      </c>
      <c r="H321" s="28"/>
      <c r="I321" s="28"/>
      <c r="J321" s="36" t="str">
        <f t="shared" si="18"/>
        <v xml:space="preserve"> </v>
      </c>
      <c r="K321" s="28"/>
      <c r="L321" s="36" t="str">
        <f t="shared" si="19"/>
        <v xml:space="preserve"> </v>
      </c>
      <c r="M321" s="29"/>
    </row>
    <row r="322" spans="1:13" ht="25.5" x14ac:dyDescent="0.2">
      <c r="A322" s="27" t="s">
        <v>1476</v>
      </c>
      <c r="B322" s="27" t="s">
        <v>260</v>
      </c>
      <c r="C322" s="28">
        <v>1</v>
      </c>
      <c r="D322" s="28"/>
      <c r="E322" s="36" t="str">
        <f t="shared" si="17"/>
        <v/>
      </c>
      <c r="F322" s="28"/>
      <c r="G322" s="36" t="str">
        <f t="shared" si="16"/>
        <v xml:space="preserve"> </v>
      </c>
      <c r="H322" s="28"/>
      <c r="I322" s="28"/>
      <c r="J322" s="36" t="str">
        <f t="shared" si="18"/>
        <v xml:space="preserve"> </v>
      </c>
      <c r="K322" s="28"/>
      <c r="L322" s="36" t="str">
        <f t="shared" si="19"/>
        <v xml:space="preserve"> </v>
      </c>
      <c r="M322" s="29"/>
    </row>
    <row r="323" spans="1:13" ht="51" x14ac:dyDescent="0.2">
      <c r="A323" s="27" t="s">
        <v>323</v>
      </c>
      <c r="B323" s="27" t="s">
        <v>807</v>
      </c>
      <c r="C323" s="28">
        <v>1</v>
      </c>
      <c r="D323" s="28"/>
      <c r="E323" s="36" t="str">
        <f t="shared" si="17"/>
        <v/>
      </c>
      <c r="F323" s="28"/>
      <c r="G323" s="36" t="str">
        <f t="shared" si="16"/>
        <v xml:space="preserve"> </v>
      </c>
      <c r="H323" s="28"/>
      <c r="I323" s="28"/>
      <c r="J323" s="36" t="str">
        <f t="shared" si="18"/>
        <v xml:space="preserve"> </v>
      </c>
      <c r="K323" s="28"/>
      <c r="L323" s="36" t="str">
        <f t="shared" si="19"/>
        <v xml:space="preserve"> </v>
      </c>
      <c r="M323" s="29"/>
    </row>
    <row r="324" spans="1:13" ht="51" x14ac:dyDescent="0.2">
      <c r="A324" s="27" t="s">
        <v>992</v>
      </c>
      <c r="B324" s="27" t="s">
        <v>1279</v>
      </c>
      <c r="C324" s="28">
        <v>150119.49484999999</v>
      </c>
      <c r="D324" s="28">
        <v>99555.835330000002</v>
      </c>
      <c r="E324" s="36">
        <f t="shared" si="17"/>
        <v>66.317726041828607</v>
      </c>
      <c r="F324" s="28">
        <v>124173.08495999999</v>
      </c>
      <c r="G324" s="36">
        <f t="shared" si="16"/>
        <v>80.175051914084307</v>
      </c>
      <c r="H324" s="28"/>
      <c r="I324" s="28">
        <v>121.13086</v>
      </c>
      <c r="J324" s="36" t="str">
        <f t="shared" si="18"/>
        <v xml:space="preserve"> </v>
      </c>
      <c r="K324" s="28">
        <v>925.12099000000001</v>
      </c>
      <c r="L324" s="36">
        <f t="shared" si="19"/>
        <v>13.093515476283809</v>
      </c>
      <c r="M324" s="29"/>
    </row>
    <row r="325" spans="1:13" ht="51" x14ac:dyDescent="0.2">
      <c r="A325" s="27" t="s">
        <v>1236</v>
      </c>
      <c r="B325" s="27" t="s">
        <v>1192</v>
      </c>
      <c r="C325" s="28">
        <v>142284.07024</v>
      </c>
      <c r="D325" s="28">
        <v>86235.456990000006</v>
      </c>
      <c r="E325" s="36">
        <f t="shared" si="17"/>
        <v>60.607949185415436</v>
      </c>
      <c r="F325" s="28">
        <v>111928.21152</v>
      </c>
      <c r="G325" s="36">
        <f t="shared" si="16"/>
        <v>77.045327374493908</v>
      </c>
      <c r="H325" s="28"/>
      <c r="I325" s="28"/>
      <c r="J325" s="36" t="str">
        <f t="shared" si="18"/>
        <v xml:space="preserve"> </v>
      </c>
      <c r="K325" s="28"/>
      <c r="L325" s="36" t="str">
        <f t="shared" si="19"/>
        <v xml:space="preserve"> </v>
      </c>
      <c r="M325" s="29"/>
    </row>
    <row r="326" spans="1:13" ht="76.5" x14ac:dyDescent="0.2">
      <c r="A326" s="27" t="s">
        <v>884</v>
      </c>
      <c r="B326" s="27" t="s">
        <v>281</v>
      </c>
      <c r="C326" s="28">
        <v>75964.376969999998</v>
      </c>
      <c r="D326" s="28">
        <v>43604.109530000002</v>
      </c>
      <c r="E326" s="36">
        <f t="shared" si="17"/>
        <v>57.400733434857528</v>
      </c>
      <c r="F326" s="28">
        <v>65962.637199999997</v>
      </c>
      <c r="G326" s="36">
        <f t="shared" ref="G326:G389" si="20">IF(F326=0," ",IF(D326/F326*100&gt;200,"свыше 200",IF(D326/F326&gt;0,D326/F326*100,"")))</f>
        <v>66.10425443996651</v>
      </c>
      <c r="H326" s="28"/>
      <c r="I326" s="28"/>
      <c r="J326" s="36" t="str">
        <f t="shared" si="18"/>
        <v xml:space="preserve"> </v>
      </c>
      <c r="K326" s="28"/>
      <c r="L326" s="36" t="str">
        <f t="shared" si="19"/>
        <v xml:space="preserve"> </v>
      </c>
      <c r="M326" s="29"/>
    </row>
    <row r="327" spans="1:13" ht="102" x14ac:dyDescent="0.2">
      <c r="A327" s="27" t="s">
        <v>511</v>
      </c>
      <c r="B327" s="27" t="s">
        <v>1118</v>
      </c>
      <c r="C327" s="28">
        <v>44233.782449999999</v>
      </c>
      <c r="D327" s="28">
        <v>28184.377759999999</v>
      </c>
      <c r="E327" s="36">
        <f t="shared" ref="E327:E390" si="21">IF(C327=0," ",IF(D327/C327*100&gt;200,"свыше 200",IF(D327/C327&gt;0,D327/C327*100,"")))</f>
        <v>63.716861183776061</v>
      </c>
      <c r="F327" s="28">
        <v>32509.187679999999</v>
      </c>
      <c r="G327" s="36">
        <f t="shared" si="20"/>
        <v>86.696653381281905</v>
      </c>
      <c r="H327" s="28"/>
      <c r="I327" s="28"/>
      <c r="J327" s="36" t="str">
        <f t="shared" ref="J327:J390" si="22">IF(H327=0," ",IF(I327/H327*100&gt;200,"свыше 200",IF(I327/H327&gt;0,I327/H327*100,"")))</f>
        <v xml:space="preserve"> </v>
      </c>
      <c r="K327" s="28"/>
      <c r="L327" s="36" t="str">
        <f t="shared" ref="L327:L390" si="23">IF(K327=0," ",IF(I327/K327*100&gt;200,"свыше 200",IF(I327/K327&gt;0,I327/K327*100,"")))</f>
        <v xml:space="preserve"> </v>
      </c>
      <c r="M327" s="29"/>
    </row>
    <row r="328" spans="1:13" ht="76.5" x14ac:dyDescent="0.2">
      <c r="A328" s="27" t="s">
        <v>54</v>
      </c>
      <c r="B328" s="27" t="s">
        <v>853</v>
      </c>
      <c r="C328" s="28">
        <v>22085.910820000001</v>
      </c>
      <c r="D328" s="28">
        <v>14446.9697</v>
      </c>
      <c r="E328" s="36">
        <f t="shared" si="21"/>
        <v>65.412605428604181</v>
      </c>
      <c r="F328" s="28">
        <v>13456.386640000001</v>
      </c>
      <c r="G328" s="36">
        <f t="shared" si="20"/>
        <v>107.36143428768186</v>
      </c>
      <c r="H328" s="28"/>
      <c r="I328" s="28"/>
      <c r="J328" s="36" t="str">
        <f t="shared" si="22"/>
        <v xml:space="preserve"> </v>
      </c>
      <c r="K328" s="28"/>
      <c r="L328" s="36" t="str">
        <f t="shared" si="23"/>
        <v xml:space="preserve"> </v>
      </c>
      <c r="M328" s="29"/>
    </row>
    <row r="329" spans="1:13" ht="76.5" x14ac:dyDescent="0.2">
      <c r="A329" s="27" t="s">
        <v>732</v>
      </c>
      <c r="B329" s="27" t="s">
        <v>818</v>
      </c>
      <c r="C329" s="28">
        <v>7835.42461</v>
      </c>
      <c r="D329" s="28">
        <v>13320.378339999999</v>
      </c>
      <c r="E329" s="36">
        <f t="shared" si="21"/>
        <v>170.00199737739547</v>
      </c>
      <c r="F329" s="28">
        <v>12244.873439999999</v>
      </c>
      <c r="G329" s="36">
        <f t="shared" si="20"/>
        <v>108.78330760436181</v>
      </c>
      <c r="H329" s="28"/>
      <c r="I329" s="28">
        <v>121.13086</v>
      </c>
      <c r="J329" s="36" t="str">
        <f t="shared" si="22"/>
        <v xml:space="preserve"> </v>
      </c>
      <c r="K329" s="28">
        <v>925.12099000000001</v>
      </c>
      <c r="L329" s="36">
        <f t="shared" si="23"/>
        <v>13.093515476283809</v>
      </c>
      <c r="M329" s="29"/>
    </row>
    <row r="330" spans="1:13" ht="102" x14ac:dyDescent="0.2">
      <c r="A330" s="27" t="s">
        <v>2</v>
      </c>
      <c r="B330" s="27" t="s">
        <v>293</v>
      </c>
      <c r="C330" s="28"/>
      <c r="D330" s="28">
        <v>121.13086</v>
      </c>
      <c r="E330" s="36" t="str">
        <f t="shared" si="21"/>
        <v xml:space="preserve"> </v>
      </c>
      <c r="F330" s="28">
        <v>925.12099000000001</v>
      </c>
      <c r="G330" s="36">
        <f t="shared" si="20"/>
        <v>13.093515476283809</v>
      </c>
      <c r="H330" s="28"/>
      <c r="I330" s="28">
        <v>121.13086</v>
      </c>
      <c r="J330" s="36" t="str">
        <f t="shared" si="22"/>
        <v xml:space="preserve"> </v>
      </c>
      <c r="K330" s="28">
        <v>925.12099000000001</v>
      </c>
      <c r="L330" s="36">
        <f t="shared" si="23"/>
        <v>13.093515476283809</v>
      </c>
      <c r="M330" s="29"/>
    </row>
    <row r="331" spans="1:13" ht="89.25" x14ac:dyDescent="0.2">
      <c r="A331" s="27" t="s">
        <v>319</v>
      </c>
      <c r="B331" s="27" t="s">
        <v>581</v>
      </c>
      <c r="C331" s="28"/>
      <c r="D331" s="28">
        <v>5450.33</v>
      </c>
      <c r="E331" s="36" t="str">
        <f t="shared" si="21"/>
        <v xml:space="preserve"> </v>
      </c>
      <c r="F331" s="28">
        <v>7007.43</v>
      </c>
      <c r="G331" s="36">
        <f t="shared" si="20"/>
        <v>77.779299971601574</v>
      </c>
      <c r="H331" s="28"/>
      <c r="I331" s="28"/>
      <c r="J331" s="36" t="str">
        <f t="shared" si="22"/>
        <v xml:space="preserve"> </v>
      </c>
      <c r="K331" s="28"/>
      <c r="L331" s="36" t="str">
        <f t="shared" si="23"/>
        <v xml:space="preserve"> </v>
      </c>
      <c r="M331" s="29"/>
    </row>
    <row r="332" spans="1:13" ht="89.25" x14ac:dyDescent="0.2">
      <c r="A332" s="27" t="s">
        <v>1724</v>
      </c>
      <c r="B332" s="27" t="s">
        <v>1615</v>
      </c>
      <c r="C332" s="28">
        <v>1137.5666699999999</v>
      </c>
      <c r="D332" s="28">
        <v>1062.5900899999999</v>
      </c>
      <c r="E332" s="36">
        <f t="shared" si="21"/>
        <v>93.409038610457884</v>
      </c>
      <c r="F332" s="28">
        <v>1996.24929</v>
      </c>
      <c r="G332" s="36">
        <f t="shared" si="20"/>
        <v>53.229328387137457</v>
      </c>
      <c r="H332" s="28"/>
      <c r="I332" s="28"/>
      <c r="J332" s="36" t="str">
        <f t="shared" si="22"/>
        <v xml:space="preserve"> </v>
      </c>
      <c r="K332" s="28"/>
      <c r="L332" s="36" t="str">
        <f t="shared" si="23"/>
        <v xml:space="preserve"> </v>
      </c>
      <c r="M332" s="29"/>
    </row>
    <row r="333" spans="1:13" ht="89.25" x14ac:dyDescent="0.2">
      <c r="A333" s="27" t="s">
        <v>380</v>
      </c>
      <c r="B333" s="27" t="s">
        <v>886</v>
      </c>
      <c r="C333" s="28">
        <v>5620.5999400000001</v>
      </c>
      <c r="D333" s="28">
        <v>6174.9664000000002</v>
      </c>
      <c r="E333" s="36">
        <f t="shared" si="21"/>
        <v>109.86311898939387</v>
      </c>
      <c r="F333" s="28">
        <v>2175.5164</v>
      </c>
      <c r="G333" s="36" t="str">
        <f t="shared" si="20"/>
        <v>свыше 200</v>
      </c>
      <c r="H333" s="28"/>
      <c r="I333" s="28"/>
      <c r="J333" s="36" t="str">
        <f t="shared" si="22"/>
        <v xml:space="preserve"> </v>
      </c>
      <c r="K333" s="28"/>
      <c r="L333" s="36" t="str">
        <f t="shared" si="23"/>
        <v xml:space="preserve"> </v>
      </c>
      <c r="M333" s="29"/>
    </row>
    <row r="334" spans="1:13" ht="89.25" x14ac:dyDescent="0.2">
      <c r="A334" s="27" t="s">
        <v>1304</v>
      </c>
      <c r="B334" s="27" t="s">
        <v>216</v>
      </c>
      <c r="C334" s="28">
        <v>1077.258</v>
      </c>
      <c r="D334" s="28">
        <v>511.36099000000002</v>
      </c>
      <c r="E334" s="36">
        <f t="shared" si="21"/>
        <v>47.468757716350211</v>
      </c>
      <c r="F334" s="28">
        <v>140.55676</v>
      </c>
      <c r="G334" s="36" t="str">
        <f t="shared" si="20"/>
        <v>свыше 200</v>
      </c>
      <c r="H334" s="28"/>
      <c r="I334" s="28"/>
      <c r="J334" s="36" t="str">
        <f t="shared" si="22"/>
        <v xml:space="preserve"> </v>
      </c>
      <c r="K334" s="28"/>
      <c r="L334" s="36" t="str">
        <f t="shared" si="23"/>
        <v xml:space="preserve"> </v>
      </c>
      <c r="M334" s="29"/>
    </row>
    <row r="335" spans="1:13" ht="102" x14ac:dyDescent="0.2">
      <c r="A335" s="27" t="s">
        <v>1723</v>
      </c>
      <c r="B335" s="27" t="s">
        <v>400</v>
      </c>
      <c r="C335" s="28">
        <v>15950.763150000001</v>
      </c>
      <c r="D335" s="28">
        <v>4451.86085</v>
      </c>
      <c r="E335" s="36">
        <f t="shared" si="21"/>
        <v>27.91001789779569</v>
      </c>
      <c r="F335" s="28">
        <v>6073.6650499999996</v>
      </c>
      <c r="G335" s="36">
        <f t="shared" si="20"/>
        <v>73.297766889532383</v>
      </c>
      <c r="H335" s="28"/>
      <c r="I335" s="28"/>
      <c r="J335" s="36" t="str">
        <f t="shared" si="22"/>
        <v xml:space="preserve"> </v>
      </c>
      <c r="K335" s="28"/>
      <c r="L335" s="36" t="str">
        <f t="shared" si="23"/>
        <v xml:space="preserve"> </v>
      </c>
      <c r="M335" s="29"/>
    </row>
    <row r="336" spans="1:13" ht="102" x14ac:dyDescent="0.2">
      <c r="A336" s="27" t="s">
        <v>1242</v>
      </c>
      <c r="B336" s="27" t="s">
        <v>1164</v>
      </c>
      <c r="C336" s="28">
        <v>15950.763150000001</v>
      </c>
      <c r="D336" s="28">
        <v>4451.86085</v>
      </c>
      <c r="E336" s="36">
        <f t="shared" si="21"/>
        <v>27.91001789779569</v>
      </c>
      <c r="F336" s="28">
        <v>6073.6650499999996</v>
      </c>
      <c r="G336" s="36">
        <f t="shared" si="20"/>
        <v>73.297766889532383</v>
      </c>
      <c r="H336" s="28"/>
      <c r="I336" s="28"/>
      <c r="J336" s="36" t="str">
        <f t="shared" si="22"/>
        <v xml:space="preserve"> </v>
      </c>
      <c r="K336" s="28"/>
      <c r="L336" s="36" t="str">
        <f t="shared" si="23"/>
        <v xml:space="preserve"> </v>
      </c>
      <c r="M336" s="29"/>
    </row>
    <row r="337" spans="1:13" ht="127.5" x14ac:dyDescent="0.2">
      <c r="A337" s="27" t="s">
        <v>898</v>
      </c>
      <c r="B337" s="27" t="s">
        <v>470</v>
      </c>
      <c r="C337" s="28">
        <v>13647.84268</v>
      </c>
      <c r="D337" s="28">
        <v>2363.3031500000002</v>
      </c>
      <c r="E337" s="36">
        <f t="shared" si="21"/>
        <v>17.316312954451497</v>
      </c>
      <c r="F337" s="28">
        <v>4621.9247800000003</v>
      </c>
      <c r="G337" s="36">
        <f t="shared" si="20"/>
        <v>51.132445084924129</v>
      </c>
      <c r="H337" s="28"/>
      <c r="I337" s="28"/>
      <c r="J337" s="36" t="str">
        <f t="shared" si="22"/>
        <v xml:space="preserve"> </v>
      </c>
      <c r="K337" s="28"/>
      <c r="L337" s="36" t="str">
        <f t="shared" si="23"/>
        <v xml:space="preserve"> </v>
      </c>
      <c r="M337" s="29"/>
    </row>
    <row r="338" spans="1:13" ht="153" x14ac:dyDescent="0.2">
      <c r="A338" s="27" t="s">
        <v>524</v>
      </c>
      <c r="B338" s="27" t="s">
        <v>924</v>
      </c>
      <c r="C338" s="28">
        <v>1792.92047</v>
      </c>
      <c r="D338" s="28">
        <v>1551.4244000000001</v>
      </c>
      <c r="E338" s="36">
        <f t="shared" si="21"/>
        <v>86.530575447108376</v>
      </c>
      <c r="F338" s="28">
        <v>942.24702000000002</v>
      </c>
      <c r="G338" s="36">
        <f t="shared" si="20"/>
        <v>164.65155814448741</v>
      </c>
      <c r="H338" s="28"/>
      <c r="I338" s="28"/>
      <c r="J338" s="36" t="str">
        <f t="shared" si="22"/>
        <v xml:space="preserve"> </v>
      </c>
      <c r="K338" s="28"/>
      <c r="L338" s="36" t="str">
        <f t="shared" si="23"/>
        <v xml:space="preserve"> </v>
      </c>
      <c r="M338" s="29"/>
    </row>
    <row r="339" spans="1:13" ht="127.5" x14ac:dyDescent="0.2">
      <c r="A339" s="27" t="s">
        <v>65</v>
      </c>
      <c r="B339" s="27" t="s">
        <v>669</v>
      </c>
      <c r="C339" s="28">
        <v>510</v>
      </c>
      <c r="D339" s="28">
        <v>537.13329999999996</v>
      </c>
      <c r="E339" s="36">
        <f t="shared" si="21"/>
        <v>105.32025490196078</v>
      </c>
      <c r="F339" s="28">
        <v>509.49324999999999</v>
      </c>
      <c r="G339" s="36">
        <f t="shared" si="20"/>
        <v>105.42500808401289</v>
      </c>
      <c r="H339" s="28"/>
      <c r="I339" s="28"/>
      <c r="J339" s="36" t="str">
        <f t="shared" si="22"/>
        <v xml:space="preserve"> </v>
      </c>
      <c r="K339" s="28"/>
      <c r="L339" s="36" t="str">
        <f t="shared" si="23"/>
        <v xml:space="preserve"> </v>
      </c>
      <c r="M339" s="29"/>
    </row>
    <row r="340" spans="1:13" ht="25.5" x14ac:dyDescent="0.2">
      <c r="A340" s="27" t="s">
        <v>76</v>
      </c>
      <c r="B340" s="27" t="s">
        <v>1275</v>
      </c>
      <c r="C340" s="28">
        <v>695.11900000000003</v>
      </c>
      <c r="D340" s="28">
        <v>308.22527000000002</v>
      </c>
      <c r="E340" s="36">
        <f t="shared" si="21"/>
        <v>44.341367449314433</v>
      </c>
      <c r="F340" s="28">
        <v>314.45636000000002</v>
      </c>
      <c r="G340" s="36">
        <f t="shared" si="20"/>
        <v>98.018456360685462</v>
      </c>
      <c r="H340" s="28">
        <v>77.38</v>
      </c>
      <c r="I340" s="28"/>
      <c r="J340" s="36" t="str">
        <f t="shared" si="22"/>
        <v/>
      </c>
      <c r="K340" s="28">
        <v>0.79500000000000004</v>
      </c>
      <c r="L340" s="36" t="str">
        <f t="shared" si="23"/>
        <v/>
      </c>
      <c r="M340" s="29"/>
    </row>
    <row r="341" spans="1:13" ht="63.75" x14ac:dyDescent="0.2">
      <c r="A341" s="27" t="s">
        <v>1177</v>
      </c>
      <c r="B341" s="27" t="s">
        <v>191</v>
      </c>
      <c r="C341" s="28">
        <v>695.11900000000003</v>
      </c>
      <c r="D341" s="28">
        <v>308.22527000000002</v>
      </c>
      <c r="E341" s="36">
        <f t="shared" si="21"/>
        <v>44.341367449314433</v>
      </c>
      <c r="F341" s="28">
        <v>314.45636000000002</v>
      </c>
      <c r="G341" s="36">
        <f t="shared" si="20"/>
        <v>98.018456360685462</v>
      </c>
      <c r="H341" s="28">
        <v>77.38</v>
      </c>
      <c r="I341" s="28"/>
      <c r="J341" s="36" t="str">
        <f t="shared" si="22"/>
        <v/>
      </c>
      <c r="K341" s="28">
        <v>0.79500000000000004</v>
      </c>
      <c r="L341" s="36" t="str">
        <f t="shared" si="23"/>
        <v/>
      </c>
      <c r="M341" s="29"/>
    </row>
    <row r="342" spans="1:13" ht="63.75" x14ac:dyDescent="0.2">
      <c r="A342" s="27" t="s">
        <v>1271</v>
      </c>
      <c r="B342" s="27" t="s">
        <v>1452</v>
      </c>
      <c r="C342" s="28">
        <v>77.38</v>
      </c>
      <c r="D342" s="28"/>
      <c r="E342" s="36" t="str">
        <f t="shared" si="21"/>
        <v/>
      </c>
      <c r="F342" s="28">
        <v>0.79500000000000004</v>
      </c>
      <c r="G342" s="36" t="str">
        <f t="shared" si="20"/>
        <v/>
      </c>
      <c r="H342" s="28">
        <v>77.38</v>
      </c>
      <c r="I342" s="28"/>
      <c r="J342" s="36" t="str">
        <f t="shared" si="22"/>
        <v/>
      </c>
      <c r="K342" s="28">
        <v>0.79500000000000004</v>
      </c>
      <c r="L342" s="36" t="str">
        <f t="shared" si="23"/>
        <v/>
      </c>
      <c r="M342" s="29"/>
    </row>
    <row r="343" spans="1:13" ht="63.75" x14ac:dyDescent="0.2">
      <c r="A343" s="27" t="s">
        <v>346</v>
      </c>
      <c r="B343" s="27" t="s">
        <v>596</v>
      </c>
      <c r="C343" s="28">
        <v>100</v>
      </c>
      <c r="D343" s="28">
        <v>55.841050000000003</v>
      </c>
      <c r="E343" s="36">
        <f t="shared" si="21"/>
        <v>55.841050000000003</v>
      </c>
      <c r="F343" s="28">
        <v>57.636650000000003</v>
      </c>
      <c r="G343" s="36">
        <f t="shared" si="20"/>
        <v>96.884621156850713</v>
      </c>
      <c r="H343" s="28"/>
      <c r="I343" s="28"/>
      <c r="J343" s="36" t="str">
        <f t="shared" si="22"/>
        <v xml:space="preserve"> </v>
      </c>
      <c r="K343" s="28"/>
      <c r="L343" s="36" t="str">
        <f t="shared" si="23"/>
        <v xml:space="preserve"> </v>
      </c>
      <c r="M343" s="29"/>
    </row>
    <row r="344" spans="1:13" ht="63.75" x14ac:dyDescent="0.2">
      <c r="A344" s="27" t="s">
        <v>1655</v>
      </c>
      <c r="B344" s="27" t="s">
        <v>574</v>
      </c>
      <c r="C344" s="28">
        <v>517.73900000000003</v>
      </c>
      <c r="D344" s="28">
        <v>252.38422</v>
      </c>
      <c r="E344" s="36">
        <f t="shared" si="21"/>
        <v>48.747384299811294</v>
      </c>
      <c r="F344" s="28">
        <v>256.02471000000003</v>
      </c>
      <c r="G344" s="36">
        <f t="shared" si="20"/>
        <v>98.578070843240084</v>
      </c>
      <c r="H344" s="28"/>
      <c r="I344" s="28"/>
      <c r="J344" s="36" t="str">
        <f t="shared" si="22"/>
        <v xml:space="preserve"> </v>
      </c>
      <c r="K344" s="28"/>
      <c r="L344" s="36" t="str">
        <f t="shared" si="23"/>
        <v xml:space="preserve"> </v>
      </c>
      <c r="M344" s="29"/>
    </row>
    <row r="345" spans="1:13" ht="25.5" x14ac:dyDescent="0.2">
      <c r="A345" s="27" t="s">
        <v>1199</v>
      </c>
      <c r="B345" s="27" t="s">
        <v>522</v>
      </c>
      <c r="C345" s="28">
        <v>734828.48202999996</v>
      </c>
      <c r="D345" s="28">
        <v>494704.45795000001</v>
      </c>
      <c r="E345" s="36">
        <f t="shared" si="21"/>
        <v>67.322439187897913</v>
      </c>
      <c r="F345" s="28">
        <v>345426.93683999998</v>
      </c>
      <c r="G345" s="36">
        <f t="shared" si="20"/>
        <v>143.21536776361614</v>
      </c>
      <c r="H345" s="28">
        <v>678686.46863000002</v>
      </c>
      <c r="I345" s="28">
        <v>441937.80088</v>
      </c>
      <c r="J345" s="36">
        <f t="shared" si="22"/>
        <v>65.116636518788695</v>
      </c>
      <c r="K345" s="28">
        <v>319796.26916000003</v>
      </c>
      <c r="L345" s="36">
        <f t="shared" si="23"/>
        <v>138.1935449218422</v>
      </c>
      <c r="M345" s="29">
        <v>92710.930340000021</v>
      </c>
    </row>
    <row r="346" spans="1:13" ht="63.75" x14ac:dyDescent="0.2">
      <c r="A346" s="27" t="s">
        <v>1640</v>
      </c>
      <c r="B346" s="27" t="s">
        <v>698</v>
      </c>
      <c r="C346" s="28">
        <v>428998.11002999998</v>
      </c>
      <c r="D346" s="28">
        <v>261568.25748999999</v>
      </c>
      <c r="E346" s="36">
        <f t="shared" si="21"/>
        <v>60.971890405696293</v>
      </c>
      <c r="F346" s="28">
        <v>211299.28963000001</v>
      </c>
      <c r="G346" s="36">
        <f t="shared" si="20"/>
        <v>123.79041025079852</v>
      </c>
      <c r="H346" s="28">
        <v>417750.03081999999</v>
      </c>
      <c r="I346" s="28">
        <v>247651.05295000001</v>
      </c>
      <c r="J346" s="36">
        <f t="shared" si="22"/>
        <v>59.282114824476892</v>
      </c>
      <c r="K346" s="28">
        <v>205033.70129999999</v>
      </c>
      <c r="L346" s="36">
        <f t="shared" si="23"/>
        <v>120.7855349534189</v>
      </c>
      <c r="M346" s="29">
        <v>53741.019820000016</v>
      </c>
    </row>
    <row r="347" spans="1:13" ht="102" x14ac:dyDescent="0.2">
      <c r="A347" s="27" t="s">
        <v>598</v>
      </c>
      <c r="B347" s="27" t="s">
        <v>1731</v>
      </c>
      <c r="C347" s="28">
        <v>1153.182</v>
      </c>
      <c r="D347" s="28">
        <v>373.30754999999999</v>
      </c>
      <c r="E347" s="36">
        <f t="shared" si="21"/>
        <v>32.371954296893293</v>
      </c>
      <c r="F347" s="28">
        <v>420.48054999999999</v>
      </c>
      <c r="G347" s="36">
        <f t="shared" si="20"/>
        <v>88.781169545178727</v>
      </c>
      <c r="H347" s="28">
        <v>652.45218999999997</v>
      </c>
      <c r="I347" s="28">
        <v>186.65383</v>
      </c>
      <c r="J347" s="36">
        <f t="shared" si="22"/>
        <v>28.608047127560415</v>
      </c>
      <c r="K347" s="28">
        <v>210.24043</v>
      </c>
      <c r="L347" s="36">
        <f t="shared" si="23"/>
        <v>88.781130251683749</v>
      </c>
      <c r="M347" s="29">
        <v>-226.14928999999998</v>
      </c>
    </row>
    <row r="348" spans="1:13" ht="140.25" x14ac:dyDescent="0.2">
      <c r="A348" s="27" t="s">
        <v>1435</v>
      </c>
      <c r="B348" s="27" t="s">
        <v>1642</v>
      </c>
      <c r="C348" s="28">
        <v>1153.182</v>
      </c>
      <c r="D348" s="28">
        <v>373.30754999999999</v>
      </c>
      <c r="E348" s="36">
        <f t="shared" si="21"/>
        <v>32.371954296893293</v>
      </c>
      <c r="F348" s="28">
        <v>420.48054999999999</v>
      </c>
      <c r="G348" s="36">
        <f t="shared" si="20"/>
        <v>88.781169545178727</v>
      </c>
      <c r="H348" s="28">
        <v>652.45218999999997</v>
      </c>
      <c r="I348" s="28">
        <v>186.65383</v>
      </c>
      <c r="J348" s="36">
        <f t="shared" si="22"/>
        <v>28.608047127560415</v>
      </c>
      <c r="K348" s="28">
        <v>210.24043</v>
      </c>
      <c r="L348" s="36">
        <f t="shared" si="23"/>
        <v>88.781130251683749</v>
      </c>
      <c r="M348" s="29">
        <v>-226.14928999999998</v>
      </c>
    </row>
    <row r="349" spans="1:13" ht="140.25" x14ac:dyDescent="0.2">
      <c r="A349" s="27" t="s">
        <v>95</v>
      </c>
      <c r="B349" s="27" t="s">
        <v>993</v>
      </c>
      <c r="C349" s="28">
        <v>2315.6326800000002</v>
      </c>
      <c r="D349" s="28">
        <v>1080.75199</v>
      </c>
      <c r="E349" s="36">
        <f t="shared" si="21"/>
        <v>46.671995922945769</v>
      </c>
      <c r="F349" s="28">
        <v>999.51498000000004</v>
      </c>
      <c r="G349" s="36">
        <f t="shared" si="20"/>
        <v>108.12764306944153</v>
      </c>
      <c r="H349" s="28">
        <v>1224.9945600000001</v>
      </c>
      <c r="I349" s="28">
        <v>540.37591999999995</v>
      </c>
      <c r="J349" s="36">
        <f t="shared" si="22"/>
        <v>44.112515895580785</v>
      </c>
      <c r="K349" s="28">
        <v>499.75776000000002</v>
      </c>
      <c r="L349" s="36">
        <f t="shared" si="23"/>
        <v>108.12756964494157</v>
      </c>
      <c r="M349" s="29">
        <v>73.727179999999976</v>
      </c>
    </row>
    <row r="350" spans="1:13" ht="204" x14ac:dyDescent="0.2">
      <c r="A350" s="27" t="s">
        <v>53</v>
      </c>
      <c r="B350" s="27" t="s">
        <v>588</v>
      </c>
      <c r="C350" s="28">
        <v>0.16700000000000001</v>
      </c>
      <c r="D350" s="28"/>
      <c r="E350" s="36" t="str">
        <f t="shared" si="21"/>
        <v/>
      </c>
      <c r="F350" s="28"/>
      <c r="G350" s="36" t="str">
        <f t="shared" si="20"/>
        <v xml:space="preserve"> </v>
      </c>
      <c r="H350" s="28">
        <v>0.16700000000000001</v>
      </c>
      <c r="I350" s="28"/>
      <c r="J350" s="36" t="str">
        <f t="shared" si="22"/>
        <v/>
      </c>
      <c r="K350" s="28"/>
      <c r="L350" s="36" t="str">
        <f t="shared" si="23"/>
        <v xml:space="preserve"> </v>
      </c>
      <c r="M350" s="29"/>
    </row>
    <row r="351" spans="1:13" ht="178.5" x14ac:dyDescent="0.2">
      <c r="A351" s="27" t="s">
        <v>932</v>
      </c>
      <c r="B351" s="27" t="s">
        <v>1739</v>
      </c>
      <c r="C351" s="28">
        <v>2315.4656799999998</v>
      </c>
      <c r="D351" s="28">
        <v>1080.75199</v>
      </c>
      <c r="E351" s="36">
        <f t="shared" si="21"/>
        <v>46.675362080944346</v>
      </c>
      <c r="F351" s="28">
        <v>999.51498000000004</v>
      </c>
      <c r="G351" s="36">
        <f t="shared" si="20"/>
        <v>108.12764306944153</v>
      </c>
      <c r="H351" s="28">
        <v>1224.8275599999999</v>
      </c>
      <c r="I351" s="28">
        <v>540.37591999999995</v>
      </c>
      <c r="J351" s="36">
        <f t="shared" si="22"/>
        <v>44.118530448482069</v>
      </c>
      <c r="K351" s="28">
        <v>499.75776000000002</v>
      </c>
      <c r="L351" s="36">
        <f t="shared" si="23"/>
        <v>108.12756964494157</v>
      </c>
      <c r="M351" s="29">
        <v>73.727179999999976</v>
      </c>
    </row>
    <row r="352" spans="1:13" ht="102" x14ac:dyDescent="0.2">
      <c r="A352" s="27" t="s">
        <v>318</v>
      </c>
      <c r="B352" s="27" t="s">
        <v>558</v>
      </c>
      <c r="C352" s="28">
        <v>3432.32629</v>
      </c>
      <c r="D352" s="28">
        <v>1734.37391</v>
      </c>
      <c r="E352" s="36">
        <f t="shared" si="21"/>
        <v>50.530566253361656</v>
      </c>
      <c r="F352" s="28">
        <v>1417.1224400000001</v>
      </c>
      <c r="G352" s="36">
        <f t="shared" si="20"/>
        <v>122.38701900733433</v>
      </c>
      <c r="H352" s="28">
        <v>2421.8958200000002</v>
      </c>
      <c r="I352" s="28">
        <v>1184.4893500000001</v>
      </c>
      <c r="J352" s="36">
        <f t="shared" si="22"/>
        <v>48.90752691418411</v>
      </c>
      <c r="K352" s="28">
        <v>886.47757999999999</v>
      </c>
      <c r="L352" s="36">
        <f t="shared" si="23"/>
        <v>133.617519125526</v>
      </c>
      <c r="M352" s="29">
        <v>17.73931000000016</v>
      </c>
    </row>
    <row r="353" spans="1:13" ht="165.75" x14ac:dyDescent="0.2">
      <c r="A353" s="27" t="s">
        <v>1336</v>
      </c>
      <c r="B353" s="27" t="s">
        <v>1152</v>
      </c>
      <c r="C353" s="28">
        <v>1435.1152400000001</v>
      </c>
      <c r="D353" s="28">
        <v>634.60468000000003</v>
      </c>
      <c r="E353" s="36">
        <f t="shared" si="21"/>
        <v>44.219771507687419</v>
      </c>
      <c r="F353" s="28">
        <v>359.51443</v>
      </c>
      <c r="G353" s="36">
        <f t="shared" si="20"/>
        <v>176.51716511073005</v>
      </c>
      <c r="H353" s="28">
        <v>1435.1152400000001</v>
      </c>
      <c r="I353" s="28">
        <v>634.60468000000003</v>
      </c>
      <c r="J353" s="36">
        <f t="shared" si="22"/>
        <v>44.219771507687419</v>
      </c>
      <c r="K353" s="28">
        <v>359.51443</v>
      </c>
      <c r="L353" s="36">
        <f t="shared" si="23"/>
        <v>176.51716511073005</v>
      </c>
      <c r="M353" s="29">
        <v>-20.647229999999922</v>
      </c>
    </row>
    <row r="354" spans="1:13" ht="140.25" x14ac:dyDescent="0.2">
      <c r="A354" s="27" t="s">
        <v>419</v>
      </c>
      <c r="B354" s="27" t="s">
        <v>217</v>
      </c>
      <c r="C354" s="28">
        <v>1990.98405</v>
      </c>
      <c r="D354" s="28">
        <v>1099.7692300000001</v>
      </c>
      <c r="E354" s="36">
        <f t="shared" si="21"/>
        <v>55.237470636693452</v>
      </c>
      <c r="F354" s="28">
        <v>1053.92608</v>
      </c>
      <c r="G354" s="36">
        <f t="shared" si="20"/>
        <v>104.34975003180492</v>
      </c>
      <c r="H354" s="28">
        <v>986.78057999999999</v>
      </c>
      <c r="I354" s="28">
        <v>549.88467000000003</v>
      </c>
      <c r="J354" s="36">
        <f t="shared" si="22"/>
        <v>55.725120776089867</v>
      </c>
      <c r="K354" s="28">
        <v>526.96315000000004</v>
      </c>
      <c r="L354" s="36">
        <f t="shared" si="23"/>
        <v>104.34973868666148</v>
      </c>
      <c r="M354" s="29">
        <v>38.386540000000025</v>
      </c>
    </row>
    <row r="355" spans="1:13" ht="127.5" x14ac:dyDescent="0.2">
      <c r="A355" s="27" t="s">
        <v>1303</v>
      </c>
      <c r="B355" s="27" t="s">
        <v>1311</v>
      </c>
      <c r="C355" s="28">
        <v>6.2270000000000003</v>
      </c>
      <c r="D355" s="28"/>
      <c r="E355" s="36" t="str">
        <f t="shared" si="21"/>
        <v/>
      </c>
      <c r="F355" s="28">
        <v>3.6819299999999999</v>
      </c>
      <c r="G355" s="36" t="str">
        <f t="shared" si="20"/>
        <v/>
      </c>
      <c r="H355" s="28"/>
      <c r="I355" s="28"/>
      <c r="J355" s="36" t="str">
        <f t="shared" si="22"/>
        <v xml:space="preserve"> </v>
      </c>
      <c r="K355" s="28"/>
      <c r="L355" s="36" t="str">
        <f t="shared" si="23"/>
        <v xml:space="preserve"> </v>
      </c>
      <c r="M355" s="29"/>
    </row>
    <row r="356" spans="1:13" ht="127.5" x14ac:dyDescent="0.2">
      <c r="A356" s="27" t="s">
        <v>1587</v>
      </c>
      <c r="B356" s="27" t="s">
        <v>1367</v>
      </c>
      <c r="C356" s="28">
        <v>1324.3710000000001</v>
      </c>
      <c r="D356" s="28">
        <v>201.43073000000001</v>
      </c>
      <c r="E356" s="36">
        <f t="shared" si="21"/>
        <v>15.209539471945549</v>
      </c>
      <c r="F356" s="28">
        <v>635.37822000000006</v>
      </c>
      <c r="G356" s="36">
        <f t="shared" si="20"/>
        <v>31.702492099902322</v>
      </c>
      <c r="H356" s="28">
        <v>826.09500000000003</v>
      </c>
      <c r="I356" s="28">
        <v>160.95152999999999</v>
      </c>
      <c r="J356" s="36">
        <f t="shared" si="22"/>
        <v>19.483416556207214</v>
      </c>
      <c r="K356" s="28">
        <v>481.69821999999999</v>
      </c>
      <c r="L356" s="36">
        <f t="shared" si="23"/>
        <v>33.413353696843636</v>
      </c>
      <c r="M356" s="29">
        <v>19.992109999999997</v>
      </c>
    </row>
    <row r="357" spans="1:13" ht="191.25" x14ac:dyDescent="0.2">
      <c r="A357" s="27" t="s">
        <v>1542</v>
      </c>
      <c r="B357" s="27" t="s">
        <v>1423</v>
      </c>
      <c r="C357" s="28">
        <v>290</v>
      </c>
      <c r="D357" s="28">
        <v>121.47229</v>
      </c>
      <c r="E357" s="36">
        <f t="shared" si="21"/>
        <v>41.886996551724138</v>
      </c>
      <c r="F357" s="28"/>
      <c r="G357" s="36" t="str">
        <f t="shared" si="20"/>
        <v xml:space="preserve"> </v>
      </c>
      <c r="H357" s="28">
        <v>290</v>
      </c>
      <c r="I357" s="28">
        <v>121.47229</v>
      </c>
      <c r="J357" s="36">
        <f t="shared" si="22"/>
        <v>41.886996551724138</v>
      </c>
      <c r="K357" s="28"/>
      <c r="L357" s="36" t="str">
        <f t="shared" si="23"/>
        <v xml:space="preserve"> </v>
      </c>
      <c r="M357" s="29">
        <v>17</v>
      </c>
    </row>
    <row r="358" spans="1:13" ht="191.25" x14ac:dyDescent="0.2">
      <c r="A358" s="27" t="s">
        <v>1542</v>
      </c>
      <c r="B358" s="27" t="s">
        <v>1341</v>
      </c>
      <c r="C358" s="28"/>
      <c r="D358" s="28"/>
      <c r="E358" s="36" t="str">
        <f t="shared" si="21"/>
        <v xml:space="preserve"> </v>
      </c>
      <c r="F358" s="28">
        <v>328.01844999999997</v>
      </c>
      <c r="G358" s="36" t="str">
        <f t="shared" si="20"/>
        <v/>
      </c>
      <c r="H358" s="28"/>
      <c r="I358" s="28"/>
      <c r="J358" s="36" t="str">
        <f t="shared" si="22"/>
        <v xml:space="preserve"> </v>
      </c>
      <c r="K358" s="28">
        <v>328.01844999999997</v>
      </c>
      <c r="L358" s="36" t="str">
        <f t="shared" si="23"/>
        <v/>
      </c>
      <c r="M358" s="29"/>
    </row>
    <row r="359" spans="1:13" ht="165.75" x14ac:dyDescent="0.2">
      <c r="A359" s="27" t="s">
        <v>660</v>
      </c>
      <c r="B359" s="27" t="s">
        <v>994</v>
      </c>
      <c r="C359" s="28">
        <v>1013.165</v>
      </c>
      <c r="D359" s="28">
        <v>78.958439999999996</v>
      </c>
      <c r="E359" s="36">
        <f t="shared" si="21"/>
        <v>7.7932459174961624</v>
      </c>
      <c r="F359" s="28">
        <v>307.35948000000002</v>
      </c>
      <c r="G359" s="36">
        <f t="shared" si="20"/>
        <v>25.689280838189859</v>
      </c>
      <c r="H359" s="28">
        <v>536.09500000000003</v>
      </c>
      <c r="I359" s="28">
        <v>39.479239999999997</v>
      </c>
      <c r="J359" s="36">
        <f t="shared" si="22"/>
        <v>7.3642246243669494</v>
      </c>
      <c r="K359" s="28">
        <v>153.67976999999999</v>
      </c>
      <c r="L359" s="36">
        <f t="shared" si="23"/>
        <v>25.689288837431238</v>
      </c>
      <c r="M359" s="29">
        <v>2.9921099999999967</v>
      </c>
    </row>
    <row r="360" spans="1:13" ht="153" x14ac:dyDescent="0.2">
      <c r="A360" s="27" t="s">
        <v>1513</v>
      </c>
      <c r="B360" s="27" t="s">
        <v>1117</v>
      </c>
      <c r="C360" s="28">
        <v>21.206</v>
      </c>
      <c r="D360" s="28">
        <v>1</v>
      </c>
      <c r="E360" s="36">
        <f t="shared" si="21"/>
        <v>4.7156465151372258</v>
      </c>
      <c r="F360" s="28"/>
      <c r="G360" s="36" t="str">
        <f t="shared" si="20"/>
        <v xml:space="preserve"> </v>
      </c>
      <c r="H360" s="28"/>
      <c r="I360" s="28"/>
      <c r="J360" s="36" t="str">
        <f t="shared" si="22"/>
        <v xml:space="preserve"> </v>
      </c>
      <c r="K360" s="28"/>
      <c r="L360" s="36" t="str">
        <f t="shared" si="23"/>
        <v xml:space="preserve"> </v>
      </c>
      <c r="M360" s="29"/>
    </row>
    <row r="361" spans="1:13" ht="153" x14ac:dyDescent="0.2">
      <c r="A361" s="27" t="s">
        <v>1513</v>
      </c>
      <c r="B361" s="27" t="s">
        <v>47</v>
      </c>
      <c r="C361" s="28"/>
      <c r="D361" s="28"/>
      <c r="E361" s="36" t="str">
        <f t="shared" si="21"/>
        <v xml:space="preserve"> </v>
      </c>
      <c r="F361" s="28"/>
      <c r="G361" s="36" t="str">
        <f t="shared" si="20"/>
        <v xml:space="preserve"> </v>
      </c>
      <c r="H361" s="28"/>
      <c r="I361" s="28"/>
      <c r="J361" s="36" t="str">
        <f t="shared" si="22"/>
        <v xml:space="preserve"> </v>
      </c>
      <c r="K361" s="28"/>
      <c r="L361" s="36" t="str">
        <f t="shared" si="23"/>
        <v xml:space="preserve"> </v>
      </c>
      <c r="M361" s="29"/>
    </row>
    <row r="362" spans="1:13" ht="114.75" x14ac:dyDescent="0.2">
      <c r="A362" s="27" t="s">
        <v>1088</v>
      </c>
      <c r="B362" s="27" t="s">
        <v>899</v>
      </c>
      <c r="C362" s="28">
        <v>442.83199999999999</v>
      </c>
      <c r="D362" s="28">
        <v>465</v>
      </c>
      <c r="E362" s="36">
        <f t="shared" si="21"/>
        <v>105.00596162878925</v>
      </c>
      <c r="F362" s="28">
        <v>155.46862999999999</v>
      </c>
      <c r="G362" s="36" t="str">
        <f t="shared" si="20"/>
        <v>свыше 200</v>
      </c>
      <c r="H362" s="28">
        <v>351.83199999999999</v>
      </c>
      <c r="I362" s="28">
        <v>376</v>
      </c>
      <c r="J362" s="36">
        <f t="shared" si="22"/>
        <v>106.86918756679324</v>
      </c>
      <c r="K362" s="28">
        <v>114.23430999999999</v>
      </c>
      <c r="L362" s="36" t="str">
        <f t="shared" si="23"/>
        <v>свыше 200</v>
      </c>
      <c r="M362" s="29">
        <v>80.5</v>
      </c>
    </row>
    <row r="363" spans="1:13" ht="178.5" x14ac:dyDescent="0.2">
      <c r="A363" s="27" t="s">
        <v>1041</v>
      </c>
      <c r="B363" s="27" t="s">
        <v>970</v>
      </c>
      <c r="C363" s="28">
        <v>260.83199999999999</v>
      </c>
      <c r="D363" s="28">
        <v>287</v>
      </c>
      <c r="E363" s="36">
        <f t="shared" si="21"/>
        <v>110.03251134830083</v>
      </c>
      <c r="F363" s="28">
        <v>73</v>
      </c>
      <c r="G363" s="36" t="str">
        <f t="shared" si="20"/>
        <v>свыше 200</v>
      </c>
      <c r="H363" s="28">
        <v>260.83199999999999</v>
      </c>
      <c r="I363" s="28">
        <v>287</v>
      </c>
      <c r="J363" s="36">
        <f t="shared" si="22"/>
        <v>110.03251134830083</v>
      </c>
      <c r="K363" s="28">
        <v>73</v>
      </c>
      <c r="L363" s="36" t="str">
        <f t="shared" si="23"/>
        <v>свыше 200</v>
      </c>
      <c r="M363" s="29">
        <v>77.5</v>
      </c>
    </row>
    <row r="364" spans="1:13" ht="153" x14ac:dyDescent="0.2">
      <c r="A364" s="27" t="s">
        <v>155</v>
      </c>
      <c r="B364" s="27" t="s">
        <v>399</v>
      </c>
      <c r="C364" s="28">
        <v>182</v>
      </c>
      <c r="D364" s="28">
        <v>178</v>
      </c>
      <c r="E364" s="36">
        <f t="shared" si="21"/>
        <v>97.802197802197796</v>
      </c>
      <c r="F364" s="28">
        <v>82.468630000000005</v>
      </c>
      <c r="G364" s="36" t="str">
        <f t="shared" si="20"/>
        <v>свыше 200</v>
      </c>
      <c r="H364" s="28">
        <v>91</v>
      </c>
      <c r="I364" s="28">
        <v>89</v>
      </c>
      <c r="J364" s="36">
        <f t="shared" si="22"/>
        <v>97.802197802197796</v>
      </c>
      <c r="K364" s="28">
        <v>41.234310000000001</v>
      </c>
      <c r="L364" s="36" t="str">
        <f t="shared" si="23"/>
        <v>свыше 200</v>
      </c>
      <c r="M364" s="29">
        <v>3</v>
      </c>
    </row>
    <row r="365" spans="1:13" ht="114.75" x14ac:dyDescent="0.2">
      <c r="A365" s="27" t="s">
        <v>130</v>
      </c>
      <c r="B365" s="27" t="s">
        <v>1283</v>
      </c>
      <c r="C365" s="28">
        <v>6.3</v>
      </c>
      <c r="D365" s="28">
        <v>6.4805400000000004</v>
      </c>
      <c r="E365" s="36">
        <f t="shared" si="21"/>
        <v>102.86571428571429</v>
      </c>
      <c r="F365" s="28">
        <v>12</v>
      </c>
      <c r="G365" s="36">
        <f t="shared" si="20"/>
        <v>54.0045</v>
      </c>
      <c r="H365" s="28">
        <v>3.5</v>
      </c>
      <c r="I365" s="28">
        <v>3.2402700000000002</v>
      </c>
      <c r="J365" s="36">
        <f t="shared" si="22"/>
        <v>92.579142857142855</v>
      </c>
      <c r="K365" s="28">
        <v>6</v>
      </c>
      <c r="L365" s="36">
        <f t="shared" si="23"/>
        <v>54.0045</v>
      </c>
      <c r="M365" s="29">
        <v>1.5000000000000002</v>
      </c>
    </row>
    <row r="366" spans="1:13" ht="153" x14ac:dyDescent="0.2">
      <c r="A366" s="27" t="s">
        <v>962</v>
      </c>
      <c r="B366" s="27" t="s">
        <v>337</v>
      </c>
      <c r="C366" s="28">
        <v>6.3</v>
      </c>
      <c r="D366" s="28">
        <v>6.4805400000000004</v>
      </c>
      <c r="E366" s="36">
        <f t="shared" si="21"/>
        <v>102.86571428571429</v>
      </c>
      <c r="F366" s="28">
        <v>12</v>
      </c>
      <c r="G366" s="36">
        <f t="shared" si="20"/>
        <v>54.0045</v>
      </c>
      <c r="H366" s="28">
        <v>3.5</v>
      </c>
      <c r="I366" s="28">
        <v>3.2402700000000002</v>
      </c>
      <c r="J366" s="36">
        <f t="shared" si="22"/>
        <v>92.579142857142855</v>
      </c>
      <c r="K366" s="28">
        <v>6</v>
      </c>
      <c r="L366" s="36">
        <f t="shared" si="23"/>
        <v>54.0045</v>
      </c>
      <c r="M366" s="29">
        <v>1.5000000000000002</v>
      </c>
    </row>
    <row r="367" spans="1:13" ht="89.25" x14ac:dyDescent="0.2">
      <c r="A367" s="27" t="s">
        <v>1405</v>
      </c>
      <c r="B367" s="27" t="s">
        <v>717</v>
      </c>
      <c r="C367" s="28">
        <v>5.3250000000000002</v>
      </c>
      <c r="D367" s="28">
        <v>-11.993790000000001</v>
      </c>
      <c r="E367" s="36" t="str">
        <f t="shared" si="21"/>
        <v/>
      </c>
      <c r="F367" s="28">
        <v>9</v>
      </c>
      <c r="G367" s="36" t="str">
        <f t="shared" si="20"/>
        <v/>
      </c>
      <c r="H367" s="28">
        <v>2.375</v>
      </c>
      <c r="I367" s="28">
        <v>-5.9969000000000001</v>
      </c>
      <c r="J367" s="36" t="str">
        <f t="shared" si="22"/>
        <v/>
      </c>
      <c r="K367" s="28">
        <v>4.5</v>
      </c>
      <c r="L367" s="36" t="str">
        <f t="shared" si="23"/>
        <v/>
      </c>
      <c r="M367" s="29">
        <v>1.5</v>
      </c>
    </row>
    <row r="368" spans="1:13" ht="140.25" x14ac:dyDescent="0.2">
      <c r="A368" s="27" t="s">
        <v>459</v>
      </c>
      <c r="B368" s="27" t="s">
        <v>1184</v>
      </c>
      <c r="C368" s="28">
        <v>5.3250000000000002</v>
      </c>
      <c r="D368" s="28">
        <v>-11.993790000000001</v>
      </c>
      <c r="E368" s="36" t="str">
        <f t="shared" si="21"/>
        <v/>
      </c>
      <c r="F368" s="28">
        <v>9</v>
      </c>
      <c r="G368" s="36" t="str">
        <f t="shared" si="20"/>
        <v/>
      </c>
      <c r="H368" s="28">
        <v>2.375</v>
      </c>
      <c r="I368" s="28">
        <v>-5.9969000000000001</v>
      </c>
      <c r="J368" s="36" t="str">
        <f t="shared" si="22"/>
        <v/>
      </c>
      <c r="K368" s="28">
        <v>4.5</v>
      </c>
      <c r="L368" s="36" t="str">
        <f t="shared" si="23"/>
        <v/>
      </c>
      <c r="M368" s="29">
        <v>1.5</v>
      </c>
    </row>
    <row r="369" spans="1:13" ht="102" x14ac:dyDescent="0.2">
      <c r="A369" s="27" t="s">
        <v>1612</v>
      </c>
      <c r="B369" s="27" t="s">
        <v>1067</v>
      </c>
      <c r="C369" s="28">
        <v>390375.57539000001</v>
      </c>
      <c r="D369" s="28">
        <v>221006.15643</v>
      </c>
      <c r="E369" s="36">
        <f t="shared" si="21"/>
        <v>56.613725438433605</v>
      </c>
      <c r="F369" s="28">
        <v>191592.43283000001</v>
      </c>
      <c r="G369" s="36">
        <f t="shared" si="20"/>
        <v>115.35223660221425</v>
      </c>
      <c r="H369" s="28">
        <v>390329.72538999998</v>
      </c>
      <c r="I369" s="28">
        <v>220821.84043000001</v>
      </c>
      <c r="J369" s="36">
        <f t="shared" si="22"/>
        <v>56.573154967730098</v>
      </c>
      <c r="K369" s="28">
        <v>191592.43283000001</v>
      </c>
      <c r="L369" s="36">
        <f t="shared" si="23"/>
        <v>115.25603447289343</v>
      </c>
      <c r="M369" s="29">
        <v>50725.424660000019</v>
      </c>
    </row>
    <row r="370" spans="1:13" ht="153" x14ac:dyDescent="0.2">
      <c r="A370" s="27" t="s">
        <v>727</v>
      </c>
      <c r="B370" s="27" t="s">
        <v>1657</v>
      </c>
      <c r="C370" s="28">
        <v>350086</v>
      </c>
      <c r="D370" s="28">
        <v>204803.82120000001</v>
      </c>
      <c r="E370" s="36">
        <f t="shared" si="21"/>
        <v>58.50100295355999</v>
      </c>
      <c r="F370" s="28">
        <v>172310.34883</v>
      </c>
      <c r="G370" s="36">
        <f t="shared" si="20"/>
        <v>118.85752805367356</v>
      </c>
      <c r="H370" s="28">
        <v>350086</v>
      </c>
      <c r="I370" s="28">
        <v>204803.82120000001</v>
      </c>
      <c r="J370" s="36">
        <f t="shared" si="22"/>
        <v>58.50100295355999</v>
      </c>
      <c r="K370" s="28">
        <v>172310.34883</v>
      </c>
      <c r="L370" s="36">
        <f t="shared" si="23"/>
        <v>118.85752805367356</v>
      </c>
      <c r="M370" s="29">
        <v>47972.808959999995</v>
      </c>
    </row>
    <row r="371" spans="1:13" ht="140.25" x14ac:dyDescent="0.2">
      <c r="A371" s="27" t="s">
        <v>1704</v>
      </c>
      <c r="B371" s="27" t="s">
        <v>1025</v>
      </c>
      <c r="C371" s="28">
        <v>40289.575389999998</v>
      </c>
      <c r="D371" s="28">
        <v>16202.335230000001</v>
      </c>
      <c r="E371" s="36">
        <f t="shared" si="21"/>
        <v>40.2147083287988</v>
      </c>
      <c r="F371" s="28">
        <v>19282.083999999999</v>
      </c>
      <c r="G371" s="36">
        <f t="shared" si="20"/>
        <v>84.027925767774903</v>
      </c>
      <c r="H371" s="28">
        <v>40243.72539</v>
      </c>
      <c r="I371" s="28">
        <v>16018.01923</v>
      </c>
      <c r="J371" s="36">
        <f t="shared" si="22"/>
        <v>39.802525921171934</v>
      </c>
      <c r="K371" s="28">
        <v>19282.083999999999</v>
      </c>
      <c r="L371" s="36">
        <f t="shared" si="23"/>
        <v>83.072033240805297</v>
      </c>
      <c r="M371" s="29">
        <v>2752.6157000000003</v>
      </c>
    </row>
    <row r="372" spans="1:13" ht="102" x14ac:dyDescent="0.2">
      <c r="A372" s="27" t="s">
        <v>1121</v>
      </c>
      <c r="B372" s="27" t="s">
        <v>606</v>
      </c>
      <c r="C372" s="28">
        <v>197.51</v>
      </c>
      <c r="D372" s="28">
        <v>4.5</v>
      </c>
      <c r="E372" s="36">
        <f t="shared" si="21"/>
        <v>2.2783656523720319</v>
      </c>
      <c r="F372" s="28">
        <v>43.5</v>
      </c>
      <c r="G372" s="36">
        <f t="shared" si="20"/>
        <v>10.344827586206897</v>
      </c>
      <c r="H372" s="28">
        <v>101.33</v>
      </c>
      <c r="I372" s="28">
        <v>4.75</v>
      </c>
      <c r="J372" s="36">
        <f t="shared" si="22"/>
        <v>4.6876541991512877</v>
      </c>
      <c r="K372" s="28">
        <v>21.75</v>
      </c>
      <c r="L372" s="36">
        <f t="shared" si="23"/>
        <v>21.839080459770116</v>
      </c>
      <c r="M372" s="29">
        <v>-30</v>
      </c>
    </row>
    <row r="373" spans="1:13" ht="165.75" x14ac:dyDescent="0.2">
      <c r="A373" s="27" t="s">
        <v>1081</v>
      </c>
      <c r="B373" s="27" t="s">
        <v>456</v>
      </c>
      <c r="C373" s="28">
        <v>5</v>
      </c>
      <c r="D373" s="28">
        <v>5</v>
      </c>
      <c r="E373" s="36">
        <f t="shared" si="21"/>
        <v>100</v>
      </c>
      <c r="F373" s="28"/>
      <c r="G373" s="36" t="str">
        <f t="shared" si="20"/>
        <v xml:space="preserve"> </v>
      </c>
      <c r="H373" s="28">
        <v>5</v>
      </c>
      <c r="I373" s="28">
        <v>5</v>
      </c>
      <c r="J373" s="36">
        <f t="shared" si="22"/>
        <v>100</v>
      </c>
      <c r="K373" s="28"/>
      <c r="L373" s="36" t="str">
        <f t="shared" si="23"/>
        <v xml:space="preserve"> </v>
      </c>
      <c r="M373" s="29"/>
    </row>
    <row r="374" spans="1:13" ht="140.25" x14ac:dyDescent="0.2">
      <c r="A374" s="27" t="s">
        <v>196</v>
      </c>
      <c r="B374" s="27" t="s">
        <v>1748</v>
      </c>
      <c r="C374" s="28">
        <v>192.51</v>
      </c>
      <c r="D374" s="28">
        <v>-0.5</v>
      </c>
      <c r="E374" s="36" t="str">
        <f t="shared" si="21"/>
        <v/>
      </c>
      <c r="F374" s="28">
        <v>43.5</v>
      </c>
      <c r="G374" s="36" t="str">
        <f t="shared" si="20"/>
        <v/>
      </c>
      <c r="H374" s="28">
        <v>96.33</v>
      </c>
      <c r="I374" s="28">
        <v>-0.25</v>
      </c>
      <c r="J374" s="36" t="str">
        <f t="shared" si="22"/>
        <v/>
      </c>
      <c r="K374" s="28">
        <v>21.75</v>
      </c>
      <c r="L374" s="36" t="str">
        <f t="shared" si="23"/>
        <v/>
      </c>
      <c r="M374" s="29">
        <v>-30</v>
      </c>
    </row>
    <row r="375" spans="1:13" ht="127.5" x14ac:dyDescent="0.2">
      <c r="A375" s="27" t="s">
        <v>624</v>
      </c>
      <c r="B375" s="27" t="s">
        <v>775</v>
      </c>
      <c r="C375" s="28">
        <v>14360.842000000001</v>
      </c>
      <c r="D375" s="28">
        <v>12763.046480000001</v>
      </c>
      <c r="E375" s="36">
        <f t="shared" si="21"/>
        <v>88.873942628155092</v>
      </c>
      <c r="F375" s="28">
        <v>7722.9980800000003</v>
      </c>
      <c r="G375" s="36">
        <f t="shared" si="20"/>
        <v>165.26025706327769</v>
      </c>
      <c r="H375" s="28">
        <v>13579.787</v>
      </c>
      <c r="I375" s="28">
        <v>12282.580019999999</v>
      </c>
      <c r="J375" s="36">
        <f t="shared" si="22"/>
        <v>90.44751600301241</v>
      </c>
      <c r="K375" s="28">
        <v>6921.0643700000001</v>
      </c>
      <c r="L375" s="36">
        <f t="shared" si="23"/>
        <v>177.46663465868039</v>
      </c>
      <c r="M375" s="29">
        <v>2220.1951899999985</v>
      </c>
    </row>
    <row r="376" spans="1:13" ht="191.25" x14ac:dyDescent="0.2">
      <c r="A376" s="27" t="s">
        <v>575</v>
      </c>
      <c r="B376" s="27" t="s">
        <v>1058</v>
      </c>
      <c r="C376" s="28">
        <v>12767.177</v>
      </c>
      <c r="D376" s="28">
        <v>11802.11363</v>
      </c>
      <c r="E376" s="36">
        <f t="shared" si="21"/>
        <v>92.44105905322688</v>
      </c>
      <c r="F376" s="28">
        <v>6119.1307399999996</v>
      </c>
      <c r="G376" s="36">
        <f t="shared" si="20"/>
        <v>192.87238876677441</v>
      </c>
      <c r="H376" s="28">
        <v>12767.177</v>
      </c>
      <c r="I376" s="28">
        <v>11802.11363</v>
      </c>
      <c r="J376" s="36">
        <f t="shared" si="22"/>
        <v>92.44105905322688</v>
      </c>
      <c r="K376" s="28">
        <v>6119.1307399999996</v>
      </c>
      <c r="L376" s="36">
        <f t="shared" si="23"/>
        <v>192.87238876677441</v>
      </c>
      <c r="M376" s="29">
        <v>2108.7277599999998</v>
      </c>
    </row>
    <row r="377" spans="1:13" ht="165.75" x14ac:dyDescent="0.2">
      <c r="A377" s="27" t="s">
        <v>1450</v>
      </c>
      <c r="B377" s="27" t="s">
        <v>954</v>
      </c>
      <c r="C377" s="28">
        <v>1593.665</v>
      </c>
      <c r="D377" s="28">
        <v>960.93285000000003</v>
      </c>
      <c r="E377" s="36">
        <f t="shared" si="21"/>
        <v>60.297041724578257</v>
      </c>
      <c r="F377" s="28">
        <v>1603.86734</v>
      </c>
      <c r="G377" s="36">
        <f t="shared" si="20"/>
        <v>59.913486984528284</v>
      </c>
      <c r="H377" s="28">
        <v>812.61</v>
      </c>
      <c r="I377" s="28">
        <v>480.46638999999999</v>
      </c>
      <c r="J377" s="36">
        <f t="shared" si="22"/>
        <v>59.126320128967158</v>
      </c>
      <c r="K377" s="28">
        <v>801.93362999999999</v>
      </c>
      <c r="L377" s="36">
        <f t="shared" si="23"/>
        <v>59.913485608528475</v>
      </c>
      <c r="M377" s="29">
        <v>111.46742999999998</v>
      </c>
    </row>
    <row r="378" spans="1:13" ht="165.75" x14ac:dyDescent="0.2">
      <c r="A378" s="27" t="s">
        <v>860</v>
      </c>
      <c r="B378" s="27" t="s">
        <v>1506</v>
      </c>
      <c r="C378" s="28">
        <v>467.33922000000001</v>
      </c>
      <c r="D378" s="28">
        <v>395.38056999999998</v>
      </c>
      <c r="E378" s="36">
        <f t="shared" si="21"/>
        <v>84.602479971614613</v>
      </c>
      <c r="F378" s="28">
        <v>405.01152000000002</v>
      </c>
      <c r="G378" s="36">
        <f t="shared" si="20"/>
        <v>97.622055293637061</v>
      </c>
      <c r="H378" s="28">
        <v>399.33922000000001</v>
      </c>
      <c r="I378" s="28">
        <v>282.65661999999998</v>
      </c>
      <c r="J378" s="36">
        <f t="shared" si="22"/>
        <v>70.781081808092878</v>
      </c>
      <c r="K378" s="28">
        <v>310.01825000000002</v>
      </c>
      <c r="L378" s="36">
        <f t="shared" si="23"/>
        <v>91.17418732606869</v>
      </c>
      <c r="M378" s="29">
        <v>12.794159999999977</v>
      </c>
    </row>
    <row r="379" spans="1:13" ht="267.75" x14ac:dyDescent="0.2">
      <c r="A379" s="27" t="s">
        <v>824</v>
      </c>
      <c r="B379" s="27" t="s">
        <v>832</v>
      </c>
      <c r="C379" s="28">
        <v>10</v>
      </c>
      <c r="D379" s="28"/>
      <c r="E379" s="36" t="str">
        <f t="shared" si="21"/>
        <v/>
      </c>
      <c r="F379" s="28"/>
      <c r="G379" s="36" t="str">
        <f t="shared" si="20"/>
        <v xml:space="preserve"> </v>
      </c>
      <c r="H379" s="28">
        <v>10</v>
      </c>
      <c r="I379" s="28"/>
      <c r="J379" s="36" t="str">
        <f t="shared" si="22"/>
        <v/>
      </c>
      <c r="K379" s="28"/>
      <c r="L379" s="36" t="str">
        <f t="shared" si="23"/>
        <v xml:space="preserve"> </v>
      </c>
      <c r="M379" s="29"/>
    </row>
    <row r="380" spans="1:13" ht="255" x14ac:dyDescent="0.2">
      <c r="A380" s="27" t="s">
        <v>949</v>
      </c>
      <c r="B380" s="27" t="s">
        <v>1218</v>
      </c>
      <c r="C380" s="28">
        <v>142.27500000000001</v>
      </c>
      <c r="D380" s="28">
        <v>225.44795999999999</v>
      </c>
      <c r="E380" s="36">
        <f t="shared" si="21"/>
        <v>158.45929362150764</v>
      </c>
      <c r="F380" s="28">
        <v>126.45276</v>
      </c>
      <c r="G380" s="36">
        <f t="shared" si="20"/>
        <v>178.2863102394918</v>
      </c>
      <c r="H380" s="28">
        <v>74.275000000000006</v>
      </c>
      <c r="I380" s="28">
        <v>112.72401000000001</v>
      </c>
      <c r="J380" s="36">
        <f t="shared" si="22"/>
        <v>151.76574890609223</v>
      </c>
      <c r="K380" s="28">
        <v>63.226379999999999</v>
      </c>
      <c r="L380" s="36">
        <f t="shared" si="23"/>
        <v>178.28635768804099</v>
      </c>
      <c r="M380" s="29">
        <v>2.7941600000000051</v>
      </c>
    </row>
    <row r="381" spans="1:13" ht="229.5" x14ac:dyDescent="0.2">
      <c r="A381" s="27" t="s">
        <v>25</v>
      </c>
      <c r="B381" s="27" t="s">
        <v>488</v>
      </c>
      <c r="C381" s="28"/>
      <c r="D381" s="28"/>
      <c r="E381" s="36" t="str">
        <f t="shared" si="21"/>
        <v xml:space="preserve"> </v>
      </c>
      <c r="F381" s="28">
        <v>30</v>
      </c>
      <c r="G381" s="36" t="str">
        <f t="shared" si="20"/>
        <v/>
      </c>
      <c r="H381" s="28"/>
      <c r="I381" s="28"/>
      <c r="J381" s="36" t="str">
        <f t="shared" si="22"/>
        <v xml:space="preserve"> </v>
      </c>
      <c r="K381" s="28"/>
      <c r="L381" s="36" t="str">
        <f t="shared" si="23"/>
        <v xml:space="preserve"> </v>
      </c>
      <c r="M381" s="29"/>
    </row>
    <row r="382" spans="1:13" ht="369.75" x14ac:dyDescent="0.2">
      <c r="A382" s="27" t="s">
        <v>1756</v>
      </c>
      <c r="B382" s="27" t="s">
        <v>1354</v>
      </c>
      <c r="C382" s="28">
        <v>315.06421999999998</v>
      </c>
      <c r="D382" s="28">
        <v>169.93261000000001</v>
      </c>
      <c r="E382" s="36">
        <f t="shared" si="21"/>
        <v>53.93586425015193</v>
      </c>
      <c r="F382" s="28">
        <v>246.79186999999999</v>
      </c>
      <c r="G382" s="36">
        <f t="shared" si="20"/>
        <v>68.856648316656461</v>
      </c>
      <c r="H382" s="28">
        <v>315.06421999999998</v>
      </c>
      <c r="I382" s="28">
        <v>169.93261000000001</v>
      </c>
      <c r="J382" s="36">
        <f t="shared" si="22"/>
        <v>53.93586425015193</v>
      </c>
      <c r="K382" s="28">
        <v>246.79186999999999</v>
      </c>
      <c r="L382" s="36">
        <f t="shared" si="23"/>
        <v>68.856648316656461</v>
      </c>
      <c r="M382" s="29">
        <v>10</v>
      </c>
    </row>
    <row r="383" spans="1:13" ht="369.75" x14ac:dyDescent="0.2">
      <c r="A383" s="27" t="s">
        <v>882</v>
      </c>
      <c r="B383" s="27" t="s">
        <v>1712</v>
      </c>
      <c r="C383" s="28"/>
      <c r="D383" s="28"/>
      <c r="E383" s="36" t="str">
        <f t="shared" si="21"/>
        <v xml:space="preserve"> </v>
      </c>
      <c r="F383" s="28">
        <v>1.7668900000000001</v>
      </c>
      <c r="G383" s="36" t="str">
        <f t="shared" si="20"/>
        <v/>
      </c>
      <c r="H383" s="28"/>
      <c r="I383" s="28"/>
      <c r="J383" s="36" t="str">
        <f t="shared" si="22"/>
        <v xml:space="preserve"> </v>
      </c>
      <c r="K383" s="28"/>
      <c r="L383" s="36" t="str">
        <f t="shared" si="23"/>
        <v xml:space="preserve"> </v>
      </c>
      <c r="M383" s="29"/>
    </row>
    <row r="384" spans="1:13" ht="114.75" x14ac:dyDescent="0.2">
      <c r="A384" s="27" t="s">
        <v>336</v>
      </c>
      <c r="B384" s="27" t="s">
        <v>902</v>
      </c>
      <c r="C384" s="28">
        <v>0.15</v>
      </c>
      <c r="D384" s="28"/>
      <c r="E384" s="36" t="str">
        <f t="shared" si="21"/>
        <v/>
      </c>
      <c r="F384" s="28">
        <v>0.3</v>
      </c>
      <c r="G384" s="36" t="str">
        <f t="shared" si="20"/>
        <v/>
      </c>
      <c r="H384" s="28">
        <v>7.4999999999999997E-2</v>
      </c>
      <c r="I384" s="28"/>
      <c r="J384" s="36" t="str">
        <f t="shared" si="22"/>
        <v/>
      </c>
      <c r="K384" s="28">
        <v>0.15</v>
      </c>
      <c r="L384" s="36" t="str">
        <f t="shared" si="23"/>
        <v/>
      </c>
      <c r="M384" s="29"/>
    </row>
    <row r="385" spans="1:13" ht="153" x14ac:dyDescent="0.2">
      <c r="A385" s="27" t="s">
        <v>1173</v>
      </c>
      <c r="B385" s="27" t="s">
        <v>46</v>
      </c>
      <c r="C385" s="28">
        <v>0.15</v>
      </c>
      <c r="D385" s="28"/>
      <c r="E385" s="36" t="str">
        <f t="shared" si="21"/>
        <v/>
      </c>
      <c r="F385" s="28">
        <v>0.3</v>
      </c>
      <c r="G385" s="36" t="str">
        <f t="shared" si="20"/>
        <v/>
      </c>
      <c r="H385" s="28">
        <v>7.4999999999999997E-2</v>
      </c>
      <c r="I385" s="28"/>
      <c r="J385" s="36" t="str">
        <f t="shared" si="22"/>
        <v/>
      </c>
      <c r="K385" s="28">
        <v>0.15</v>
      </c>
      <c r="L385" s="36" t="str">
        <f t="shared" si="23"/>
        <v/>
      </c>
      <c r="M385" s="29"/>
    </row>
    <row r="386" spans="1:13" ht="102" x14ac:dyDescent="0.2">
      <c r="A386" s="27" t="s">
        <v>1600</v>
      </c>
      <c r="B386" s="27" t="s">
        <v>1651</v>
      </c>
      <c r="C386" s="28">
        <v>401.11178000000001</v>
      </c>
      <c r="D386" s="28">
        <v>141.78634</v>
      </c>
      <c r="E386" s="36">
        <f t="shared" si="21"/>
        <v>35.348336067317696</v>
      </c>
      <c r="F386" s="28">
        <v>227.15384</v>
      </c>
      <c r="G386" s="36">
        <f t="shared" si="20"/>
        <v>62.418641040803003</v>
      </c>
      <c r="H386" s="28">
        <v>206.53</v>
      </c>
      <c r="I386" s="28">
        <v>70.893029999999996</v>
      </c>
      <c r="J386" s="36">
        <f t="shared" si="22"/>
        <v>34.325778337287559</v>
      </c>
      <c r="K386" s="28">
        <v>113.57677</v>
      </c>
      <c r="L386" s="36">
        <f t="shared" si="23"/>
        <v>62.418600211997578</v>
      </c>
      <c r="M386" s="29">
        <v>6.5753699999999924</v>
      </c>
    </row>
    <row r="387" spans="1:13" ht="153" x14ac:dyDescent="0.2">
      <c r="A387" s="27" t="s">
        <v>688</v>
      </c>
      <c r="B387" s="27" t="s">
        <v>1740</v>
      </c>
      <c r="C387" s="28">
        <v>401.11178000000001</v>
      </c>
      <c r="D387" s="28">
        <v>141.78634</v>
      </c>
      <c r="E387" s="36">
        <f t="shared" si="21"/>
        <v>35.348336067317696</v>
      </c>
      <c r="F387" s="28">
        <v>227.15384</v>
      </c>
      <c r="G387" s="36">
        <f t="shared" si="20"/>
        <v>62.418641040803003</v>
      </c>
      <c r="H387" s="28">
        <v>206.53</v>
      </c>
      <c r="I387" s="28">
        <v>70.893029999999996</v>
      </c>
      <c r="J387" s="36">
        <f t="shared" si="22"/>
        <v>34.325778337287559</v>
      </c>
      <c r="K387" s="28">
        <v>113.57677</v>
      </c>
      <c r="L387" s="36">
        <f t="shared" si="23"/>
        <v>62.418600211997578</v>
      </c>
      <c r="M387" s="29">
        <v>6.5753699999999924</v>
      </c>
    </row>
    <row r="388" spans="1:13" ht="165.75" x14ac:dyDescent="0.2">
      <c r="A388" s="27" t="s">
        <v>64</v>
      </c>
      <c r="B388" s="27" t="s">
        <v>496</v>
      </c>
      <c r="C388" s="28">
        <v>18.98</v>
      </c>
      <c r="D388" s="28"/>
      <c r="E388" s="36" t="str">
        <f t="shared" si="21"/>
        <v/>
      </c>
      <c r="F388" s="28">
        <v>2</v>
      </c>
      <c r="G388" s="36" t="str">
        <f t="shared" si="20"/>
        <v/>
      </c>
      <c r="H388" s="28">
        <v>16.414999999999999</v>
      </c>
      <c r="I388" s="28"/>
      <c r="J388" s="36" t="str">
        <f t="shared" si="22"/>
        <v/>
      </c>
      <c r="K388" s="28">
        <v>1</v>
      </c>
      <c r="L388" s="36" t="str">
        <f t="shared" si="23"/>
        <v/>
      </c>
      <c r="M388" s="29"/>
    </row>
    <row r="389" spans="1:13" ht="204" x14ac:dyDescent="0.2">
      <c r="A389" s="27" t="s">
        <v>909</v>
      </c>
      <c r="B389" s="27" t="s">
        <v>1631</v>
      </c>
      <c r="C389" s="28">
        <v>18.98</v>
      </c>
      <c r="D389" s="28"/>
      <c r="E389" s="36" t="str">
        <f t="shared" si="21"/>
        <v/>
      </c>
      <c r="F389" s="28">
        <v>2</v>
      </c>
      <c r="G389" s="36" t="str">
        <f t="shared" si="20"/>
        <v/>
      </c>
      <c r="H389" s="28">
        <v>16.414999999999999</v>
      </c>
      <c r="I389" s="28"/>
      <c r="J389" s="36" t="str">
        <f t="shared" si="22"/>
        <v/>
      </c>
      <c r="K389" s="28">
        <v>1</v>
      </c>
      <c r="L389" s="36" t="str">
        <f t="shared" si="23"/>
        <v/>
      </c>
      <c r="M389" s="29"/>
    </row>
    <row r="390" spans="1:13" ht="102" x14ac:dyDescent="0.2">
      <c r="A390" s="27" t="s">
        <v>1350</v>
      </c>
      <c r="B390" s="27" t="s">
        <v>1566</v>
      </c>
      <c r="C390" s="28">
        <v>4685.2610400000003</v>
      </c>
      <c r="D390" s="28">
        <v>12806.479939999999</v>
      </c>
      <c r="E390" s="36" t="str">
        <f t="shared" si="21"/>
        <v>свыше 200</v>
      </c>
      <c r="F390" s="28">
        <v>1898.36727</v>
      </c>
      <c r="G390" s="36" t="str">
        <f t="shared" ref="G390:G453" si="24">IF(F390=0," ",IF(D390/F390*100&gt;200,"свыше 200",IF(D390/F390&gt;0,D390/F390*100,"")))</f>
        <v>свыше 200</v>
      </c>
      <c r="H390" s="28">
        <v>2489.6470399999998</v>
      </c>
      <c r="I390" s="28">
        <v>6441.83986</v>
      </c>
      <c r="J390" s="36" t="str">
        <f t="shared" si="22"/>
        <v>свыше 200</v>
      </c>
      <c r="K390" s="28">
        <v>991.51910999999996</v>
      </c>
      <c r="L390" s="36" t="str">
        <f t="shared" si="23"/>
        <v>свыше 200</v>
      </c>
      <c r="M390" s="29">
        <v>258.69686000000002</v>
      </c>
    </row>
    <row r="391" spans="1:13" ht="165.75" x14ac:dyDescent="0.2">
      <c r="A391" s="27" t="s">
        <v>1314</v>
      </c>
      <c r="B391" s="27" t="s">
        <v>1698</v>
      </c>
      <c r="C391" s="28">
        <v>196.66667000000001</v>
      </c>
      <c r="D391" s="28">
        <v>186.5</v>
      </c>
      <c r="E391" s="36">
        <f t="shared" ref="E391:E454" si="25">IF(C391=0," ",IF(D391/C391*100&gt;200,"свыше 200",IF(D391/C391&gt;0,D391/C391*100,"")))</f>
        <v>94.830506867279539</v>
      </c>
      <c r="F391" s="28">
        <v>95</v>
      </c>
      <c r="G391" s="36">
        <f t="shared" si="24"/>
        <v>196.31578947368422</v>
      </c>
      <c r="H391" s="28">
        <v>196.66667000000001</v>
      </c>
      <c r="I391" s="28">
        <v>186.5</v>
      </c>
      <c r="J391" s="36">
        <f t="shared" ref="J391:J454" si="26">IF(H391=0," ",IF(I391/H391*100&gt;200,"свыше 200",IF(I391/H391&gt;0,I391/H391*100,"")))</f>
        <v>94.830506867279539</v>
      </c>
      <c r="K391" s="28">
        <v>95</v>
      </c>
      <c r="L391" s="36">
        <f t="shared" ref="L391:L454" si="27">IF(K391=0," ",IF(I391/K391*100&gt;200,"свыше 200",IF(I391/K391&gt;0,I391/K391*100,"")))</f>
        <v>196.31578947368422</v>
      </c>
      <c r="M391" s="29">
        <v>60</v>
      </c>
    </row>
    <row r="392" spans="1:13" ht="140.25" x14ac:dyDescent="0.2">
      <c r="A392" s="27" t="s">
        <v>391</v>
      </c>
      <c r="B392" s="27" t="s">
        <v>356</v>
      </c>
      <c r="C392" s="28">
        <v>4423.7973700000002</v>
      </c>
      <c r="D392" s="28">
        <v>12510.67994</v>
      </c>
      <c r="E392" s="36" t="str">
        <f t="shared" si="25"/>
        <v>свыше 200</v>
      </c>
      <c r="F392" s="28">
        <v>1793.0381500000001</v>
      </c>
      <c r="G392" s="36" t="str">
        <f t="shared" si="24"/>
        <v>свыше 200</v>
      </c>
      <c r="H392" s="28">
        <v>2292.9803700000002</v>
      </c>
      <c r="I392" s="28">
        <v>6255.33986</v>
      </c>
      <c r="J392" s="36" t="str">
        <f t="shared" si="26"/>
        <v>свыше 200</v>
      </c>
      <c r="K392" s="28">
        <v>896.51910999999996</v>
      </c>
      <c r="L392" s="36" t="str">
        <f t="shared" si="27"/>
        <v>свыше 200</v>
      </c>
      <c r="M392" s="29">
        <v>198.69686000000002</v>
      </c>
    </row>
    <row r="393" spans="1:13" ht="127.5" x14ac:dyDescent="0.2">
      <c r="A393" s="27" t="s">
        <v>1268</v>
      </c>
      <c r="B393" s="27" t="s">
        <v>1665</v>
      </c>
      <c r="C393" s="28">
        <v>64.796999999999997</v>
      </c>
      <c r="D393" s="28">
        <v>109.3</v>
      </c>
      <c r="E393" s="36">
        <f t="shared" si="25"/>
        <v>168.68064879546893</v>
      </c>
      <c r="F393" s="28">
        <v>10.32912</v>
      </c>
      <c r="G393" s="36" t="str">
        <f t="shared" si="24"/>
        <v>свыше 200</v>
      </c>
      <c r="H393" s="28"/>
      <c r="I393" s="28"/>
      <c r="J393" s="36" t="str">
        <f t="shared" si="26"/>
        <v xml:space="preserve"> </v>
      </c>
      <c r="K393" s="28"/>
      <c r="L393" s="36" t="str">
        <f t="shared" si="27"/>
        <v xml:space="preserve"> </v>
      </c>
      <c r="M393" s="29"/>
    </row>
    <row r="394" spans="1:13" ht="114.75" x14ac:dyDescent="0.2">
      <c r="A394" s="27" t="s">
        <v>367</v>
      </c>
      <c r="B394" s="27" t="s">
        <v>1497</v>
      </c>
      <c r="C394" s="28">
        <v>9811.3716299999996</v>
      </c>
      <c r="D394" s="28">
        <v>10601.5568</v>
      </c>
      <c r="E394" s="36">
        <f t="shared" si="25"/>
        <v>108.05376862480543</v>
      </c>
      <c r="F394" s="28">
        <v>5758.5612700000001</v>
      </c>
      <c r="G394" s="36">
        <f t="shared" si="24"/>
        <v>184.10079016142865</v>
      </c>
      <c r="H394" s="28">
        <v>5144.0375999999997</v>
      </c>
      <c r="I394" s="28">
        <v>5300.7789899999998</v>
      </c>
      <c r="J394" s="36">
        <f t="shared" si="26"/>
        <v>103.04704985049098</v>
      </c>
      <c r="K394" s="28">
        <v>2879.2816699999998</v>
      </c>
      <c r="L394" s="36">
        <f t="shared" si="27"/>
        <v>184.10074447492315</v>
      </c>
      <c r="M394" s="29">
        <v>578.52426999999989</v>
      </c>
    </row>
    <row r="395" spans="1:13" ht="165.75" x14ac:dyDescent="0.2">
      <c r="A395" s="27" t="s">
        <v>1215</v>
      </c>
      <c r="B395" s="27" t="s">
        <v>1054</v>
      </c>
      <c r="C395" s="28">
        <v>9811.3716299999996</v>
      </c>
      <c r="D395" s="28">
        <v>10601.5568</v>
      </c>
      <c r="E395" s="36">
        <f t="shared" si="25"/>
        <v>108.05376862480543</v>
      </c>
      <c r="F395" s="28">
        <v>5758.5612700000001</v>
      </c>
      <c r="G395" s="36">
        <f t="shared" si="24"/>
        <v>184.10079016142865</v>
      </c>
      <c r="H395" s="28">
        <v>5144.0375999999997</v>
      </c>
      <c r="I395" s="28">
        <v>5300.7789899999998</v>
      </c>
      <c r="J395" s="36">
        <f t="shared" si="26"/>
        <v>103.04704985049098</v>
      </c>
      <c r="K395" s="28">
        <v>2879.2816699999998</v>
      </c>
      <c r="L395" s="36">
        <f t="shared" si="27"/>
        <v>184.10074447492315</v>
      </c>
      <c r="M395" s="29">
        <v>578.52426999999989</v>
      </c>
    </row>
    <row r="396" spans="1:13" ht="204" x14ac:dyDescent="0.2">
      <c r="A396" s="27" t="s">
        <v>1069</v>
      </c>
      <c r="B396" s="27" t="s">
        <v>785</v>
      </c>
      <c r="C396" s="28">
        <v>36.659999999999997</v>
      </c>
      <c r="D396" s="28">
        <v>10</v>
      </c>
      <c r="E396" s="36">
        <f t="shared" si="25"/>
        <v>27.277686852154943</v>
      </c>
      <c r="F396" s="28"/>
      <c r="G396" s="36" t="str">
        <f t="shared" si="24"/>
        <v xml:space="preserve"> </v>
      </c>
      <c r="H396" s="28">
        <v>36.659999999999997</v>
      </c>
      <c r="I396" s="28">
        <v>5</v>
      </c>
      <c r="J396" s="36">
        <f t="shared" si="26"/>
        <v>13.638843426077472</v>
      </c>
      <c r="K396" s="28"/>
      <c r="L396" s="36" t="str">
        <f t="shared" si="27"/>
        <v xml:space="preserve"> </v>
      </c>
      <c r="M396" s="29">
        <v>-2</v>
      </c>
    </row>
    <row r="397" spans="1:13" ht="267.75" x14ac:dyDescent="0.2">
      <c r="A397" s="27" t="s">
        <v>861</v>
      </c>
      <c r="B397" s="27" t="s">
        <v>1010</v>
      </c>
      <c r="C397" s="28">
        <v>36.659999999999997</v>
      </c>
      <c r="D397" s="28"/>
      <c r="E397" s="36" t="str">
        <f t="shared" si="25"/>
        <v/>
      </c>
      <c r="F397" s="28"/>
      <c r="G397" s="36" t="str">
        <f t="shared" si="24"/>
        <v xml:space="preserve"> </v>
      </c>
      <c r="H397" s="28">
        <v>36.659999999999997</v>
      </c>
      <c r="I397" s="28"/>
      <c r="J397" s="36" t="str">
        <f t="shared" si="26"/>
        <v/>
      </c>
      <c r="K397" s="28"/>
      <c r="L397" s="36" t="str">
        <f t="shared" si="27"/>
        <v xml:space="preserve"> </v>
      </c>
      <c r="M397" s="29"/>
    </row>
    <row r="398" spans="1:13" ht="255" x14ac:dyDescent="0.2">
      <c r="A398" s="27" t="s">
        <v>1693</v>
      </c>
      <c r="B398" s="27" t="s">
        <v>1598</v>
      </c>
      <c r="C398" s="28"/>
      <c r="D398" s="28">
        <v>10</v>
      </c>
      <c r="E398" s="36" t="str">
        <f t="shared" si="25"/>
        <v xml:space="preserve"> </v>
      </c>
      <c r="F398" s="28"/>
      <c r="G398" s="36" t="str">
        <f t="shared" si="24"/>
        <v xml:space="preserve"> </v>
      </c>
      <c r="H398" s="28"/>
      <c r="I398" s="28">
        <v>5</v>
      </c>
      <c r="J398" s="36" t="str">
        <f t="shared" si="26"/>
        <v xml:space="preserve"> </v>
      </c>
      <c r="K398" s="28"/>
      <c r="L398" s="36" t="str">
        <f t="shared" si="27"/>
        <v xml:space="preserve"> </v>
      </c>
      <c r="M398" s="29">
        <v>-2</v>
      </c>
    </row>
    <row r="399" spans="1:13" ht="63.75" x14ac:dyDescent="0.2">
      <c r="A399" s="27" t="s">
        <v>1601</v>
      </c>
      <c r="B399" s="27" t="s">
        <v>600</v>
      </c>
      <c r="C399" s="28">
        <v>1158.3434299999999</v>
      </c>
      <c r="D399" s="28">
        <v>746.63211999999999</v>
      </c>
      <c r="E399" s="36">
        <f t="shared" si="25"/>
        <v>64.456887367160192</v>
      </c>
      <c r="F399" s="28">
        <v>576.51625999999999</v>
      </c>
      <c r="G399" s="36">
        <f t="shared" si="24"/>
        <v>129.50755630032015</v>
      </c>
      <c r="H399" s="28">
        <v>715.42943000000002</v>
      </c>
      <c r="I399" s="28">
        <v>318.83251999999999</v>
      </c>
      <c r="J399" s="36">
        <f t="shared" si="26"/>
        <v>44.56519492076248</v>
      </c>
      <c r="K399" s="28">
        <v>286.65282000000002</v>
      </c>
      <c r="L399" s="36">
        <f t="shared" si="27"/>
        <v>111.22601898701012</v>
      </c>
      <c r="M399" s="29">
        <v>27.816359999999975</v>
      </c>
    </row>
    <row r="400" spans="1:13" ht="102" x14ac:dyDescent="0.2">
      <c r="A400" s="27" t="s">
        <v>1107</v>
      </c>
      <c r="B400" s="27" t="s">
        <v>371</v>
      </c>
      <c r="C400" s="28">
        <v>715.42943000000002</v>
      </c>
      <c r="D400" s="28">
        <v>318.83251999999999</v>
      </c>
      <c r="E400" s="36">
        <f t="shared" si="25"/>
        <v>44.56519492076248</v>
      </c>
      <c r="F400" s="28">
        <v>286.65282000000002</v>
      </c>
      <c r="G400" s="36">
        <f t="shared" si="24"/>
        <v>111.22601898701012</v>
      </c>
      <c r="H400" s="28">
        <v>715.42943000000002</v>
      </c>
      <c r="I400" s="28">
        <v>318.83251999999999</v>
      </c>
      <c r="J400" s="36">
        <f t="shared" si="26"/>
        <v>44.56519492076248</v>
      </c>
      <c r="K400" s="28">
        <v>286.65282000000002</v>
      </c>
      <c r="L400" s="36">
        <f t="shared" si="27"/>
        <v>111.22601898701012</v>
      </c>
      <c r="M400" s="29">
        <v>27.816359999999975</v>
      </c>
    </row>
    <row r="401" spans="1:13" ht="76.5" x14ac:dyDescent="0.2">
      <c r="A401" s="27" t="s">
        <v>604</v>
      </c>
      <c r="B401" s="27" t="s">
        <v>1406</v>
      </c>
      <c r="C401" s="28">
        <v>442.91399999999999</v>
      </c>
      <c r="D401" s="28">
        <v>427.7996</v>
      </c>
      <c r="E401" s="36">
        <f t="shared" si="25"/>
        <v>96.587509087542955</v>
      </c>
      <c r="F401" s="28">
        <v>289.86344000000003</v>
      </c>
      <c r="G401" s="36">
        <f t="shared" si="24"/>
        <v>147.58660146998875</v>
      </c>
      <c r="H401" s="28"/>
      <c r="I401" s="28"/>
      <c r="J401" s="36" t="str">
        <f t="shared" si="26"/>
        <v xml:space="preserve"> </v>
      </c>
      <c r="K401" s="28"/>
      <c r="L401" s="36" t="str">
        <f t="shared" si="27"/>
        <v xml:space="preserve"> </v>
      </c>
      <c r="M401" s="29"/>
    </row>
    <row r="402" spans="1:13" ht="178.5" x14ac:dyDescent="0.2">
      <c r="A402" s="27" t="s">
        <v>1440</v>
      </c>
      <c r="B402" s="27" t="s">
        <v>1459</v>
      </c>
      <c r="C402" s="28">
        <v>87614.915540000002</v>
      </c>
      <c r="D402" s="28">
        <v>45655.946620000002</v>
      </c>
      <c r="E402" s="36">
        <f t="shared" si="25"/>
        <v>52.10978785815994</v>
      </c>
      <c r="F402" s="28">
        <v>22772.84247</v>
      </c>
      <c r="G402" s="36" t="str">
        <f t="shared" si="24"/>
        <v>свыше 200</v>
      </c>
      <c r="H402" s="28">
        <v>45923.857960000001</v>
      </c>
      <c r="I402" s="28">
        <v>11002.657440000001</v>
      </c>
      <c r="J402" s="36">
        <f t="shared" si="26"/>
        <v>23.958478073822526</v>
      </c>
      <c r="K402" s="28">
        <v>7095.9038799999998</v>
      </c>
      <c r="L402" s="36">
        <f t="shared" si="27"/>
        <v>155.05646110865868</v>
      </c>
      <c r="M402" s="29">
        <v>3341.688360000001</v>
      </c>
    </row>
    <row r="403" spans="1:13" ht="89.25" x14ac:dyDescent="0.2">
      <c r="A403" s="27" t="s">
        <v>937</v>
      </c>
      <c r="B403" s="27" t="s">
        <v>1639</v>
      </c>
      <c r="C403" s="28">
        <v>33112.814149999998</v>
      </c>
      <c r="D403" s="28">
        <v>29510.127219999998</v>
      </c>
      <c r="E403" s="36">
        <f t="shared" si="25"/>
        <v>89.11996149381946</v>
      </c>
      <c r="F403" s="28">
        <v>6094.5552399999997</v>
      </c>
      <c r="G403" s="36" t="str">
        <f t="shared" si="24"/>
        <v>свыше 200</v>
      </c>
      <c r="H403" s="28">
        <v>7124.9365500000004</v>
      </c>
      <c r="I403" s="28">
        <v>2686.4211</v>
      </c>
      <c r="J403" s="36">
        <f t="shared" si="26"/>
        <v>37.704491557893235</v>
      </c>
      <c r="K403" s="28">
        <v>2113.5249800000001</v>
      </c>
      <c r="L403" s="36">
        <f t="shared" si="27"/>
        <v>127.1061910988154</v>
      </c>
      <c r="M403" s="29">
        <v>125.52361999999994</v>
      </c>
    </row>
    <row r="404" spans="1:13" ht="127.5" x14ac:dyDescent="0.2">
      <c r="A404" s="27" t="s">
        <v>251</v>
      </c>
      <c r="B404" s="27" t="s">
        <v>820</v>
      </c>
      <c r="C404" s="28">
        <v>7124.9365500000004</v>
      </c>
      <c r="D404" s="28">
        <v>2686.4211</v>
      </c>
      <c r="E404" s="36">
        <f t="shared" si="25"/>
        <v>37.704491557893235</v>
      </c>
      <c r="F404" s="28">
        <v>2113.5249800000001</v>
      </c>
      <c r="G404" s="36">
        <f t="shared" si="24"/>
        <v>127.1061910988154</v>
      </c>
      <c r="H404" s="28">
        <v>7124.9365500000004</v>
      </c>
      <c r="I404" s="28">
        <v>2686.4211</v>
      </c>
      <c r="J404" s="36">
        <f t="shared" si="26"/>
        <v>37.704491557893235</v>
      </c>
      <c r="K404" s="28">
        <v>2113.5249800000001</v>
      </c>
      <c r="L404" s="36">
        <f t="shared" si="27"/>
        <v>127.1061910988154</v>
      </c>
      <c r="M404" s="29">
        <v>125.52361999999994</v>
      </c>
    </row>
    <row r="405" spans="1:13" ht="114.75" x14ac:dyDescent="0.2">
      <c r="A405" s="27" t="s">
        <v>611</v>
      </c>
      <c r="B405" s="27" t="s">
        <v>989</v>
      </c>
      <c r="C405" s="28">
        <v>416.88155999999998</v>
      </c>
      <c r="D405" s="28">
        <v>1438.98233</v>
      </c>
      <c r="E405" s="36" t="str">
        <f t="shared" si="25"/>
        <v>свыше 200</v>
      </c>
      <c r="F405" s="28">
        <v>388.42417999999998</v>
      </c>
      <c r="G405" s="36" t="str">
        <f t="shared" si="24"/>
        <v>свыше 200</v>
      </c>
      <c r="H405" s="28"/>
      <c r="I405" s="28"/>
      <c r="J405" s="36" t="str">
        <f t="shared" si="26"/>
        <v xml:space="preserve"> </v>
      </c>
      <c r="K405" s="28"/>
      <c r="L405" s="36" t="str">
        <f t="shared" si="27"/>
        <v xml:space="preserve"> </v>
      </c>
      <c r="M405" s="29"/>
    </row>
    <row r="406" spans="1:13" ht="114.75" x14ac:dyDescent="0.2">
      <c r="A406" s="27" t="s">
        <v>1151</v>
      </c>
      <c r="B406" s="27" t="s">
        <v>222</v>
      </c>
      <c r="C406" s="28">
        <v>25168.679459999999</v>
      </c>
      <c r="D406" s="28">
        <v>24882.90336</v>
      </c>
      <c r="E406" s="36">
        <f t="shared" si="25"/>
        <v>98.864556638920305</v>
      </c>
      <c r="F406" s="28">
        <v>3483.5503399999998</v>
      </c>
      <c r="G406" s="36" t="str">
        <f t="shared" si="24"/>
        <v>свыше 200</v>
      </c>
      <c r="H406" s="28"/>
      <c r="I406" s="28"/>
      <c r="J406" s="36" t="str">
        <f t="shared" si="26"/>
        <v xml:space="preserve"> </v>
      </c>
      <c r="K406" s="28"/>
      <c r="L406" s="36" t="str">
        <f t="shared" si="27"/>
        <v xml:space="preserve"> </v>
      </c>
      <c r="M406" s="29"/>
    </row>
    <row r="407" spans="1:13" ht="114.75" x14ac:dyDescent="0.2">
      <c r="A407" s="27" t="s">
        <v>1564</v>
      </c>
      <c r="B407" s="27" t="s">
        <v>1176</v>
      </c>
      <c r="C407" s="28">
        <v>210.70097999999999</v>
      </c>
      <c r="D407" s="28">
        <v>232.08485999999999</v>
      </c>
      <c r="E407" s="36">
        <f t="shared" si="25"/>
        <v>110.14892289537524</v>
      </c>
      <c r="F407" s="28"/>
      <c r="G407" s="36" t="str">
        <f t="shared" si="24"/>
        <v xml:space="preserve"> </v>
      </c>
      <c r="H407" s="28"/>
      <c r="I407" s="28"/>
      <c r="J407" s="36" t="str">
        <f t="shared" si="26"/>
        <v xml:space="preserve"> </v>
      </c>
      <c r="K407" s="28"/>
      <c r="L407" s="36" t="str">
        <f t="shared" si="27"/>
        <v xml:space="preserve"> </v>
      </c>
      <c r="M407" s="29"/>
    </row>
    <row r="408" spans="1:13" ht="114.75" x14ac:dyDescent="0.2">
      <c r="A408" s="27" t="s">
        <v>713</v>
      </c>
      <c r="B408" s="27" t="s">
        <v>1290</v>
      </c>
      <c r="C408" s="28">
        <v>191.6156</v>
      </c>
      <c r="D408" s="28">
        <v>269.73557</v>
      </c>
      <c r="E408" s="36">
        <f t="shared" si="25"/>
        <v>140.76910752569205</v>
      </c>
      <c r="F408" s="28">
        <v>109.05574</v>
      </c>
      <c r="G408" s="36" t="str">
        <f t="shared" si="24"/>
        <v>свыше 200</v>
      </c>
      <c r="H408" s="28"/>
      <c r="I408" s="28"/>
      <c r="J408" s="36" t="str">
        <f t="shared" si="26"/>
        <v xml:space="preserve"> </v>
      </c>
      <c r="K408" s="28"/>
      <c r="L408" s="36" t="str">
        <f t="shared" si="27"/>
        <v xml:space="preserve"> </v>
      </c>
      <c r="M408" s="29"/>
    </row>
    <row r="409" spans="1:13" ht="127.5" x14ac:dyDescent="0.2">
      <c r="A409" s="27" t="s">
        <v>672</v>
      </c>
      <c r="B409" s="27" t="s">
        <v>136</v>
      </c>
      <c r="C409" s="28">
        <v>1125.175</v>
      </c>
      <c r="D409" s="28">
        <v>2299.3561399999999</v>
      </c>
      <c r="E409" s="36" t="str">
        <f t="shared" si="25"/>
        <v>свыше 200</v>
      </c>
      <c r="F409" s="28">
        <v>655.05313999999998</v>
      </c>
      <c r="G409" s="36" t="str">
        <f t="shared" si="24"/>
        <v>свыше 200</v>
      </c>
      <c r="H409" s="28">
        <v>1125.175</v>
      </c>
      <c r="I409" s="28">
        <v>2299.3561399999999</v>
      </c>
      <c r="J409" s="36" t="str">
        <f t="shared" si="26"/>
        <v>свыше 200</v>
      </c>
      <c r="K409" s="28">
        <v>655.05313999999998</v>
      </c>
      <c r="L409" s="36" t="str">
        <f t="shared" si="27"/>
        <v>свыше 200</v>
      </c>
      <c r="M409" s="29">
        <v>534.25040999999987</v>
      </c>
    </row>
    <row r="410" spans="1:13" ht="140.25" x14ac:dyDescent="0.2">
      <c r="A410" s="27" t="s">
        <v>1007</v>
      </c>
      <c r="B410" s="27" t="s">
        <v>423</v>
      </c>
      <c r="C410" s="28">
        <v>1125.175</v>
      </c>
      <c r="D410" s="28">
        <v>2299.3561399999999</v>
      </c>
      <c r="E410" s="36" t="str">
        <f t="shared" si="25"/>
        <v>свыше 200</v>
      </c>
      <c r="F410" s="28">
        <v>655.05313999999998</v>
      </c>
      <c r="G410" s="36" t="str">
        <f t="shared" si="24"/>
        <v>свыше 200</v>
      </c>
      <c r="H410" s="28">
        <v>1125.175</v>
      </c>
      <c r="I410" s="28">
        <v>2299.3561399999999</v>
      </c>
      <c r="J410" s="36" t="str">
        <f t="shared" si="26"/>
        <v>свыше 200</v>
      </c>
      <c r="K410" s="28">
        <v>655.05313999999998</v>
      </c>
      <c r="L410" s="36" t="str">
        <f t="shared" si="27"/>
        <v>свыше 200</v>
      </c>
      <c r="M410" s="29">
        <v>534.25040999999987</v>
      </c>
    </row>
    <row r="411" spans="1:13" ht="114.75" x14ac:dyDescent="0.2">
      <c r="A411" s="27" t="s">
        <v>160</v>
      </c>
      <c r="B411" s="27" t="s">
        <v>1269</v>
      </c>
      <c r="C411" s="28"/>
      <c r="D411" s="28">
        <v>51.908110000000001</v>
      </c>
      <c r="E411" s="36" t="str">
        <f t="shared" si="25"/>
        <v xml:space="preserve"> </v>
      </c>
      <c r="F411" s="28"/>
      <c r="G411" s="36" t="str">
        <f t="shared" si="24"/>
        <v xml:space="preserve"> </v>
      </c>
      <c r="H411" s="28"/>
      <c r="I411" s="28">
        <v>51.908110000000001</v>
      </c>
      <c r="J411" s="36" t="str">
        <f t="shared" si="26"/>
        <v xml:space="preserve"> </v>
      </c>
      <c r="K411" s="28"/>
      <c r="L411" s="36" t="str">
        <f t="shared" si="27"/>
        <v xml:space="preserve"> </v>
      </c>
      <c r="M411" s="29"/>
    </row>
    <row r="412" spans="1:13" ht="127.5" x14ac:dyDescent="0.2">
      <c r="A412" s="27" t="s">
        <v>1248</v>
      </c>
      <c r="B412" s="27" t="s">
        <v>1438</v>
      </c>
      <c r="C412" s="28"/>
      <c r="D412" s="28">
        <v>51.908110000000001</v>
      </c>
      <c r="E412" s="36" t="str">
        <f t="shared" si="25"/>
        <v xml:space="preserve"> </v>
      </c>
      <c r="F412" s="28"/>
      <c r="G412" s="36" t="str">
        <f t="shared" si="24"/>
        <v xml:space="preserve"> </v>
      </c>
      <c r="H412" s="28"/>
      <c r="I412" s="28">
        <v>51.908110000000001</v>
      </c>
      <c r="J412" s="36" t="str">
        <f t="shared" si="26"/>
        <v xml:space="preserve"> </v>
      </c>
      <c r="K412" s="28"/>
      <c r="L412" s="36" t="str">
        <f t="shared" si="27"/>
        <v xml:space="preserve"> </v>
      </c>
      <c r="M412" s="29"/>
    </row>
    <row r="413" spans="1:13" ht="140.25" x14ac:dyDescent="0.2">
      <c r="A413" s="27" t="s">
        <v>883</v>
      </c>
      <c r="B413" s="27" t="s">
        <v>1633</v>
      </c>
      <c r="C413" s="28">
        <v>53376.9254</v>
      </c>
      <c r="D413" s="28">
        <v>13794.55515</v>
      </c>
      <c r="E413" s="36">
        <f t="shared" si="25"/>
        <v>25.843667552271565</v>
      </c>
      <c r="F413" s="28">
        <v>16023.2317</v>
      </c>
      <c r="G413" s="36">
        <f t="shared" si="24"/>
        <v>86.090967217306101</v>
      </c>
      <c r="H413" s="28">
        <v>37673.745419999999</v>
      </c>
      <c r="I413" s="28">
        <v>5964.9720900000002</v>
      </c>
      <c r="J413" s="36">
        <f t="shared" si="26"/>
        <v>15.833233525099294</v>
      </c>
      <c r="K413" s="28">
        <v>4327.3233700000001</v>
      </c>
      <c r="L413" s="36">
        <f t="shared" si="27"/>
        <v>137.84438046283563</v>
      </c>
      <c r="M413" s="29">
        <v>2681.9143300000001</v>
      </c>
    </row>
    <row r="414" spans="1:13" ht="114.75" x14ac:dyDescent="0.2">
      <c r="A414" s="27" t="s">
        <v>1238</v>
      </c>
      <c r="B414" s="27" t="s">
        <v>1027</v>
      </c>
      <c r="C414" s="28">
        <v>37673.745419999999</v>
      </c>
      <c r="D414" s="28">
        <v>5964.9720900000002</v>
      </c>
      <c r="E414" s="36">
        <f t="shared" si="25"/>
        <v>15.833233525099294</v>
      </c>
      <c r="F414" s="28">
        <v>4253.1847799999996</v>
      </c>
      <c r="G414" s="36">
        <f t="shared" si="24"/>
        <v>140.24718883716122</v>
      </c>
      <c r="H414" s="28">
        <v>37673.745419999999</v>
      </c>
      <c r="I414" s="28">
        <v>5964.9720900000002</v>
      </c>
      <c r="J414" s="36">
        <f t="shared" si="26"/>
        <v>15.833233525099294</v>
      </c>
      <c r="K414" s="28">
        <v>4327.3233700000001</v>
      </c>
      <c r="L414" s="36">
        <f t="shared" si="27"/>
        <v>137.84438046283563</v>
      </c>
      <c r="M414" s="29">
        <v>2681.9143300000001</v>
      </c>
    </row>
    <row r="415" spans="1:13" ht="102" x14ac:dyDescent="0.2">
      <c r="A415" s="27" t="s">
        <v>545</v>
      </c>
      <c r="B415" s="27" t="s">
        <v>145</v>
      </c>
      <c r="C415" s="28">
        <v>15523.49001</v>
      </c>
      <c r="D415" s="28">
        <v>7083.9779500000004</v>
      </c>
      <c r="E415" s="36">
        <f t="shared" si="25"/>
        <v>45.633926040063209</v>
      </c>
      <c r="F415" s="28">
        <v>11321.780919999999</v>
      </c>
      <c r="G415" s="36">
        <f t="shared" si="24"/>
        <v>62.569466765481287</v>
      </c>
      <c r="H415" s="28"/>
      <c r="I415" s="28"/>
      <c r="J415" s="36" t="str">
        <f t="shared" si="26"/>
        <v xml:space="preserve"> </v>
      </c>
      <c r="K415" s="28"/>
      <c r="L415" s="36" t="str">
        <f t="shared" si="27"/>
        <v xml:space="preserve"> </v>
      </c>
      <c r="M415" s="29"/>
    </row>
    <row r="416" spans="1:13" ht="114.75" x14ac:dyDescent="0.2">
      <c r="A416" s="27" t="s">
        <v>1099</v>
      </c>
      <c r="B416" s="27" t="s">
        <v>1533</v>
      </c>
      <c r="C416" s="28">
        <v>30.964459999999999</v>
      </c>
      <c r="D416" s="28">
        <v>536.18543999999997</v>
      </c>
      <c r="E416" s="36" t="str">
        <f t="shared" si="25"/>
        <v>свыше 200</v>
      </c>
      <c r="F416" s="28">
        <v>408.59377000000001</v>
      </c>
      <c r="G416" s="36">
        <f t="shared" si="24"/>
        <v>131.22702286919352</v>
      </c>
      <c r="H416" s="28"/>
      <c r="I416" s="28"/>
      <c r="J416" s="36" t="str">
        <f t="shared" si="26"/>
        <v xml:space="preserve"> </v>
      </c>
      <c r="K416" s="28"/>
      <c r="L416" s="36" t="str">
        <f t="shared" si="27"/>
        <v xml:space="preserve"> </v>
      </c>
      <c r="M416" s="29"/>
    </row>
    <row r="417" spans="1:13" ht="102" x14ac:dyDescent="0.2">
      <c r="A417" s="27" t="s">
        <v>1505</v>
      </c>
      <c r="B417" s="27" t="s">
        <v>1682</v>
      </c>
      <c r="C417" s="28">
        <v>140.02186</v>
      </c>
      <c r="D417" s="28">
        <v>140.02186</v>
      </c>
      <c r="E417" s="36">
        <f t="shared" si="25"/>
        <v>100</v>
      </c>
      <c r="F417" s="28">
        <v>1.2629999999999999</v>
      </c>
      <c r="G417" s="36" t="str">
        <f t="shared" si="24"/>
        <v>свыше 200</v>
      </c>
      <c r="H417" s="28"/>
      <c r="I417" s="28"/>
      <c r="J417" s="36" t="str">
        <f t="shared" si="26"/>
        <v xml:space="preserve"> </v>
      </c>
      <c r="K417" s="28"/>
      <c r="L417" s="36" t="str">
        <f t="shared" si="27"/>
        <v xml:space="preserve"> </v>
      </c>
      <c r="M417" s="29"/>
    </row>
    <row r="418" spans="1:13" ht="114.75" x14ac:dyDescent="0.2">
      <c r="A418" s="27" t="s">
        <v>651</v>
      </c>
      <c r="B418" s="27" t="s">
        <v>55</v>
      </c>
      <c r="C418" s="28">
        <v>8.7036499999999997</v>
      </c>
      <c r="D418" s="28">
        <v>69.397810000000007</v>
      </c>
      <c r="E418" s="36" t="str">
        <f t="shared" si="25"/>
        <v>свыше 200</v>
      </c>
      <c r="F418" s="28">
        <v>38.409230000000001</v>
      </c>
      <c r="G418" s="36">
        <f t="shared" si="24"/>
        <v>180.68003446046694</v>
      </c>
      <c r="H418" s="28"/>
      <c r="I418" s="28"/>
      <c r="J418" s="36" t="str">
        <f t="shared" si="26"/>
        <v xml:space="preserve"> </v>
      </c>
      <c r="K418" s="28"/>
      <c r="L418" s="36" t="str">
        <f t="shared" si="27"/>
        <v xml:space="preserve"> </v>
      </c>
      <c r="M418" s="29"/>
    </row>
    <row r="419" spans="1:13" ht="127.5" x14ac:dyDescent="0.2">
      <c r="A419" s="27" t="s">
        <v>1312</v>
      </c>
      <c r="B419" s="27" t="s">
        <v>148</v>
      </c>
      <c r="C419" s="28">
        <v>129.82525000000001</v>
      </c>
      <c r="D419" s="28">
        <v>-1.0487500000000001</v>
      </c>
      <c r="E419" s="36" t="str">
        <f t="shared" si="25"/>
        <v/>
      </c>
      <c r="F419" s="28"/>
      <c r="G419" s="36" t="str">
        <f t="shared" si="24"/>
        <v xml:space="preserve"> </v>
      </c>
      <c r="H419" s="28"/>
      <c r="I419" s="28"/>
      <c r="J419" s="36" t="str">
        <f t="shared" si="26"/>
        <v xml:space="preserve"> </v>
      </c>
      <c r="K419" s="28"/>
      <c r="L419" s="36" t="str">
        <f t="shared" si="27"/>
        <v xml:space="preserve"> </v>
      </c>
      <c r="M419" s="29"/>
    </row>
    <row r="420" spans="1:13" ht="89.25" x14ac:dyDescent="0.2">
      <c r="A420" s="27" t="s">
        <v>1312</v>
      </c>
      <c r="B420" s="27" t="s">
        <v>1556</v>
      </c>
      <c r="C420" s="28"/>
      <c r="D420" s="28"/>
      <c r="E420" s="36" t="str">
        <f t="shared" si="25"/>
        <v xml:space="preserve"> </v>
      </c>
      <c r="F420" s="28">
        <v>28.914149999999999</v>
      </c>
      <c r="G420" s="36" t="str">
        <f t="shared" si="24"/>
        <v/>
      </c>
      <c r="H420" s="28"/>
      <c r="I420" s="28"/>
      <c r="J420" s="36" t="str">
        <f t="shared" si="26"/>
        <v xml:space="preserve"> </v>
      </c>
      <c r="K420" s="28"/>
      <c r="L420" s="36" t="str">
        <f t="shared" si="27"/>
        <v xml:space="preserve"> </v>
      </c>
      <c r="M420" s="29"/>
    </row>
    <row r="421" spans="1:13" ht="89.25" x14ac:dyDescent="0.2">
      <c r="A421" s="27" t="s">
        <v>671</v>
      </c>
      <c r="B421" s="27" t="s">
        <v>86</v>
      </c>
      <c r="C421" s="28">
        <v>5.5</v>
      </c>
      <c r="D421" s="28">
        <v>4.5</v>
      </c>
      <c r="E421" s="36">
        <f t="shared" si="25"/>
        <v>81.818181818181827</v>
      </c>
      <c r="F421" s="28"/>
      <c r="G421" s="36" t="str">
        <f t="shared" si="24"/>
        <v xml:space="preserve"> </v>
      </c>
      <c r="H421" s="28"/>
      <c r="I421" s="28"/>
      <c r="J421" s="36" t="str">
        <f t="shared" si="26"/>
        <v xml:space="preserve"> </v>
      </c>
      <c r="K421" s="28"/>
      <c r="L421" s="36" t="str">
        <f t="shared" si="27"/>
        <v xml:space="preserve"> </v>
      </c>
      <c r="M421" s="29"/>
    </row>
    <row r="422" spans="1:13" ht="63.75" x14ac:dyDescent="0.2">
      <c r="A422" s="27" t="s">
        <v>671</v>
      </c>
      <c r="B422" s="27" t="s">
        <v>695</v>
      </c>
      <c r="C422" s="28"/>
      <c r="D422" s="28"/>
      <c r="E422" s="36" t="str">
        <f t="shared" si="25"/>
        <v xml:space="preserve"> </v>
      </c>
      <c r="F422" s="28">
        <v>18.993179999999999</v>
      </c>
      <c r="G422" s="36" t="str">
        <f t="shared" si="24"/>
        <v/>
      </c>
      <c r="H422" s="28"/>
      <c r="I422" s="28"/>
      <c r="J422" s="36" t="str">
        <f t="shared" si="26"/>
        <v xml:space="preserve"> </v>
      </c>
      <c r="K422" s="28"/>
      <c r="L422" s="36" t="str">
        <f t="shared" si="27"/>
        <v xml:space="preserve"> </v>
      </c>
      <c r="M422" s="29"/>
    </row>
    <row r="423" spans="1:13" ht="102" x14ac:dyDescent="0.2">
      <c r="A423" s="27" t="s">
        <v>521</v>
      </c>
      <c r="B423" s="27" t="s">
        <v>721</v>
      </c>
      <c r="C423" s="28">
        <v>124.32525</v>
      </c>
      <c r="D423" s="28">
        <v>-5.5487500000000001</v>
      </c>
      <c r="E423" s="36" t="str">
        <f t="shared" si="25"/>
        <v/>
      </c>
      <c r="F423" s="28"/>
      <c r="G423" s="36" t="str">
        <f t="shared" si="24"/>
        <v xml:space="preserve"> </v>
      </c>
      <c r="H423" s="28"/>
      <c r="I423" s="28"/>
      <c r="J423" s="36" t="str">
        <f t="shared" si="26"/>
        <v xml:space="preserve"> </v>
      </c>
      <c r="K423" s="28"/>
      <c r="L423" s="36" t="str">
        <f t="shared" si="27"/>
        <v xml:space="preserve"> </v>
      </c>
      <c r="M423" s="29"/>
    </row>
    <row r="424" spans="1:13" ht="63.75" x14ac:dyDescent="0.2">
      <c r="A424" s="27" t="s">
        <v>521</v>
      </c>
      <c r="B424" s="27" t="s">
        <v>1037</v>
      </c>
      <c r="C424" s="28"/>
      <c r="D424" s="28"/>
      <c r="E424" s="36" t="str">
        <f t="shared" si="25"/>
        <v xml:space="preserve"> </v>
      </c>
      <c r="F424" s="28">
        <v>9.9209700000000005</v>
      </c>
      <c r="G424" s="36" t="str">
        <f t="shared" si="24"/>
        <v/>
      </c>
      <c r="H424" s="28"/>
      <c r="I424" s="28"/>
      <c r="J424" s="36" t="str">
        <f t="shared" si="26"/>
        <v xml:space="preserve"> </v>
      </c>
      <c r="K424" s="28"/>
      <c r="L424" s="36" t="str">
        <f t="shared" si="27"/>
        <v xml:space="preserve"> </v>
      </c>
      <c r="M424" s="29"/>
    </row>
    <row r="425" spans="1:13" ht="25.5" x14ac:dyDescent="0.2">
      <c r="A425" s="27" t="s">
        <v>403</v>
      </c>
      <c r="B425" s="27" t="s">
        <v>1707</v>
      </c>
      <c r="C425" s="28">
        <v>5184.2703300000003</v>
      </c>
      <c r="D425" s="28">
        <v>5274.2153600000001</v>
      </c>
      <c r="E425" s="36">
        <f t="shared" si="25"/>
        <v>101.73496026006808</v>
      </c>
      <c r="F425" s="28">
        <v>3151.0723400000002</v>
      </c>
      <c r="G425" s="36">
        <f t="shared" si="24"/>
        <v>167.37842838606491</v>
      </c>
      <c r="H425" s="28">
        <v>3279.5263</v>
      </c>
      <c r="I425" s="28">
        <v>2385.6544899999999</v>
      </c>
      <c r="J425" s="36">
        <f t="shared" si="26"/>
        <v>72.743874321117659</v>
      </c>
      <c r="K425" s="28">
        <v>1058.28556</v>
      </c>
      <c r="L425" s="36" t="str">
        <f t="shared" si="27"/>
        <v>свыше 200</v>
      </c>
      <c r="M425" s="29">
        <v>478.97577999999999</v>
      </c>
    </row>
    <row r="426" spans="1:13" ht="153" x14ac:dyDescent="0.2">
      <c r="A426" s="27" t="s">
        <v>1229</v>
      </c>
      <c r="B426" s="27" t="s">
        <v>213</v>
      </c>
      <c r="C426" s="28">
        <v>1453.5936899999999</v>
      </c>
      <c r="D426" s="28">
        <v>1995.43905</v>
      </c>
      <c r="E426" s="36">
        <f t="shared" si="25"/>
        <v>137.27625977793011</v>
      </c>
      <c r="F426" s="28">
        <v>307.63337999999999</v>
      </c>
      <c r="G426" s="36" t="str">
        <f t="shared" si="24"/>
        <v>свыше 200</v>
      </c>
      <c r="H426" s="28">
        <v>1453.5936899999999</v>
      </c>
      <c r="I426" s="28">
        <v>1995.43905</v>
      </c>
      <c r="J426" s="36">
        <f t="shared" si="26"/>
        <v>137.27625977793011</v>
      </c>
      <c r="K426" s="28">
        <v>307.63337999999999</v>
      </c>
      <c r="L426" s="36" t="str">
        <f t="shared" si="27"/>
        <v>свыше 200</v>
      </c>
      <c r="M426" s="29">
        <v>413.97577999999999</v>
      </c>
    </row>
    <row r="427" spans="1:13" ht="76.5" x14ac:dyDescent="0.2">
      <c r="A427" s="27" t="s">
        <v>311</v>
      </c>
      <c r="B427" s="27" t="s">
        <v>178</v>
      </c>
      <c r="C427" s="28">
        <v>97.058670000000006</v>
      </c>
      <c r="D427" s="28">
        <v>224.92824999999999</v>
      </c>
      <c r="E427" s="36" t="str">
        <f t="shared" si="25"/>
        <v>свыше 200</v>
      </c>
      <c r="F427" s="28"/>
      <c r="G427" s="36" t="str">
        <f t="shared" si="24"/>
        <v xml:space="preserve"> </v>
      </c>
      <c r="H427" s="28">
        <v>97.058670000000006</v>
      </c>
      <c r="I427" s="28">
        <v>224.92824999999999</v>
      </c>
      <c r="J427" s="36" t="str">
        <f t="shared" si="26"/>
        <v>свыше 200</v>
      </c>
      <c r="K427" s="28"/>
      <c r="L427" s="36" t="str">
        <f t="shared" si="27"/>
        <v xml:space="preserve"> </v>
      </c>
      <c r="M427" s="29"/>
    </row>
    <row r="428" spans="1:13" ht="114.75" x14ac:dyDescent="0.2">
      <c r="A428" s="27" t="s">
        <v>1189</v>
      </c>
      <c r="B428" s="27" t="s">
        <v>1243</v>
      </c>
      <c r="C428" s="28">
        <v>1356.53502</v>
      </c>
      <c r="D428" s="28">
        <v>1770.5108</v>
      </c>
      <c r="E428" s="36">
        <f t="shared" si="25"/>
        <v>130.51714654591078</v>
      </c>
      <c r="F428" s="28">
        <v>307.63337999999999</v>
      </c>
      <c r="G428" s="36" t="str">
        <f t="shared" si="24"/>
        <v>свыше 200</v>
      </c>
      <c r="H428" s="28">
        <v>1356.53502</v>
      </c>
      <c r="I428" s="28">
        <v>1770.5108</v>
      </c>
      <c r="J428" s="36">
        <f t="shared" si="26"/>
        <v>130.51714654591078</v>
      </c>
      <c r="K428" s="28">
        <v>307.63337999999999</v>
      </c>
      <c r="L428" s="36" t="str">
        <f t="shared" si="27"/>
        <v>свыше 200</v>
      </c>
      <c r="M428" s="29">
        <v>413.97577999999999</v>
      </c>
    </row>
    <row r="429" spans="1:13" ht="127.5" x14ac:dyDescent="0.2">
      <c r="A429" s="27" t="s">
        <v>23</v>
      </c>
      <c r="B429" s="27" t="s">
        <v>610</v>
      </c>
      <c r="C429" s="28">
        <v>217.9</v>
      </c>
      <c r="D429" s="28">
        <v>522.84523000000002</v>
      </c>
      <c r="E429" s="36" t="str">
        <f t="shared" si="25"/>
        <v>свыше 200</v>
      </c>
      <c r="F429" s="28">
        <v>1633.8588500000001</v>
      </c>
      <c r="G429" s="36">
        <f t="shared" si="24"/>
        <v>32.000636407484038</v>
      </c>
      <c r="H429" s="28"/>
      <c r="I429" s="28"/>
      <c r="J429" s="36" t="str">
        <f t="shared" si="26"/>
        <v xml:space="preserve"> </v>
      </c>
      <c r="K429" s="28"/>
      <c r="L429" s="36" t="str">
        <f t="shared" si="27"/>
        <v xml:space="preserve"> </v>
      </c>
      <c r="M429" s="29"/>
    </row>
    <row r="430" spans="1:13" ht="140.25" x14ac:dyDescent="0.2">
      <c r="A430" s="27" t="s">
        <v>1610</v>
      </c>
      <c r="B430" s="27" t="s">
        <v>270</v>
      </c>
      <c r="C430" s="28">
        <v>24.6</v>
      </c>
      <c r="D430" s="28">
        <v>4.5</v>
      </c>
      <c r="E430" s="36">
        <f t="shared" si="25"/>
        <v>18.292682926829269</v>
      </c>
      <c r="F430" s="28">
        <v>1068.73297</v>
      </c>
      <c r="G430" s="36">
        <f t="shared" si="24"/>
        <v>0.42105934095024689</v>
      </c>
      <c r="H430" s="28"/>
      <c r="I430" s="28"/>
      <c r="J430" s="36" t="str">
        <f t="shared" si="26"/>
        <v xml:space="preserve"> </v>
      </c>
      <c r="K430" s="28"/>
      <c r="L430" s="36" t="str">
        <f t="shared" si="27"/>
        <v xml:space="preserve"> </v>
      </c>
      <c r="M430" s="29"/>
    </row>
    <row r="431" spans="1:13" ht="140.25" x14ac:dyDescent="0.2">
      <c r="A431" s="27" t="s">
        <v>263</v>
      </c>
      <c r="B431" s="27" t="s">
        <v>420</v>
      </c>
      <c r="C431" s="28">
        <v>405.75</v>
      </c>
      <c r="D431" s="28">
        <v>597.65</v>
      </c>
      <c r="E431" s="36">
        <f t="shared" si="25"/>
        <v>147.29513247073319</v>
      </c>
      <c r="F431" s="28">
        <v>43.8</v>
      </c>
      <c r="G431" s="36" t="str">
        <f t="shared" si="24"/>
        <v>свыше 200</v>
      </c>
      <c r="H431" s="28"/>
      <c r="I431" s="28"/>
      <c r="J431" s="36" t="str">
        <f t="shared" si="26"/>
        <v xml:space="preserve"> </v>
      </c>
      <c r="K431" s="28"/>
      <c r="L431" s="36" t="str">
        <f t="shared" si="27"/>
        <v xml:space="preserve"> </v>
      </c>
      <c r="M431" s="29"/>
    </row>
    <row r="432" spans="1:13" ht="140.25" x14ac:dyDescent="0.2">
      <c r="A432" s="27" t="s">
        <v>134</v>
      </c>
      <c r="B432" s="27" t="s">
        <v>652</v>
      </c>
      <c r="C432" s="28">
        <v>31.83606</v>
      </c>
      <c r="D432" s="28">
        <v>21.021139999999999</v>
      </c>
      <c r="E432" s="36">
        <f t="shared" si="25"/>
        <v>66.029339057659769</v>
      </c>
      <c r="F432" s="28">
        <v>43.708170000000003</v>
      </c>
      <c r="G432" s="36">
        <f t="shared" si="24"/>
        <v>48.094303650781988</v>
      </c>
      <c r="H432" s="28"/>
      <c r="I432" s="28"/>
      <c r="J432" s="36" t="str">
        <f t="shared" si="26"/>
        <v xml:space="preserve"> </v>
      </c>
      <c r="K432" s="28"/>
      <c r="L432" s="36" t="str">
        <f t="shared" si="27"/>
        <v xml:space="preserve"> </v>
      </c>
      <c r="M432" s="29"/>
    </row>
    <row r="433" spans="1:13" ht="63.75" x14ac:dyDescent="0.2">
      <c r="A433" s="27" t="s">
        <v>920</v>
      </c>
      <c r="B433" s="27" t="s">
        <v>647</v>
      </c>
      <c r="C433" s="28">
        <v>75.7</v>
      </c>
      <c r="D433" s="28">
        <v>75.7</v>
      </c>
      <c r="E433" s="36">
        <f t="shared" si="25"/>
        <v>100</v>
      </c>
      <c r="F433" s="28"/>
      <c r="G433" s="36" t="str">
        <f t="shared" si="24"/>
        <v xml:space="preserve"> </v>
      </c>
      <c r="H433" s="28"/>
      <c r="I433" s="28"/>
      <c r="J433" s="36" t="str">
        <f t="shared" si="26"/>
        <v xml:space="preserve"> </v>
      </c>
      <c r="K433" s="28"/>
      <c r="L433" s="36" t="str">
        <f t="shared" si="27"/>
        <v xml:space="preserve"> </v>
      </c>
      <c r="M433" s="29"/>
    </row>
    <row r="434" spans="1:13" ht="63.75" x14ac:dyDescent="0.2">
      <c r="A434" s="27" t="s">
        <v>725</v>
      </c>
      <c r="B434" s="27" t="s">
        <v>866</v>
      </c>
      <c r="C434" s="28"/>
      <c r="D434" s="28"/>
      <c r="E434" s="36" t="str">
        <f t="shared" si="25"/>
        <v xml:space="preserve"> </v>
      </c>
      <c r="F434" s="28">
        <v>85.793480000000002</v>
      </c>
      <c r="G434" s="36" t="str">
        <f t="shared" si="24"/>
        <v/>
      </c>
      <c r="H434" s="28"/>
      <c r="I434" s="28"/>
      <c r="J434" s="36" t="str">
        <f t="shared" si="26"/>
        <v xml:space="preserve"> </v>
      </c>
      <c r="K434" s="28"/>
      <c r="L434" s="36" t="str">
        <f t="shared" si="27"/>
        <v xml:space="preserve"> </v>
      </c>
      <c r="M434" s="29"/>
    </row>
    <row r="435" spans="1:13" ht="63.75" x14ac:dyDescent="0.2">
      <c r="A435" s="27" t="s">
        <v>1129</v>
      </c>
      <c r="B435" s="27" t="s">
        <v>498</v>
      </c>
      <c r="C435" s="28">
        <v>405.75</v>
      </c>
      <c r="D435" s="28">
        <v>597.65</v>
      </c>
      <c r="E435" s="36">
        <f t="shared" si="25"/>
        <v>147.29513247073319</v>
      </c>
      <c r="F435" s="28">
        <v>43.8</v>
      </c>
      <c r="G435" s="36" t="str">
        <f t="shared" si="24"/>
        <v>свыше 200</v>
      </c>
      <c r="H435" s="28"/>
      <c r="I435" s="28"/>
      <c r="J435" s="36" t="str">
        <f t="shared" si="26"/>
        <v xml:space="preserve"> </v>
      </c>
      <c r="K435" s="28"/>
      <c r="L435" s="36" t="str">
        <f t="shared" si="27"/>
        <v xml:space="preserve"> </v>
      </c>
      <c r="M435" s="29"/>
    </row>
    <row r="436" spans="1:13" ht="63.75" x14ac:dyDescent="0.2">
      <c r="A436" s="27" t="s">
        <v>995</v>
      </c>
      <c r="B436" s="27" t="s">
        <v>754</v>
      </c>
      <c r="C436" s="28"/>
      <c r="D436" s="28"/>
      <c r="E436" s="36" t="str">
        <f t="shared" si="25"/>
        <v xml:space="preserve"> </v>
      </c>
      <c r="F436" s="28">
        <v>31.1</v>
      </c>
      <c r="G436" s="36" t="str">
        <f t="shared" si="24"/>
        <v/>
      </c>
      <c r="H436" s="28"/>
      <c r="I436" s="28"/>
      <c r="J436" s="36" t="str">
        <f t="shared" si="26"/>
        <v xml:space="preserve"> </v>
      </c>
      <c r="K436" s="28"/>
      <c r="L436" s="36" t="str">
        <f t="shared" si="27"/>
        <v xml:space="preserve"> </v>
      </c>
      <c r="M436" s="29"/>
    </row>
    <row r="437" spans="1:13" ht="102" x14ac:dyDescent="0.2">
      <c r="A437" s="27" t="s">
        <v>1031</v>
      </c>
      <c r="B437" s="27" t="s">
        <v>1075</v>
      </c>
      <c r="C437" s="28">
        <v>142.19999999999999</v>
      </c>
      <c r="D437" s="28">
        <v>447.14523000000003</v>
      </c>
      <c r="E437" s="36" t="str">
        <f t="shared" si="25"/>
        <v>свыше 200</v>
      </c>
      <c r="F437" s="28">
        <v>1633.8588500000001</v>
      </c>
      <c r="G437" s="36">
        <f t="shared" si="24"/>
        <v>27.36743323941355</v>
      </c>
      <c r="H437" s="28"/>
      <c r="I437" s="28"/>
      <c r="J437" s="36" t="str">
        <f t="shared" si="26"/>
        <v xml:space="preserve"> </v>
      </c>
      <c r="K437" s="28"/>
      <c r="L437" s="36" t="str">
        <f t="shared" si="27"/>
        <v xml:space="preserve"> </v>
      </c>
      <c r="M437" s="29"/>
    </row>
    <row r="438" spans="1:13" ht="102" x14ac:dyDescent="0.2">
      <c r="A438" s="27" t="s">
        <v>1582</v>
      </c>
      <c r="B438" s="27" t="s">
        <v>1624</v>
      </c>
      <c r="C438" s="28">
        <v>24.6</v>
      </c>
      <c r="D438" s="28">
        <v>4.5</v>
      </c>
      <c r="E438" s="36">
        <f t="shared" si="25"/>
        <v>18.292682926829269</v>
      </c>
      <c r="F438" s="28">
        <v>982.93948999999998</v>
      </c>
      <c r="G438" s="36">
        <f t="shared" si="24"/>
        <v>0.45781048027686833</v>
      </c>
      <c r="H438" s="28"/>
      <c r="I438" s="28"/>
      <c r="J438" s="36" t="str">
        <f t="shared" si="26"/>
        <v xml:space="preserve"> </v>
      </c>
      <c r="K438" s="28"/>
      <c r="L438" s="36" t="str">
        <f t="shared" si="27"/>
        <v xml:space="preserve"> </v>
      </c>
      <c r="M438" s="29"/>
    </row>
    <row r="439" spans="1:13" ht="102" x14ac:dyDescent="0.2">
      <c r="A439" s="27" t="s">
        <v>94</v>
      </c>
      <c r="B439" s="27" t="s">
        <v>269</v>
      </c>
      <c r="C439" s="28">
        <v>31.83606</v>
      </c>
      <c r="D439" s="28">
        <v>21.021139999999999</v>
      </c>
      <c r="E439" s="36">
        <f t="shared" si="25"/>
        <v>66.029339057659769</v>
      </c>
      <c r="F439" s="28">
        <v>12.608169999999999</v>
      </c>
      <c r="G439" s="36">
        <f t="shared" si="24"/>
        <v>166.72633697039302</v>
      </c>
      <c r="H439" s="28"/>
      <c r="I439" s="28"/>
      <c r="J439" s="36" t="str">
        <f t="shared" si="26"/>
        <v xml:space="preserve"> </v>
      </c>
      <c r="K439" s="28"/>
      <c r="L439" s="36" t="str">
        <f t="shared" si="27"/>
        <v xml:space="preserve"> </v>
      </c>
      <c r="M439" s="29"/>
    </row>
    <row r="440" spans="1:13" ht="51" x14ac:dyDescent="0.2">
      <c r="A440" s="27" t="s">
        <v>1124</v>
      </c>
      <c r="B440" s="27" t="s">
        <v>1102</v>
      </c>
      <c r="C440" s="28">
        <v>100.7675</v>
      </c>
      <c r="D440" s="28"/>
      <c r="E440" s="36" t="str">
        <f t="shared" si="25"/>
        <v/>
      </c>
      <c r="F440" s="28">
        <v>23.01144</v>
      </c>
      <c r="G440" s="36" t="str">
        <f t="shared" si="24"/>
        <v/>
      </c>
      <c r="H440" s="28">
        <v>100.7675</v>
      </c>
      <c r="I440" s="28"/>
      <c r="J440" s="36" t="str">
        <f t="shared" si="26"/>
        <v/>
      </c>
      <c r="K440" s="28">
        <v>23.01144</v>
      </c>
      <c r="L440" s="36" t="str">
        <f t="shared" si="27"/>
        <v/>
      </c>
      <c r="M440" s="29"/>
    </row>
    <row r="441" spans="1:13" ht="255" x14ac:dyDescent="0.2">
      <c r="A441" s="27" t="s">
        <v>1382</v>
      </c>
      <c r="B441" s="27" t="s">
        <v>905</v>
      </c>
      <c r="C441" s="28">
        <v>100.7675</v>
      </c>
      <c r="D441" s="28"/>
      <c r="E441" s="36" t="str">
        <f t="shared" si="25"/>
        <v/>
      </c>
      <c r="F441" s="28">
        <v>23.01144</v>
      </c>
      <c r="G441" s="36" t="str">
        <f t="shared" si="24"/>
        <v/>
      </c>
      <c r="H441" s="28">
        <v>100.7675</v>
      </c>
      <c r="I441" s="28"/>
      <c r="J441" s="36" t="str">
        <f t="shared" si="26"/>
        <v/>
      </c>
      <c r="K441" s="28">
        <v>23.01144</v>
      </c>
      <c r="L441" s="36" t="str">
        <f t="shared" si="27"/>
        <v/>
      </c>
      <c r="M441" s="29"/>
    </row>
    <row r="442" spans="1:13" ht="51" x14ac:dyDescent="0.2">
      <c r="A442" s="27" t="s">
        <v>628</v>
      </c>
      <c r="B442" s="27" t="s">
        <v>1145</v>
      </c>
      <c r="C442" s="28">
        <v>52.025559999999999</v>
      </c>
      <c r="D442" s="28">
        <v>312.75304</v>
      </c>
      <c r="E442" s="36" t="str">
        <f t="shared" si="25"/>
        <v>свыше 200</v>
      </c>
      <c r="F442" s="28">
        <v>32.910629999999998</v>
      </c>
      <c r="G442" s="36" t="str">
        <f t="shared" si="24"/>
        <v>свыше 200</v>
      </c>
      <c r="H442" s="28"/>
      <c r="I442" s="28"/>
      <c r="J442" s="36" t="str">
        <f t="shared" si="26"/>
        <v xml:space="preserve"> </v>
      </c>
      <c r="K442" s="28"/>
      <c r="L442" s="36" t="str">
        <f t="shared" si="27"/>
        <v xml:space="preserve"> </v>
      </c>
      <c r="M442" s="29"/>
    </row>
    <row r="443" spans="1:13" ht="242.25" x14ac:dyDescent="0.2">
      <c r="A443" s="27" t="s">
        <v>129</v>
      </c>
      <c r="B443" s="27" t="s">
        <v>1390</v>
      </c>
      <c r="C443" s="28"/>
      <c r="D443" s="28"/>
      <c r="E443" s="36" t="str">
        <f t="shared" si="25"/>
        <v xml:space="preserve"> </v>
      </c>
      <c r="F443" s="28">
        <v>32.910629999999998</v>
      </c>
      <c r="G443" s="36" t="str">
        <f t="shared" si="24"/>
        <v/>
      </c>
      <c r="H443" s="28"/>
      <c r="I443" s="28"/>
      <c r="J443" s="36" t="str">
        <f t="shared" si="26"/>
        <v xml:space="preserve"> </v>
      </c>
      <c r="K443" s="28"/>
      <c r="L443" s="36" t="str">
        <f t="shared" si="27"/>
        <v xml:space="preserve"> </v>
      </c>
      <c r="M443" s="29"/>
    </row>
    <row r="444" spans="1:13" ht="242.25" x14ac:dyDescent="0.2">
      <c r="A444" s="27" t="s">
        <v>1692</v>
      </c>
      <c r="B444" s="27" t="s">
        <v>1467</v>
      </c>
      <c r="C444" s="28">
        <v>21</v>
      </c>
      <c r="D444" s="28">
        <v>306.17971</v>
      </c>
      <c r="E444" s="36" t="str">
        <f t="shared" si="25"/>
        <v>свыше 200</v>
      </c>
      <c r="F444" s="28"/>
      <c r="G444" s="36" t="str">
        <f t="shared" si="24"/>
        <v xml:space="preserve"> </v>
      </c>
      <c r="H444" s="28"/>
      <c r="I444" s="28"/>
      <c r="J444" s="36" t="str">
        <f t="shared" si="26"/>
        <v xml:space="preserve"> </v>
      </c>
      <c r="K444" s="28"/>
      <c r="L444" s="36" t="str">
        <f t="shared" si="27"/>
        <v xml:space="preserve"> </v>
      </c>
      <c r="M444" s="29"/>
    </row>
    <row r="445" spans="1:13" ht="242.25" x14ac:dyDescent="0.2">
      <c r="A445" s="27" t="s">
        <v>231</v>
      </c>
      <c r="B445" s="27" t="s">
        <v>1522</v>
      </c>
      <c r="C445" s="28">
        <v>31.025559999999999</v>
      </c>
      <c r="D445" s="28">
        <v>6.5733300000000003</v>
      </c>
      <c r="E445" s="36">
        <f t="shared" si="25"/>
        <v>21.186821446575017</v>
      </c>
      <c r="F445" s="28"/>
      <c r="G445" s="36" t="str">
        <f t="shared" si="24"/>
        <v xml:space="preserve"> </v>
      </c>
      <c r="H445" s="28"/>
      <c r="I445" s="28"/>
      <c r="J445" s="36" t="str">
        <f t="shared" si="26"/>
        <v xml:space="preserve"> </v>
      </c>
      <c r="K445" s="28"/>
      <c r="L445" s="36" t="str">
        <f t="shared" si="27"/>
        <v xml:space="preserve"> </v>
      </c>
      <c r="M445" s="29"/>
    </row>
    <row r="446" spans="1:13" ht="229.5" x14ac:dyDescent="0.2">
      <c r="A446" s="27" t="s">
        <v>822</v>
      </c>
      <c r="B446" s="27" t="s">
        <v>945</v>
      </c>
      <c r="C446" s="28"/>
      <c r="D446" s="28"/>
      <c r="E446" s="36" t="str">
        <f t="shared" si="25"/>
        <v xml:space="preserve"> </v>
      </c>
      <c r="F446" s="28"/>
      <c r="G446" s="36" t="str">
        <f t="shared" si="24"/>
        <v xml:space="preserve"> </v>
      </c>
      <c r="H446" s="28"/>
      <c r="I446" s="28"/>
      <c r="J446" s="36" t="str">
        <f t="shared" si="26"/>
        <v xml:space="preserve"> </v>
      </c>
      <c r="K446" s="28"/>
      <c r="L446" s="36" t="str">
        <f t="shared" si="27"/>
        <v xml:space="preserve"> </v>
      </c>
      <c r="M446" s="29"/>
    </row>
    <row r="447" spans="1:13" ht="63.75" x14ac:dyDescent="0.2">
      <c r="A447" s="27" t="s">
        <v>665</v>
      </c>
      <c r="B447" s="27" t="s">
        <v>1225</v>
      </c>
      <c r="C447" s="28">
        <v>1138.32608</v>
      </c>
      <c r="D447" s="28">
        <v>1630.79537</v>
      </c>
      <c r="E447" s="36">
        <f t="shared" si="25"/>
        <v>143.26258518121625</v>
      </c>
      <c r="F447" s="28">
        <v>180.58079000000001</v>
      </c>
      <c r="G447" s="36" t="str">
        <f t="shared" si="24"/>
        <v>свыше 200</v>
      </c>
      <c r="H447" s="28">
        <v>636</v>
      </c>
      <c r="I447" s="28">
        <v>318</v>
      </c>
      <c r="J447" s="36">
        <f t="shared" si="26"/>
        <v>50</v>
      </c>
      <c r="K447" s="28"/>
      <c r="L447" s="36" t="str">
        <f t="shared" si="27"/>
        <v xml:space="preserve"> </v>
      </c>
      <c r="M447" s="29">
        <v>53</v>
      </c>
    </row>
    <row r="448" spans="1:13" ht="89.25" x14ac:dyDescent="0.2">
      <c r="A448" s="27" t="s">
        <v>1727</v>
      </c>
      <c r="B448" s="27" t="s">
        <v>123</v>
      </c>
      <c r="C448" s="28">
        <v>636</v>
      </c>
      <c r="D448" s="28">
        <v>318</v>
      </c>
      <c r="E448" s="36">
        <f t="shared" si="25"/>
        <v>50</v>
      </c>
      <c r="F448" s="28"/>
      <c r="G448" s="36" t="str">
        <f t="shared" si="24"/>
        <v xml:space="preserve"> </v>
      </c>
      <c r="H448" s="28">
        <v>636</v>
      </c>
      <c r="I448" s="28">
        <v>318</v>
      </c>
      <c r="J448" s="36">
        <f t="shared" si="26"/>
        <v>50</v>
      </c>
      <c r="K448" s="28"/>
      <c r="L448" s="36" t="str">
        <f t="shared" si="27"/>
        <v xml:space="preserve"> </v>
      </c>
      <c r="M448" s="29">
        <v>53</v>
      </c>
    </row>
    <row r="449" spans="1:13" ht="76.5" x14ac:dyDescent="0.2">
      <c r="A449" s="27" t="s">
        <v>321</v>
      </c>
      <c r="B449" s="27" t="s">
        <v>1204</v>
      </c>
      <c r="C449" s="28"/>
      <c r="D449" s="28">
        <v>92.337029999999999</v>
      </c>
      <c r="E449" s="36" t="str">
        <f t="shared" si="25"/>
        <v xml:space="preserve"> </v>
      </c>
      <c r="F449" s="28">
        <v>145.96478999999999</v>
      </c>
      <c r="G449" s="36">
        <f t="shared" si="24"/>
        <v>63.259797105863683</v>
      </c>
      <c r="H449" s="28"/>
      <c r="I449" s="28"/>
      <c r="J449" s="36" t="str">
        <f t="shared" si="26"/>
        <v xml:space="preserve"> </v>
      </c>
      <c r="K449" s="28"/>
      <c r="L449" s="36" t="str">
        <f t="shared" si="27"/>
        <v xml:space="preserve"> </v>
      </c>
      <c r="M449" s="29"/>
    </row>
    <row r="450" spans="1:13" ht="76.5" x14ac:dyDescent="0.2">
      <c r="A450" s="27" t="s">
        <v>895</v>
      </c>
      <c r="B450" s="27" t="s">
        <v>1183</v>
      </c>
      <c r="C450" s="28"/>
      <c r="D450" s="28">
        <v>1220.4583399999999</v>
      </c>
      <c r="E450" s="36" t="str">
        <f t="shared" si="25"/>
        <v xml:space="preserve"> </v>
      </c>
      <c r="F450" s="28">
        <v>20</v>
      </c>
      <c r="G450" s="36" t="str">
        <f t="shared" si="24"/>
        <v>свыше 200</v>
      </c>
      <c r="H450" s="28"/>
      <c r="I450" s="28"/>
      <c r="J450" s="36" t="str">
        <f t="shared" si="26"/>
        <v xml:space="preserve"> </v>
      </c>
      <c r="K450" s="28"/>
      <c r="L450" s="36" t="str">
        <f t="shared" si="27"/>
        <v xml:space="preserve"> </v>
      </c>
      <c r="M450" s="29"/>
    </row>
    <row r="451" spans="1:13" ht="76.5" x14ac:dyDescent="0.2">
      <c r="A451" s="27" t="s">
        <v>1158</v>
      </c>
      <c r="B451" s="27" t="s">
        <v>1685</v>
      </c>
      <c r="C451" s="28">
        <v>502.32607999999999</v>
      </c>
      <c r="D451" s="28"/>
      <c r="E451" s="36" t="str">
        <f t="shared" si="25"/>
        <v/>
      </c>
      <c r="F451" s="28">
        <v>14.616</v>
      </c>
      <c r="G451" s="36" t="str">
        <f t="shared" si="24"/>
        <v/>
      </c>
      <c r="H451" s="28"/>
      <c r="I451" s="28"/>
      <c r="J451" s="36" t="str">
        <f t="shared" si="26"/>
        <v xml:space="preserve"> </v>
      </c>
      <c r="K451" s="28"/>
      <c r="L451" s="36" t="str">
        <f t="shared" si="27"/>
        <v xml:space="preserve"> </v>
      </c>
      <c r="M451" s="29"/>
    </row>
    <row r="452" spans="1:13" ht="114.75" x14ac:dyDescent="0.2">
      <c r="A452" s="27" t="s">
        <v>373</v>
      </c>
      <c r="B452" s="27" t="s">
        <v>1485</v>
      </c>
      <c r="C452" s="28">
        <v>1759.47144</v>
      </c>
      <c r="D452" s="28">
        <v>189.21153000000001</v>
      </c>
      <c r="E452" s="36">
        <f t="shared" si="25"/>
        <v>10.753884700737173</v>
      </c>
      <c r="F452" s="28">
        <v>-183.16389000000001</v>
      </c>
      <c r="G452" s="36" t="str">
        <f t="shared" si="24"/>
        <v/>
      </c>
      <c r="H452" s="28">
        <v>1089.1651099999999</v>
      </c>
      <c r="I452" s="28">
        <v>72.215440000000001</v>
      </c>
      <c r="J452" s="36">
        <f t="shared" si="26"/>
        <v>6.6303482673990537</v>
      </c>
      <c r="K452" s="28">
        <v>727.64074000000005</v>
      </c>
      <c r="L452" s="36">
        <f t="shared" si="27"/>
        <v>9.9246009782245004</v>
      </c>
      <c r="M452" s="29">
        <v>12</v>
      </c>
    </row>
    <row r="453" spans="1:13" ht="102" x14ac:dyDescent="0.2">
      <c r="A453" s="27" t="s">
        <v>168</v>
      </c>
      <c r="B453" s="27" t="s">
        <v>1578</v>
      </c>
      <c r="C453" s="28">
        <v>1089.1651099999999</v>
      </c>
      <c r="D453" s="28">
        <v>72.215440000000001</v>
      </c>
      <c r="E453" s="36">
        <f t="shared" si="25"/>
        <v>6.6303482673990537</v>
      </c>
      <c r="F453" s="28">
        <v>727.64074000000005</v>
      </c>
      <c r="G453" s="36">
        <f t="shared" si="24"/>
        <v>9.9246009782245004</v>
      </c>
      <c r="H453" s="28">
        <v>1089.1651099999999</v>
      </c>
      <c r="I453" s="28">
        <v>72.215440000000001</v>
      </c>
      <c r="J453" s="36">
        <f t="shared" si="26"/>
        <v>6.6303482673990537</v>
      </c>
      <c r="K453" s="28">
        <v>727.64074000000005</v>
      </c>
      <c r="L453" s="36">
        <f t="shared" si="27"/>
        <v>9.9246009782245004</v>
      </c>
      <c r="M453" s="29">
        <v>12</v>
      </c>
    </row>
    <row r="454" spans="1:13" ht="102" x14ac:dyDescent="0.2">
      <c r="A454" s="27" t="s">
        <v>1011</v>
      </c>
      <c r="B454" s="27" t="s">
        <v>1077</v>
      </c>
      <c r="C454" s="28">
        <v>650.30633</v>
      </c>
      <c r="D454" s="28">
        <v>98.105130000000003</v>
      </c>
      <c r="E454" s="36">
        <f t="shared" si="25"/>
        <v>15.085987245426322</v>
      </c>
      <c r="F454" s="28">
        <v>-910.80462999999997</v>
      </c>
      <c r="G454" s="36" t="str">
        <f t="shared" ref="G454:G517" si="28">IF(F454=0," ",IF(D454/F454*100&gt;200,"свыше 200",IF(D454/F454&gt;0,D454/F454*100,"")))</f>
        <v/>
      </c>
      <c r="H454" s="28"/>
      <c r="I454" s="28"/>
      <c r="J454" s="36" t="str">
        <f t="shared" si="26"/>
        <v xml:space="preserve"> </v>
      </c>
      <c r="K454" s="28"/>
      <c r="L454" s="36" t="str">
        <f t="shared" si="27"/>
        <v xml:space="preserve"> </v>
      </c>
      <c r="M454" s="29"/>
    </row>
    <row r="455" spans="1:13" ht="114.75" x14ac:dyDescent="0.2">
      <c r="A455" s="27" t="s">
        <v>31</v>
      </c>
      <c r="B455" s="27" t="s">
        <v>1346</v>
      </c>
      <c r="C455" s="28"/>
      <c r="D455" s="28"/>
      <c r="E455" s="36" t="str">
        <f t="shared" ref="E455:E518" si="29">IF(C455=0," ",IF(D455/C455*100&gt;200,"свыше 200",IF(D455/C455&gt;0,D455/C455*100,"")))</f>
        <v xml:space="preserve"> </v>
      </c>
      <c r="F455" s="28"/>
      <c r="G455" s="36" t="str">
        <f t="shared" si="28"/>
        <v xml:space="preserve"> </v>
      </c>
      <c r="H455" s="28"/>
      <c r="I455" s="28"/>
      <c r="J455" s="36" t="str">
        <f t="shared" ref="J455:J518" si="30">IF(H455=0," ",IF(I455/H455*100&gt;200,"свыше 200",IF(I455/H455&gt;0,I455/H455*100,"")))</f>
        <v xml:space="preserve"> </v>
      </c>
      <c r="K455" s="28"/>
      <c r="L455" s="36" t="str">
        <f t="shared" ref="L455:L518" si="31">IF(K455=0," ",IF(I455/K455*100&gt;200,"свыше 200",IF(I455/K455&gt;0,I455/K455*100,"")))</f>
        <v xml:space="preserve"> </v>
      </c>
      <c r="M455" s="29"/>
    </row>
    <row r="456" spans="1:13" ht="114.75" x14ac:dyDescent="0.2">
      <c r="A456" s="27" t="s">
        <v>923</v>
      </c>
      <c r="B456" s="27" t="s">
        <v>1453</v>
      </c>
      <c r="C456" s="28">
        <v>20</v>
      </c>
      <c r="D456" s="28">
        <v>18.89096</v>
      </c>
      <c r="E456" s="36">
        <f t="shared" si="29"/>
        <v>94.454799999999992</v>
      </c>
      <c r="F456" s="28"/>
      <c r="G456" s="36" t="str">
        <f t="shared" si="28"/>
        <v xml:space="preserve"> </v>
      </c>
      <c r="H456" s="28"/>
      <c r="I456" s="28"/>
      <c r="J456" s="36" t="str">
        <f t="shared" si="30"/>
        <v xml:space="preserve"> </v>
      </c>
      <c r="K456" s="28"/>
      <c r="L456" s="36" t="str">
        <f t="shared" si="31"/>
        <v xml:space="preserve"> </v>
      </c>
      <c r="M456" s="29"/>
    </row>
    <row r="457" spans="1:13" ht="25.5" x14ac:dyDescent="0.2">
      <c r="A457" s="27" t="s">
        <v>357</v>
      </c>
      <c r="B457" s="27" t="s">
        <v>83</v>
      </c>
      <c r="C457" s="28">
        <v>5644.6574499999997</v>
      </c>
      <c r="D457" s="28">
        <v>5716.7807300000004</v>
      </c>
      <c r="E457" s="36">
        <f t="shared" si="29"/>
        <v>101.27772642784552</v>
      </c>
      <c r="F457" s="28">
        <v>1565.3275900000001</v>
      </c>
      <c r="G457" s="36" t="str">
        <f t="shared" si="28"/>
        <v>свыше 200</v>
      </c>
      <c r="H457" s="28">
        <v>4919.2641199999998</v>
      </c>
      <c r="I457" s="28">
        <v>4840.9291000000003</v>
      </c>
      <c r="J457" s="36">
        <f t="shared" si="30"/>
        <v>98.407586620902975</v>
      </c>
      <c r="K457" s="28">
        <v>288.75119999999998</v>
      </c>
      <c r="L457" s="36" t="str">
        <f t="shared" si="31"/>
        <v>свыше 200</v>
      </c>
      <c r="M457" s="29">
        <v>443.03164000000015</v>
      </c>
    </row>
    <row r="458" spans="1:13" ht="255" x14ac:dyDescent="0.2">
      <c r="A458" s="27" t="s">
        <v>345</v>
      </c>
      <c r="B458" s="27" t="s">
        <v>1295</v>
      </c>
      <c r="C458" s="28"/>
      <c r="D458" s="28"/>
      <c r="E458" s="36" t="str">
        <f t="shared" si="29"/>
        <v xml:space="preserve"> </v>
      </c>
      <c r="F458" s="28">
        <v>1276.5763899999999</v>
      </c>
      <c r="G458" s="36" t="str">
        <f t="shared" si="28"/>
        <v/>
      </c>
      <c r="H458" s="28"/>
      <c r="I458" s="28"/>
      <c r="J458" s="36" t="str">
        <f t="shared" si="30"/>
        <v xml:space="preserve"> </v>
      </c>
      <c r="K458" s="28"/>
      <c r="L458" s="36" t="str">
        <f t="shared" si="31"/>
        <v xml:space="preserve"> </v>
      </c>
      <c r="M458" s="29"/>
    </row>
    <row r="459" spans="1:13" ht="267.75" x14ac:dyDescent="0.2">
      <c r="A459" s="27" t="s">
        <v>345</v>
      </c>
      <c r="B459" s="27" t="s">
        <v>1389</v>
      </c>
      <c r="C459" s="28">
        <v>725.39332999999999</v>
      </c>
      <c r="D459" s="28">
        <v>799.32429999999999</v>
      </c>
      <c r="E459" s="36">
        <f t="shared" si="29"/>
        <v>110.19184585003008</v>
      </c>
      <c r="F459" s="28"/>
      <c r="G459" s="36" t="str">
        <f t="shared" si="28"/>
        <v xml:space="preserve"> </v>
      </c>
      <c r="H459" s="28"/>
      <c r="I459" s="28"/>
      <c r="J459" s="36" t="str">
        <f t="shared" si="30"/>
        <v xml:space="preserve"> </v>
      </c>
      <c r="K459" s="28"/>
      <c r="L459" s="36" t="str">
        <f t="shared" si="31"/>
        <v xml:space="preserve"> </v>
      </c>
      <c r="M459" s="29"/>
    </row>
    <row r="460" spans="1:13" ht="38.25" x14ac:dyDescent="0.2">
      <c r="A460" s="27" t="s">
        <v>572</v>
      </c>
      <c r="B460" s="27" t="s">
        <v>619</v>
      </c>
      <c r="C460" s="28">
        <v>4919.2641199999998</v>
      </c>
      <c r="D460" s="28">
        <v>4917.4564300000002</v>
      </c>
      <c r="E460" s="36">
        <f t="shared" si="29"/>
        <v>99.963252837093052</v>
      </c>
      <c r="F460" s="28">
        <v>288.75119999999998</v>
      </c>
      <c r="G460" s="36" t="str">
        <f t="shared" si="28"/>
        <v>свыше 200</v>
      </c>
      <c r="H460" s="28">
        <v>4919.2641199999998</v>
      </c>
      <c r="I460" s="28">
        <v>4840.9291000000003</v>
      </c>
      <c r="J460" s="36">
        <f t="shared" si="30"/>
        <v>98.407586620902975</v>
      </c>
      <c r="K460" s="28">
        <v>288.75119999999998</v>
      </c>
      <c r="L460" s="36" t="str">
        <f t="shared" si="31"/>
        <v>свыше 200</v>
      </c>
      <c r="M460" s="29">
        <v>443.03164000000015</v>
      </c>
    </row>
    <row r="461" spans="1:13" ht="89.25" x14ac:dyDescent="0.2">
      <c r="A461" s="27" t="s">
        <v>1421</v>
      </c>
      <c r="B461" s="27" t="s">
        <v>1310</v>
      </c>
      <c r="C461" s="28">
        <v>4919.2641199999998</v>
      </c>
      <c r="D461" s="28">
        <v>4840.9291000000003</v>
      </c>
      <c r="E461" s="36">
        <f t="shared" si="29"/>
        <v>98.407586620902975</v>
      </c>
      <c r="F461" s="28">
        <v>288.75119999999998</v>
      </c>
      <c r="G461" s="36" t="str">
        <f t="shared" si="28"/>
        <v>свыше 200</v>
      </c>
      <c r="H461" s="28">
        <v>4919.2641199999998</v>
      </c>
      <c r="I461" s="28">
        <v>4840.9291000000003</v>
      </c>
      <c r="J461" s="36">
        <f t="shared" si="30"/>
        <v>98.407586620902975</v>
      </c>
      <c r="K461" s="28">
        <v>288.75119999999998</v>
      </c>
      <c r="L461" s="36" t="str">
        <f t="shared" si="31"/>
        <v>свыше 200</v>
      </c>
      <c r="M461" s="29">
        <v>443.03164000000015</v>
      </c>
    </row>
    <row r="462" spans="1:13" ht="63.75" x14ac:dyDescent="0.2">
      <c r="A462" s="27" t="s">
        <v>505</v>
      </c>
      <c r="B462" s="27" t="s">
        <v>1084</v>
      </c>
      <c r="C462" s="28"/>
      <c r="D462" s="28">
        <v>76.527330000000006</v>
      </c>
      <c r="E462" s="36" t="str">
        <f t="shared" si="29"/>
        <v xml:space="preserve"> </v>
      </c>
      <c r="F462" s="28"/>
      <c r="G462" s="36" t="str">
        <f t="shared" si="28"/>
        <v xml:space="preserve"> </v>
      </c>
      <c r="H462" s="28"/>
      <c r="I462" s="28"/>
      <c r="J462" s="36" t="str">
        <f t="shared" si="30"/>
        <v xml:space="preserve"> </v>
      </c>
      <c r="K462" s="28"/>
      <c r="L462" s="36" t="str">
        <f t="shared" si="31"/>
        <v xml:space="preserve"> </v>
      </c>
      <c r="M462" s="29"/>
    </row>
    <row r="463" spans="1:13" ht="178.5" x14ac:dyDescent="0.2">
      <c r="A463" s="27" t="s">
        <v>961</v>
      </c>
      <c r="B463" s="27" t="s">
        <v>279</v>
      </c>
      <c r="C463" s="28">
        <v>206061.7</v>
      </c>
      <c r="D463" s="28">
        <v>175733.67438000001</v>
      </c>
      <c r="E463" s="36">
        <f t="shared" si="29"/>
        <v>85.282065701680608</v>
      </c>
      <c r="F463" s="28">
        <v>106032.97440000001</v>
      </c>
      <c r="G463" s="36">
        <f t="shared" si="28"/>
        <v>165.73492856765509</v>
      </c>
      <c r="H463" s="28">
        <v>206061.7</v>
      </c>
      <c r="I463" s="28">
        <v>175733.67438000001</v>
      </c>
      <c r="J463" s="36">
        <f t="shared" si="30"/>
        <v>85.282065701680608</v>
      </c>
      <c r="K463" s="28">
        <v>106032.97440000001</v>
      </c>
      <c r="L463" s="36">
        <f t="shared" si="31"/>
        <v>165.73492856765509</v>
      </c>
      <c r="M463" s="29">
        <v>34680.398379999999</v>
      </c>
    </row>
    <row r="464" spans="1:13" ht="25.5" x14ac:dyDescent="0.2">
      <c r="A464" s="27" t="s">
        <v>530</v>
      </c>
      <c r="B464" s="27" t="s">
        <v>659</v>
      </c>
      <c r="C464" s="28">
        <v>131354.01332</v>
      </c>
      <c r="D464" s="28">
        <v>30976.911029999999</v>
      </c>
      <c r="E464" s="36">
        <f t="shared" si="29"/>
        <v>23.582767094093381</v>
      </c>
      <c r="F464" s="28">
        <v>20346.978800000001</v>
      </c>
      <c r="G464" s="36">
        <f t="shared" si="28"/>
        <v>152.24329535350967</v>
      </c>
      <c r="H464" s="28">
        <v>163.12381999999999</v>
      </c>
      <c r="I464" s="28">
        <v>-12090.21701</v>
      </c>
      <c r="J464" s="36" t="str">
        <f t="shared" si="30"/>
        <v/>
      </c>
      <c r="K464" s="28">
        <v>555.65630999999996</v>
      </c>
      <c r="L464" s="36" t="str">
        <f t="shared" si="31"/>
        <v/>
      </c>
      <c r="M464" s="29">
        <v>357.24325999999928</v>
      </c>
    </row>
    <row r="465" spans="1:13" x14ac:dyDescent="0.2">
      <c r="A465" s="27" t="s">
        <v>226</v>
      </c>
      <c r="B465" s="27" t="s">
        <v>1339</v>
      </c>
      <c r="C465" s="28"/>
      <c r="D465" s="28">
        <v>-12239.08987</v>
      </c>
      <c r="E465" s="36" t="str">
        <f t="shared" si="29"/>
        <v xml:space="preserve"> </v>
      </c>
      <c r="F465" s="28">
        <v>4009.6864999999998</v>
      </c>
      <c r="G465" s="36" t="str">
        <f t="shared" si="28"/>
        <v/>
      </c>
      <c r="H465" s="28"/>
      <c r="I465" s="28">
        <v>-12237.42914</v>
      </c>
      <c r="J465" s="36" t="str">
        <f t="shared" si="30"/>
        <v xml:space="preserve"> </v>
      </c>
      <c r="K465" s="28">
        <v>80.810379999999995</v>
      </c>
      <c r="L465" s="36" t="str">
        <f t="shared" si="31"/>
        <v/>
      </c>
      <c r="M465" s="29">
        <v>210.03112999999939</v>
      </c>
    </row>
    <row r="466" spans="1:13" ht="38.25" x14ac:dyDescent="0.2">
      <c r="A466" s="27" t="s">
        <v>300</v>
      </c>
      <c r="B466" s="27" t="s">
        <v>1526</v>
      </c>
      <c r="C466" s="28"/>
      <c r="D466" s="28">
        <v>-12237.42914</v>
      </c>
      <c r="E466" s="36" t="str">
        <f t="shared" si="29"/>
        <v xml:space="preserve"> </v>
      </c>
      <c r="F466" s="28">
        <v>80.810379999999995</v>
      </c>
      <c r="G466" s="36" t="str">
        <f t="shared" si="28"/>
        <v/>
      </c>
      <c r="H466" s="28"/>
      <c r="I466" s="28">
        <v>-12237.42914</v>
      </c>
      <c r="J466" s="36" t="str">
        <f t="shared" si="30"/>
        <v xml:space="preserve"> </v>
      </c>
      <c r="K466" s="28">
        <v>80.810379999999995</v>
      </c>
      <c r="L466" s="36" t="str">
        <f t="shared" si="31"/>
        <v/>
      </c>
      <c r="M466" s="29">
        <v>210.03112999999939</v>
      </c>
    </row>
    <row r="467" spans="1:13" ht="38.25" x14ac:dyDescent="0.2">
      <c r="A467" s="27" t="s">
        <v>378</v>
      </c>
      <c r="B467" s="27" t="s">
        <v>1755</v>
      </c>
      <c r="C467" s="28"/>
      <c r="D467" s="28">
        <v>-38.908140000000003</v>
      </c>
      <c r="E467" s="36" t="str">
        <f t="shared" si="29"/>
        <v xml:space="preserve"> </v>
      </c>
      <c r="F467" s="28">
        <v>293.65431000000001</v>
      </c>
      <c r="G467" s="36" t="str">
        <f t="shared" si="28"/>
        <v/>
      </c>
      <c r="H467" s="28"/>
      <c r="I467" s="28"/>
      <c r="J467" s="36" t="str">
        <f t="shared" si="30"/>
        <v xml:space="preserve"> </v>
      </c>
      <c r="K467" s="28"/>
      <c r="L467" s="36" t="str">
        <f t="shared" si="31"/>
        <v xml:space="preserve"> </v>
      </c>
      <c r="M467" s="29"/>
    </row>
    <row r="468" spans="1:13" ht="38.25" x14ac:dyDescent="0.2">
      <c r="A468" s="27" t="s">
        <v>425</v>
      </c>
      <c r="B468" s="27" t="s">
        <v>389</v>
      </c>
      <c r="C468" s="28"/>
      <c r="D468" s="28">
        <v>-126.5472</v>
      </c>
      <c r="E468" s="36" t="str">
        <f t="shared" si="29"/>
        <v xml:space="preserve"> </v>
      </c>
      <c r="F468" s="28">
        <v>3385.9951599999999</v>
      </c>
      <c r="G468" s="36" t="str">
        <f t="shared" si="28"/>
        <v/>
      </c>
      <c r="H468" s="28"/>
      <c r="I468" s="28"/>
      <c r="J468" s="36" t="str">
        <f t="shared" si="30"/>
        <v xml:space="preserve"> </v>
      </c>
      <c r="K468" s="28"/>
      <c r="L468" s="36" t="str">
        <f t="shared" si="31"/>
        <v xml:space="preserve"> </v>
      </c>
      <c r="M468" s="29"/>
    </row>
    <row r="469" spans="1:13" ht="38.25" x14ac:dyDescent="0.2">
      <c r="A469" s="27" t="s">
        <v>851</v>
      </c>
      <c r="B469" s="27" t="s">
        <v>41</v>
      </c>
      <c r="C469" s="28"/>
      <c r="D469" s="28">
        <v>156.57079999999999</v>
      </c>
      <c r="E469" s="36" t="str">
        <f t="shared" si="29"/>
        <v xml:space="preserve"> </v>
      </c>
      <c r="F469" s="28">
        <v>225.47827000000001</v>
      </c>
      <c r="G469" s="36">
        <f t="shared" si="28"/>
        <v>69.439418707620916</v>
      </c>
      <c r="H469" s="28"/>
      <c r="I469" s="28"/>
      <c r="J469" s="36" t="str">
        <f t="shared" si="30"/>
        <v xml:space="preserve"> </v>
      </c>
      <c r="K469" s="28"/>
      <c r="L469" s="36" t="str">
        <f t="shared" si="31"/>
        <v xml:space="preserve"> </v>
      </c>
      <c r="M469" s="29"/>
    </row>
    <row r="470" spans="1:13" ht="38.25" x14ac:dyDescent="0.2">
      <c r="A470" s="27" t="s">
        <v>715</v>
      </c>
      <c r="B470" s="27" t="s">
        <v>359</v>
      </c>
      <c r="C470" s="28"/>
      <c r="D470" s="28">
        <v>7.2238100000000003</v>
      </c>
      <c r="E470" s="36" t="str">
        <f t="shared" si="29"/>
        <v xml:space="preserve"> </v>
      </c>
      <c r="F470" s="28">
        <v>23.748380000000001</v>
      </c>
      <c r="G470" s="36">
        <f t="shared" si="28"/>
        <v>30.41811694102924</v>
      </c>
      <c r="H470" s="28"/>
      <c r="I470" s="28"/>
      <c r="J470" s="36" t="str">
        <f t="shared" si="30"/>
        <v xml:space="preserve"> </v>
      </c>
      <c r="K470" s="28"/>
      <c r="L470" s="36" t="str">
        <f t="shared" si="31"/>
        <v xml:space="preserve"> </v>
      </c>
      <c r="M470" s="29"/>
    </row>
    <row r="471" spans="1:13" x14ac:dyDescent="0.2">
      <c r="A471" s="27" t="s">
        <v>1696</v>
      </c>
      <c r="B471" s="27" t="s">
        <v>1024</v>
      </c>
      <c r="C471" s="28">
        <v>112648.06872</v>
      </c>
      <c r="D471" s="28">
        <v>31949.373800000001</v>
      </c>
      <c r="E471" s="36">
        <f t="shared" si="29"/>
        <v>28.362114116145143</v>
      </c>
      <c r="F471" s="28">
        <v>6466.7202500000003</v>
      </c>
      <c r="G471" s="36" t="str">
        <f t="shared" si="28"/>
        <v>свыше 200</v>
      </c>
      <c r="H471" s="28">
        <v>163.12381999999999</v>
      </c>
      <c r="I471" s="28">
        <v>147.21213</v>
      </c>
      <c r="J471" s="36">
        <f t="shared" si="30"/>
        <v>90.245636719395122</v>
      </c>
      <c r="K471" s="28">
        <v>474.84593000000001</v>
      </c>
      <c r="L471" s="36">
        <f t="shared" si="31"/>
        <v>31.002083138840426</v>
      </c>
      <c r="M471" s="29">
        <v>147.21213</v>
      </c>
    </row>
    <row r="472" spans="1:13" ht="38.25" x14ac:dyDescent="0.2">
      <c r="A472" s="27" t="s">
        <v>16</v>
      </c>
      <c r="B472" s="27" t="s">
        <v>1446</v>
      </c>
      <c r="C472" s="28">
        <v>163.12381999999999</v>
      </c>
      <c r="D472" s="28">
        <v>147.21213</v>
      </c>
      <c r="E472" s="36">
        <f t="shared" si="29"/>
        <v>90.245636719395122</v>
      </c>
      <c r="F472" s="28">
        <v>474.84593000000001</v>
      </c>
      <c r="G472" s="36">
        <f t="shared" si="28"/>
        <v>31.002083138840426</v>
      </c>
      <c r="H472" s="28">
        <v>163.12381999999999</v>
      </c>
      <c r="I472" s="28">
        <v>147.21213</v>
      </c>
      <c r="J472" s="36">
        <f t="shared" si="30"/>
        <v>90.245636719395122</v>
      </c>
      <c r="K472" s="28">
        <v>474.84593000000001</v>
      </c>
      <c r="L472" s="36">
        <f t="shared" si="31"/>
        <v>31.002083138840426</v>
      </c>
      <c r="M472" s="29">
        <v>147.21213</v>
      </c>
    </row>
    <row r="473" spans="1:13" ht="25.5" x14ac:dyDescent="0.2">
      <c r="A473" s="27" t="s">
        <v>115</v>
      </c>
      <c r="B473" s="27" t="s">
        <v>1380</v>
      </c>
      <c r="C473" s="28">
        <v>22074.722870000001</v>
      </c>
      <c r="D473" s="28">
        <v>26760.693060000001</v>
      </c>
      <c r="E473" s="36">
        <f t="shared" si="29"/>
        <v>121.22776452323363</v>
      </c>
      <c r="F473" s="28">
        <v>3159.0610200000001</v>
      </c>
      <c r="G473" s="36" t="str">
        <f t="shared" si="28"/>
        <v>свыше 200</v>
      </c>
      <c r="H473" s="28"/>
      <c r="I473" s="28"/>
      <c r="J473" s="36" t="str">
        <f t="shared" si="30"/>
        <v xml:space="preserve"> </v>
      </c>
      <c r="K473" s="28"/>
      <c r="L473" s="36" t="str">
        <f t="shared" si="31"/>
        <v xml:space="preserve"> </v>
      </c>
      <c r="M473" s="29"/>
    </row>
    <row r="474" spans="1:13" ht="25.5" x14ac:dyDescent="0.2">
      <c r="A474" s="27" t="s">
        <v>903</v>
      </c>
      <c r="B474" s="27" t="s">
        <v>765</v>
      </c>
      <c r="C474" s="28">
        <v>83394.94859</v>
      </c>
      <c r="D474" s="28">
        <v>4791.3712999999998</v>
      </c>
      <c r="E474" s="36">
        <f t="shared" si="29"/>
        <v>5.7453975102930146</v>
      </c>
      <c r="F474" s="28">
        <v>2217.0994000000001</v>
      </c>
      <c r="G474" s="36" t="str">
        <f t="shared" si="28"/>
        <v>свыше 200</v>
      </c>
      <c r="H474" s="28"/>
      <c r="I474" s="28"/>
      <c r="J474" s="36" t="str">
        <f t="shared" si="30"/>
        <v xml:space="preserve"> </v>
      </c>
      <c r="K474" s="28"/>
      <c r="L474" s="36" t="str">
        <f t="shared" si="31"/>
        <v xml:space="preserve"> </v>
      </c>
      <c r="M474" s="29"/>
    </row>
    <row r="475" spans="1:13" ht="25.5" x14ac:dyDescent="0.2">
      <c r="A475" s="27" t="s">
        <v>1317</v>
      </c>
      <c r="B475" s="27" t="s">
        <v>484</v>
      </c>
      <c r="C475" s="28">
        <v>168.57944000000001</v>
      </c>
      <c r="D475" s="28">
        <v>157.45902000000001</v>
      </c>
      <c r="E475" s="36">
        <f t="shared" si="29"/>
        <v>93.403454181601276</v>
      </c>
      <c r="F475" s="28">
        <v>434.13679000000002</v>
      </c>
      <c r="G475" s="36">
        <f t="shared" si="28"/>
        <v>36.269448622403097</v>
      </c>
      <c r="H475" s="28"/>
      <c r="I475" s="28"/>
      <c r="J475" s="36" t="str">
        <f t="shared" si="30"/>
        <v xml:space="preserve"> </v>
      </c>
      <c r="K475" s="28"/>
      <c r="L475" s="36" t="str">
        <f t="shared" si="31"/>
        <v xml:space="preserve"> </v>
      </c>
      <c r="M475" s="29"/>
    </row>
    <row r="476" spans="1:13" ht="25.5" x14ac:dyDescent="0.2">
      <c r="A476" s="27" t="s">
        <v>437</v>
      </c>
      <c r="B476" s="27" t="s">
        <v>597</v>
      </c>
      <c r="C476" s="28">
        <v>6846.6940000000004</v>
      </c>
      <c r="D476" s="28">
        <v>92.638289999999998</v>
      </c>
      <c r="E476" s="36">
        <f t="shared" si="29"/>
        <v>1.3530368087138112</v>
      </c>
      <c r="F476" s="28">
        <v>181.57711</v>
      </c>
      <c r="G476" s="36">
        <f t="shared" si="28"/>
        <v>51.018704945794099</v>
      </c>
      <c r="H476" s="28"/>
      <c r="I476" s="28"/>
      <c r="J476" s="36" t="str">
        <f t="shared" si="30"/>
        <v xml:space="preserve"> </v>
      </c>
      <c r="K476" s="28"/>
      <c r="L476" s="36" t="str">
        <f t="shared" si="31"/>
        <v xml:space="preserve"> </v>
      </c>
      <c r="M476" s="29"/>
    </row>
    <row r="477" spans="1:13" x14ac:dyDescent="0.2">
      <c r="A477" s="27" t="s">
        <v>1038</v>
      </c>
      <c r="B477" s="27" t="s">
        <v>92</v>
      </c>
      <c r="C477" s="28">
        <v>18705.944599999999</v>
      </c>
      <c r="D477" s="28">
        <v>11266.6271</v>
      </c>
      <c r="E477" s="36">
        <f t="shared" si="29"/>
        <v>60.230196020146451</v>
      </c>
      <c r="F477" s="28">
        <v>9870.5720500000007</v>
      </c>
      <c r="G477" s="36">
        <f t="shared" si="28"/>
        <v>114.14360832308599</v>
      </c>
      <c r="H477" s="28"/>
      <c r="I477" s="28"/>
      <c r="J477" s="36" t="str">
        <f t="shared" si="30"/>
        <v xml:space="preserve"> </v>
      </c>
      <c r="K477" s="28"/>
      <c r="L477" s="36" t="str">
        <f t="shared" si="31"/>
        <v xml:space="preserve"> </v>
      </c>
      <c r="M477" s="29"/>
    </row>
    <row r="478" spans="1:13" ht="38.25" x14ac:dyDescent="0.2">
      <c r="A478" s="27" t="s">
        <v>448</v>
      </c>
      <c r="B478" s="27" t="s">
        <v>675</v>
      </c>
      <c r="C478" s="28">
        <v>8360.5925200000001</v>
      </c>
      <c r="D478" s="28">
        <v>7026.0855000000001</v>
      </c>
      <c r="E478" s="36">
        <f t="shared" si="29"/>
        <v>84.038128675597747</v>
      </c>
      <c r="F478" s="28">
        <v>7000.0431500000004</v>
      </c>
      <c r="G478" s="36">
        <f t="shared" si="28"/>
        <v>100.37203127812147</v>
      </c>
      <c r="H478" s="28"/>
      <c r="I478" s="28"/>
      <c r="J478" s="36" t="str">
        <f t="shared" si="30"/>
        <v xml:space="preserve"> </v>
      </c>
      <c r="K478" s="28"/>
      <c r="L478" s="36" t="str">
        <f t="shared" si="31"/>
        <v xml:space="preserve"> </v>
      </c>
      <c r="M478" s="29"/>
    </row>
    <row r="479" spans="1:13" ht="38.25" x14ac:dyDescent="0.2">
      <c r="A479" s="27" t="s">
        <v>918</v>
      </c>
      <c r="B479" s="27" t="s">
        <v>4</v>
      </c>
      <c r="C479" s="28">
        <v>6252.7098699999997</v>
      </c>
      <c r="D479" s="28">
        <v>3099.0589799999998</v>
      </c>
      <c r="E479" s="36">
        <f t="shared" si="29"/>
        <v>49.563453997266627</v>
      </c>
      <c r="F479" s="28">
        <v>2103.3323999999998</v>
      </c>
      <c r="G479" s="36">
        <f t="shared" si="28"/>
        <v>147.34042893077671</v>
      </c>
      <c r="H479" s="28"/>
      <c r="I479" s="28"/>
      <c r="J479" s="36" t="str">
        <f t="shared" si="30"/>
        <v xml:space="preserve"> </v>
      </c>
      <c r="K479" s="28"/>
      <c r="L479" s="36" t="str">
        <f t="shared" si="31"/>
        <v xml:space="preserve"> </v>
      </c>
      <c r="M479" s="29"/>
    </row>
    <row r="480" spans="1:13" ht="38.25" x14ac:dyDescent="0.2">
      <c r="A480" s="27" t="s">
        <v>781</v>
      </c>
      <c r="B480" s="27" t="s">
        <v>402</v>
      </c>
      <c r="C480" s="28">
        <v>4092.64221</v>
      </c>
      <c r="D480" s="28">
        <v>1141.48262</v>
      </c>
      <c r="E480" s="36">
        <f t="shared" si="29"/>
        <v>27.891092390409568</v>
      </c>
      <c r="F480" s="28">
        <v>767.19650000000001</v>
      </c>
      <c r="G480" s="36">
        <f t="shared" si="28"/>
        <v>148.78621318006532</v>
      </c>
      <c r="H480" s="28"/>
      <c r="I480" s="28"/>
      <c r="J480" s="36" t="str">
        <f t="shared" si="30"/>
        <v xml:space="preserve"> </v>
      </c>
      <c r="K480" s="28"/>
      <c r="L480" s="36" t="str">
        <f t="shared" si="31"/>
        <v xml:space="preserve"> </v>
      </c>
      <c r="M480" s="29"/>
    </row>
    <row r="481" spans="1:13" ht="25.5" x14ac:dyDescent="0.2">
      <c r="A481" s="27" t="s">
        <v>102</v>
      </c>
      <c r="B481" s="27" t="s">
        <v>1433</v>
      </c>
      <c r="C481" s="28">
        <v>25485143.700470001</v>
      </c>
      <c r="D481" s="28">
        <v>11903519.01241</v>
      </c>
      <c r="E481" s="36">
        <f t="shared" si="29"/>
        <v>46.707678608029482</v>
      </c>
      <c r="F481" s="28">
        <v>14383387.7125</v>
      </c>
      <c r="G481" s="36">
        <f t="shared" si="28"/>
        <v>82.75879959813048</v>
      </c>
      <c r="H481" s="28">
        <v>25510585.716109999</v>
      </c>
      <c r="I481" s="28">
        <v>11963248.193609999</v>
      </c>
      <c r="J481" s="36">
        <f t="shared" si="30"/>
        <v>46.895231362936443</v>
      </c>
      <c r="K481" s="28">
        <v>14445622.957669999</v>
      </c>
      <c r="L481" s="36">
        <f t="shared" si="31"/>
        <v>82.815730610344048</v>
      </c>
      <c r="M481" s="29">
        <v>1847096.8206200004</v>
      </c>
    </row>
    <row r="482" spans="1:13" ht="63.75" x14ac:dyDescent="0.2">
      <c r="A482" s="27" t="s">
        <v>1300</v>
      </c>
      <c r="B482" s="27" t="s">
        <v>170</v>
      </c>
      <c r="C482" s="28">
        <v>25515038.988740001</v>
      </c>
      <c r="D482" s="28">
        <v>11911893.86516</v>
      </c>
      <c r="E482" s="36">
        <f t="shared" si="29"/>
        <v>46.68577567299355</v>
      </c>
      <c r="F482" s="28">
        <v>14263795.607860001</v>
      </c>
      <c r="G482" s="36">
        <f t="shared" si="28"/>
        <v>83.51138920271687</v>
      </c>
      <c r="H482" s="28">
        <v>25510585.716109999</v>
      </c>
      <c r="I482" s="28">
        <v>11911893.86516</v>
      </c>
      <c r="J482" s="36">
        <f t="shared" si="30"/>
        <v>46.693925406963935</v>
      </c>
      <c r="K482" s="28">
        <v>14263795.607860001</v>
      </c>
      <c r="L482" s="36">
        <f t="shared" si="31"/>
        <v>83.51138920271687</v>
      </c>
      <c r="M482" s="29">
        <v>2012541.9251300003</v>
      </c>
    </row>
    <row r="483" spans="1:13" ht="25.5" x14ac:dyDescent="0.2">
      <c r="A483" s="27" t="s">
        <v>159</v>
      </c>
      <c r="B483" s="27" t="s">
        <v>428</v>
      </c>
      <c r="C483" s="28">
        <v>13749554.300000001</v>
      </c>
      <c r="D483" s="28">
        <v>6874777.2000000002</v>
      </c>
      <c r="E483" s="36">
        <f t="shared" si="29"/>
        <v>50.000000363648148</v>
      </c>
      <c r="F483" s="28">
        <v>7397367</v>
      </c>
      <c r="G483" s="36">
        <f t="shared" si="28"/>
        <v>92.935462036694943</v>
      </c>
      <c r="H483" s="28">
        <v>13749554.300000001</v>
      </c>
      <c r="I483" s="28">
        <v>6874777.2000000002</v>
      </c>
      <c r="J483" s="36">
        <f t="shared" si="30"/>
        <v>50.000000363648148</v>
      </c>
      <c r="K483" s="28">
        <v>7397367</v>
      </c>
      <c r="L483" s="36">
        <f t="shared" si="31"/>
        <v>92.935462036694943</v>
      </c>
      <c r="M483" s="29">
        <v>1145796.2000000002</v>
      </c>
    </row>
    <row r="484" spans="1:13" ht="25.5" x14ac:dyDescent="0.2">
      <c r="A484" s="27" t="s">
        <v>177</v>
      </c>
      <c r="B484" s="27" t="s">
        <v>609</v>
      </c>
      <c r="C484" s="28">
        <v>13053834.300000001</v>
      </c>
      <c r="D484" s="28">
        <v>6526917</v>
      </c>
      <c r="E484" s="36">
        <f t="shared" si="29"/>
        <v>49.999998850912334</v>
      </c>
      <c r="F484" s="28">
        <v>6870439.2000000002</v>
      </c>
      <c r="G484" s="36">
        <f t="shared" si="28"/>
        <v>94.999996506773542</v>
      </c>
      <c r="H484" s="28">
        <v>13053834.300000001</v>
      </c>
      <c r="I484" s="28">
        <v>6526917</v>
      </c>
      <c r="J484" s="36">
        <f t="shared" si="30"/>
        <v>49.999998850912334</v>
      </c>
      <c r="K484" s="28">
        <v>6870439.2000000002</v>
      </c>
      <c r="L484" s="36">
        <f t="shared" si="31"/>
        <v>94.999996506773542</v>
      </c>
      <c r="M484" s="29">
        <v>1087819.5</v>
      </c>
    </row>
    <row r="485" spans="1:13" ht="51" x14ac:dyDescent="0.2">
      <c r="A485" s="27" t="s">
        <v>1258</v>
      </c>
      <c r="B485" s="27" t="s">
        <v>893</v>
      </c>
      <c r="C485" s="28">
        <v>13053834.300000001</v>
      </c>
      <c r="D485" s="28">
        <v>6526917</v>
      </c>
      <c r="E485" s="36">
        <f t="shared" si="29"/>
        <v>49.999998850912334</v>
      </c>
      <c r="F485" s="28">
        <v>6870439.2000000002</v>
      </c>
      <c r="G485" s="36">
        <f t="shared" si="28"/>
        <v>94.999996506773542</v>
      </c>
      <c r="H485" s="28">
        <v>13053834.300000001</v>
      </c>
      <c r="I485" s="28">
        <v>6526917</v>
      </c>
      <c r="J485" s="36">
        <f t="shared" si="30"/>
        <v>49.999998850912334</v>
      </c>
      <c r="K485" s="28">
        <v>6870439.2000000002</v>
      </c>
      <c r="L485" s="36">
        <f t="shared" si="31"/>
        <v>94.999996506773542</v>
      </c>
      <c r="M485" s="29">
        <v>1087819.5</v>
      </c>
    </row>
    <row r="486" spans="1:13" ht="38.25" x14ac:dyDescent="0.2">
      <c r="A486" s="27" t="s">
        <v>1019</v>
      </c>
      <c r="B486" s="27" t="s">
        <v>434</v>
      </c>
      <c r="C486" s="28"/>
      <c r="D486" s="28"/>
      <c r="E486" s="36" t="str">
        <f t="shared" si="29"/>
        <v xml:space="preserve"> </v>
      </c>
      <c r="F486" s="28"/>
      <c r="G486" s="36" t="str">
        <f t="shared" si="28"/>
        <v xml:space="preserve"> </v>
      </c>
      <c r="H486" s="28"/>
      <c r="I486" s="28"/>
      <c r="J486" s="36" t="str">
        <f t="shared" si="30"/>
        <v xml:space="preserve"> </v>
      </c>
      <c r="K486" s="28"/>
      <c r="L486" s="36" t="str">
        <f t="shared" si="31"/>
        <v xml:space="preserve"> </v>
      </c>
      <c r="M486" s="29"/>
    </row>
    <row r="487" spans="1:13" ht="51" x14ac:dyDescent="0.2">
      <c r="A487" s="27" t="s">
        <v>1653</v>
      </c>
      <c r="B487" s="27" t="s">
        <v>1579</v>
      </c>
      <c r="C487" s="28"/>
      <c r="D487" s="28"/>
      <c r="E487" s="36" t="str">
        <f t="shared" si="29"/>
        <v xml:space="preserve"> </v>
      </c>
      <c r="F487" s="28"/>
      <c r="G487" s="36" t="str">
        <f t="shared" si="28"/>
        <v xml:space="preserve"> </v>
      </c>
      <c r="H487" s="28"/>
      <c r="I487" s="28"/>
      <c r="J487" s="36" t="str">
        <f t="shared" si="30"/>
        <v xml:space="preserve"> </v>
      </c>
      <c r="K487" s="28"/>
      <c r="L487" s="36" t="str">
        <f t="shared" si="31"/>
        <v xml:space="preserve"> </v>
      </c>
      <c r="M487" s="29"/>
    </row>
    <row r="488" spans="1:13" ht="63.75" x14ac:dyDescent="0.2">
      <c r="A488" s="27" t="s">
        <v>7</v>
      </c>
      <c r="B488" s="27" t="s">
        <v>469</v>
      </c>
      <c r="C488" s="28">
        <v>695720</v>
      </c>
      <c r="D488" s="28">
        <v>347860.2</v>
      </c>
      <c r="E488" s="36">
        <f t="shared" si="29"/>
        <v>50.000028747197142</v>
      </c>
      <c r="F488" s="28">
        <v>402414</v>
      </c>
      <c r="G488" s="36">
        <f t="shared" si="28"/>
        <v>86.443364296470804</v>
      </c>
      <c r="H488" s="28">
        <v>695720</v>
      </c>
      <c r="I488" s="28">
        <v>347860.2</v>
      </c>
      <c r="J488" s="36">
        <f t="shared" si="30"/>
        <v>50.000028747197142</v>
      </c>
      <c r="K488" s="28">
        <v>402414</v>
      </c>
      <c r="L488" s="36">
        <f t="shared" si="31"/>
        <v>86.443364296470804</v>
      </c>
      <c r="M488" s="29">
        <v>57976.700000000012</v>
      </c>
    </row>
    <row r="489" spans="1:13" ht="89.25" x14ac:dyDescent="0.2">
      <c r="A489" s="27" t="s">
        <v>364</v>
      </c>
      <c r="B489" s="27" t="s">
        <v>508</v>
      </c>
      <c r="C489" s="28">
        <v>695720</v>
      </c>
      <c r="D489" s="28">
        <v>347860.2</v>
      </c>
      <c r="E489" s="36">
        <f t="shared" si="29"/>
        <v>50.000028747197142</v>
      </c>
      <c r="F489" s="28">
        <v>402414</v>
      </c>
      <c r="G489" s="36">
        <f t="shared" si="28"/>
        <v>86.443364296470804</v>
      </c>
      <c r="H489" s="28">
        <v>695720</v>
      </c>
      <c r="I489" s="28">
        <v>347860.2</v>
      </c>
      <c r="J489" s="36">
        <f t="shared" si="30"/>
        <v>50.000028747197142</v>
      </c>
      <c r="K489" s="28">
        <v>402414</v>
      </c>
      <c r="L489" s="36">
        <f t="shared" si="31"/>
        <v>86.443364296470804</v>
      </c>
      <c r="M489" s="29">
        <v>57976.700000000012</v>
      </c>
    </row>
    <row r="490" spans="1:13" ht="76.5" x14ac:dyDescent="0.2">
      <c r="A490" s="27" t="s">
        <v>320</v>
      </c>
      <c r="B490" s="27" t="s">
        <v>199</v>
      </c>
      <c r="C490" s="28"/>
      <c r="D490" s="28"/>
      <c r="E490" s="36" t="str">
        <f t="shared" si="29"/>
        <v xml:space="preserve"> </v>
      </c>
      <c r="F490" s="28">
        <v>124513.8</v>
      </c>
      <c r="G490" s="36" t="str">
        <f t="shared" si="28"/>
        <v/>
      </c>
      <c r="H490" s="28"/>
      <c r="I490" s="28"/>
      <c r="J490" s="36" t="str">
        <f t="shared" si="30"/>
        <v xml:space="preserve"> </v>
      </c>
      <c r="K490" s="28">
        <v>124513.8</v>
      </c>
      <c r="L490" s="36" t="str">
        <f t="shared" si="31"/>
        <v/>
      </c>
      <c r="M490" s="29"/>
    </row>
    <row r="491" spans="1:13" ht="38.25" x14ac:dyDescent="0.2">
      <c r="A491" s="27" t="s">
        <v>644</v>
      </c>
      <c r="B491" s="27" t="s">
        <v>288</v>
      </c>
      <c r="C491" s="28">
        <v>9285662.5077899992</v>
      </c>
      <c r="D491" s="28">
        <v>3519888.5232699998</v>
      </c>
      <c r="E491" s="36">
        <f t="shared" si="29"/>
        <v>37.906703160028357</v>
      </c>
      <c r="F491" s="28">
        <v>5417447.1109199999</v>
      </c>
      <c r="G491" s="36">
        <f t="shared" si="28"/>
        <v>64.973195883628037</v>
      </c>
      <c r="H491" s="28">
        <v>9285557.3000000007</v>
      </c>
      <c r="I491" s="28">
        <v>3519888.5232699998</v>
      </c>
      <c r="J491" s="36">
        <f t="shared" si="30"/>
        <v>37.907132652878026</v>
      </c>
      <c r="K491" s="28">
        <v>5417447.1109199999</v>
      </c>
      <c r="L491" s="36">
        <f t="shared" si="31"/>
        <v>64.973195883628037</v>
      </c>
      <c r="M491" s="29">
        <v>613602.78368999995</v>
      </c>
    </row>
    <row r="492" spans="1:13" ht="25.5" x14ac:dyDescent="0.2">
      <c r="A492" s="27" t="s">
        <v>104</v>
      </c>
      <c r="B492" s="27" t="s">
        <v>1557</v>
      </c>
      <c r="C492" s="28"/>
      <c r="D492" s="28"/>
      <c r="E492" s="36" t="str">
        <f t="shared" si="29"/>
        <v xml:space="preserve"> </v>
      </c>
      <c r="F492" s="28">
        <v>662607.86456000002</v>
      </c>
      <c r="G492" s="36" t="str">
        <f t="shared" si="28"/>
        <v/>
      </c>
      <c r="H492" s="28"/>
      <c r="I492" s="28"/>
      <c r="J492" s="36" t="str">
        <f t="shared" si="30"/>
        <v xml:space="preserve"> </v>
      </c>
      <c r="K492" s="28">
        <v>662607.86456000002</v>
      </c>
      <c r="L492" s="36" t="str">
        <f t="shared" si="31"/>
        <v/>
      </c>
      <c r="M492" s="29"/>
    </row>
    <row r="493" spans="1:13" ht="51" x14ac:dyDescent="0.2">
      <c r="A493" s="27" t="s">
        <v>467</v>
      </c>
      <c r="B493" s="27" t="s">
        <v>964</v>
      </c>
      <c r="C493" s="28"/>
      <c r="D493" s="28"/>
      <c r="E493" s="36" t="str">
        <f t="shared" si="29"/>
        <v xml:space="preserve"> </v>
      </c>
      <c r="F493" s="28">
        <v>662607.86456000002</v>
      </c>
      <c r="G493" s="36" t="str">
        <f t="shared" si="28"/>
        <v/>
      </c>
      <c r="H493" s="28"/>
      <c r="I493" s="28"/>
      <c r="J493" s="36" t="str">
        <f t="shared" si="30"/>
        <v xml:space="preserve"> </v>
      </c>
      <c r="K493" s="28">
        <v>662607.86456000002</v>
      </c>
      <c r="L493" s="36" t="str">
        <f t="shared" si="31"/>
        <v/>
      </c>
      <c r="M493" s="29"/>
    </row>
    <row r="494" spans="1:13" ht="38.25" x14ac:dyDescent="0.2">
      <c r="A494" s="27" t="s">
        <v>976</v>
      </c>
      <c r="B494" s="27" t="s">
        <v>1089</v>
      </c>
      <c r="C494" s="28">
        <v>6731.8</v>
      </c>
      <c r="D494" s="28">
        <v>6023.7725</v>
      </c>
      <c r="E494" s="36">
        <f t="shared" si="29"/>
        <v>89.48234498945304</v>
      </c>
      <c r="F494" s="28">
        <v>6804.8280000000004</v>
      </c>
      <c r="G494" s="36">
        <f t="shared" si="28"/>
        <v>88.522039058151051</v>
      </c>
      <c r="H494" s="28">
        <v>6731.8</v>
      </c>
      <c r="I494" s="28">
        <v>6023.7725</v>
      </c>
      <c r="J494" s="36">
        <f t="shared" si="30"/>
        <v>89.48234498945304</v>
      </c>
      <c r="K494" s="28">
        <v>6804.8280000000004</v>
      </c>
      <c r="L494" s="36">
        <f t="shared" si="31"/>
        <v>88.522039058151051</v>
      </c>
      <c r="M494" s="29"/>
    </row>
    <row r="495" spans="1:13" ht="51" x14ac:dyDescent="0.2">
      <c r="A495" s="27" t="s">
        <v>1342</v>
      </c>
      <c r="B495" s="27" t="s">
        <v>1540</v>
      </c>
      <c r="C495" s="28">
        <v>6731.8</v>
      </c>
      <c r="D495" s="28">
        <v>6023.7725</v>
      </c>
      <c r="E495" s="36">
        <f t="shared" si="29"/>
        <v>89.48234498945304</v>
      </c>
      <c r="F495" s="28">
        <v>6804.8280000000004</v>
      </c>
      <c r="G495" s="36">
        <f t="shared" si="28"/>
        <v>88.522039058151051</v>
      </c>
      <c r="H495" s="28">
        <v>6731.8</v>
      </c>
      <c r="I495" s="28">
        <v>6023.7725</v>
      </c>
      <c r="J495" s="36">
        <f t="shared" si="30"/>
        <v>89.48234498945304</v>
      </c>
      <c r="K495" s="28">
        <v>6804.8280000000004</v>
      </c>
      <c r="L495" s="36">
        <f t="shared" si="31"/>
        <v>88.522039058151051</v>
      </c>
      <c r="M495" s="29"/>
    </row>
    <row r="496" spans="1:13" ht="63.75" x14ac:dyDescent="0.2">
      <c r="A496" s="27" t="s">
        <v>1422</v>
      </c>
      <c r="B496" s="27" t="s">
        <v>335</v>
      </c>
      <c r="C496" s="28"/>
      <c r="D496" s="28"/>
      <c r="E496" s="36" t="str">
        <f t="shared" si="29"/>
        <v xml:space="preserve"> </v>
      </c>
      <c r="F496" s="28">
        <v>115923.55815</v>
      </c>
      <c r="G496" s="36" t="str">
        <f t="shared" si="28"/>
        <v/>
      </c>
      <c r="H496" s="28"/>
      <c r="I496" s="28"/>
      <c r="J496" s="36" t="str">
        <f t="shared" si="30"/>
        <v xml:space="preserve"> </v>
      </c>
      <c r="K496" s="28">
        <v>115923.55815</v>
      </c>
      <c r="L496" s="36" t="str">
        <f t="shared" si="31"/>
        <v/>
      </c>
      <c r="M496" s="29"/>
    </row>
    <row r="497" spans="1:13" ht="76.5" x14ac:dyDescent="0.2">
      <c r="A497" s="27" t="s">
        <v>741</v>
      </c>
      <c r="B497" s="27" t="s">
        <v>703</v>
      </c>
      <c r="C497" s="28"/>
      <c r="D497" s="28"/>
      <c r="E497" s="36" t="str">
        <f t="shared" si="29"/>
        <v xml:space="preserve"> </v>
      </c>
      <c r="F497" s="28">
        <v>115923.55815</v>
      </c>
      <c r="G497" s="36" t="str">
        <f t="shared" si="28"/>
        <v/>
      </c>
      <c r="H497" s="28"/>
      <c r="I497" s="28"/>
      <c r="J497" s="36" t="str">
        <f t="shared" si="30"/>
        <v xml:space="preserve"> </v>
      </c>
      <c r="K497" s="28">
        <v>115923.55815</v>
      </c>
      <c r="L497" s="36" t="str">
        <f t="shared" si="31"/>
        <v/>
      </c>
      <c r="M497" s="29"/>
    </row>
    <row r="498" spans="1:13" ht="102" x14ac:dyDescent="0.2">
      <c r="A498" s="27" t="s">
        <v>393</v>
      </c>
      <c r="B498" s="27" t="s">
        <v>764</v>
      </c>
      <c r="C498" s="28"/>
      <c r="D498" s="28"/>
      <c r="E498" s="36" t="str">
        <f t="shared" si="29"/>
        <v xml:space="preserve"> </v>
      </c>
      <c r="F498" s="28"/>
      <c r="G498" s="36" t="str">
        <f t="shared" si="28"/>
        <v xml:space="preserve"> </v>
      </c>
      <c r="H498" s="28"/>
      <c r="I498" s="28"/>
      <c r="J498" s="36" t="str">
        <f t="shared" si="30"/>
        <v xml:space="preserve"> </v>
      </c>
      <c r="K498" s="28"/>
      <c r="L498" s="36" t="str">
        <f t="shared" si="31"/>
        <v xml:space="preserve"> </v>
      </c>
      <c r="M498" s="29"/>
    </row>
    <row r="499" spans="1:13" ht="114.75" x14ac:dyDescent="0.2">
      <c r="A499" s="27" t="s">
        <v>1482</v>
      </c>
      <c r="B499" s="27" t="s">
        <v>1104</v>
      </c>
      <c r="C499" s="28"/>
      <c r="D499" s="28"/>
      <c r="E499" s="36" t="str">
        <f t="shared" si="29"/>
        <v xml:space="preserve"> </v>
      </c>
      <c r="F499" s="28"/>
      <c r="G499" s="36" t="str">
        <f t="shared" si="28"/>
        <v xml:space="preserve"> </v>
      </c>
      <c r="H499" s="28"/>
      <c r="I499" s="28"/>
      <c r="J499" s="36" t="str">
        <f t="shared" si="30"/>
        <v xml:space="preserve"> </v>
      </c>
      <c r="K499" s="28"/>
      <c r="L499" s="36" t="str">
        <f t="shared" si="31"/>
        <v xml:space="preserve"> </v>
      </c>
      <c r="M499" s="29"/>
    </row>
    <row r="500" spans="1:13" ht="63.75" x14ac:dyDescent="0.2">
      <c r="A500" s="27" t="s">
        <v>1495</v>
      </c>
      <c r="B500" s="27" t="s">
        <v>1402</v>
      </c>
      <c r="C500" s="28">
        <v>110258.1</v>
      </c>
      <c r="D500" s="28">
        <v>33077.430529999998</v>
      </c>
      <c r="E500" s="36">
        <f t="shared" si="29"/>
        <v>30.000000480690304</v>
      </c>
      <c r="F500" s="28"/>
      <c r="G500" s="36" t="str">
        <f t="shared" si="28"/>
        <v xml:space="preserve"> </v>
      </c>
      <c r="H500" s="28">
        <v>110258.1</v>
      </c>
      <c r="I500" s="28">
        <v>33077.430529999998</v>
      </c>
      <c r="J500" s="36">
        <f t="shared" si="30"/>
        <v>30.000000480690304</v>
      </c>
      <c r="K500" s="28"/>
      <c r="L500" s="36" t="str">
        <f t="shared" si="31"/>
        <v xml:space="preserve"> </v>
      </c>
      <c r="M500" s="29"/>
    </row>
    <row r="501" spans="1:13" ht="76.5" x14ac:dyDescent="0.2">
      <c r="A501" s="27" t="s">
        <v>838</v>
      </c>
      <c r="B501" s="27" t="s">
        <v>1429</v>
      </c>
      <c r="C501" s="28">
        <v>110258.1</v>
      </c>
      <c r="D501" s="28">
        <v>33077.430529999998</v>
      </c>
      <c r="E501" s="36">
        <f t="shared" si="29"/>
        <v>30.000000480690304</v>
      </c>
      <c r="F501" s="28"/>
      <c r="G501" s="36" t="str">
        <f t="shared" si="28"/>
        <v xml:space="preserve"> </v>
      </c>
      <c r="H501" s="28">
        <v>110258.1</v>
      </c>
      <c r="I501" s="28">
        <v>33077.430529999998</v>
      </c>
      <c r="J501" s="36">
        <f t="shared" si="30"/>
        <v>30.000000480690304</v>
      </c>
      <c r="K501" s="28"/>
      <c r="L501" s="36" t="str">
        <f t="shared" si="31"/>
        <v xml:space="preserve"> </v>
      </c>
      <c r="M501" s="29"/>
    </row>
    <row r="502" spans="1:13" ht="63.75" x14ac:dyDescent="0.2">
      <c r="A502" s="27" t="s">
        <v>244</v>
      </c>
      <c r="B502" s="27" t="s">
        <v>541</v>
      </c>
      <c r="C502" s="28">
        <v>161</v>
      </c>
      <c r="D502" s="28"/>
      <c r="E502" s="36" t="str">
        <f t="shared" si="29"/>
        <v/>
      </c>
      <c r="F502" s="28"/>
      <c r="G502" s="36" t="str">
        <f t="shared" si="28"/>
        <v xml:space="preserve"> </v>
      </c>
      <c r="H502" s="28">
        <v>161</v>
      </c>
      <c r="I502" s="28"/>
      <c r="J502" s="36" t="str">
        <f t="shared" si="30"/>
        <v/>
      </c>
      <c r="K502" s="28"/>
      <c r="L502" s="36" t="str">
        <f t="shared" si="31"/>
        <v xml:space="preserve"> </v>
      </c>
      <c r="M502" s="29"/>
    </row>
    <row r="503" spans="1:13" ht="51" x14ac:dyDescent="0.2">
      <c r="A503" s="27" t="s">
        <v>1611</v>
      </c>
      <c r="B503" s="27" t="s">
        <v>959</v>
      </c>
      <c r="C503" s="28">
        <v>4180.5</v>
      </c>
      <c r="D503" s="28">
        <v>1348.66491</v>
      </c>
      <c r="E503" s="36">
        <f t="shared" si="29"/>
        <v>32.26085181198421</v>
      </c>
      <c r="F503" s="28">
        <v>1468.2698700000001</v>
      </c>
      <c r="G503" s="36">
        <f t="shared" si="28"/>
        <v>91.854020678092368</v>
      </c>
      <c r="H503" s="28">
        <v>4180.5</v>
      </c>
      <c r="I503" s="28">
        <v>1348.66491</v>
      </c>
      <c r="J503" s="36">
        <f t="shared" si="30"/>
        <v>32.26085181198421</v>
      </c>
      <c r="K503" s="28">
        <v>1468.2698700000001</v>
      </c>
      <c r="L503" s="36">
        <f t="shared" si="31"/>
        <v>91.854020678092368</v>
      </c>
      <c r="M503" s="29"/>
    </row>
    <row r="504" spans="1:13" ht="63.75" x14ac:dyDescent="0.2">
      <c r="A504" s="27" t="s">
        <v>951</v>
      </c>
      <c r="B504" s="27" t="s">
        <v>633</v>
      </c>
      <c r="C504" s="28">
        <v>4180.5</v>
      </c>
      <c r="D504" s="28">
        <v>1348.66491</v>
      </c>
      <c r="E504" s="36">
        <f t="shared" si="29"/>
        <v>32.26085181198421</v>
      </c>
      <c r="F504" s="28">
        <v>1468.2698700000001</v>
      </c>
      <c r="G504" s="36">
        <f t="shared" si="28"/>
        <v>91.854020678092368</v>
      </c>
      <c r="H504" s="28">
        <v>4180.5</v>
      </c>
      <c r="I504" s="28">
        <v>1348.66491</v>
      </c>
      <c r="J504" s="36">
        <f t="shared" si="30"/>
        <v>32.26085181198421</v>
      </c>
      <c r="K504" s="28">
        <v>1468.2698700000001</v>
      </c>
      <c r="L504" s="36">
        <f t="shared" si="31"/>
        <v>91.854020678092368</v>
      </c>
      <c r="M504" s="29"/>
    </row>
    <row r="505" spans="1:13" ht="89.25" x14ac:dyDescent="0.2">
      <c r="A505" s="27" t="s">
        <v>29</v>
      </c>
      <c r="B505" s="27" t="s">
        <v>814</v>
      </c>
      <c r="C505" s="28">
        <v>79265.399999999994</v>
      </c>
      <c r="D505" s="28">
        <v>71937.465379999994</v>
      </c>
      <c r="E505" s="36">
        <f t="shared" si="29"/>
        <v>90.755191268825996</v>
      </c>
      <c r="F505" s="28">
        <v>70709.699989999994</v>
      </c>
      <c r="G505" s="36">
        <f t="shared" si="28"/>
        <v>101.73634648453272</v>
      </c>
      <c r="H505" s="28">
        <v>79265.399999999994</v>
      </c>
      <c r="I505" s="28">
        <v>71937.465379999994</v>
      </c>
      <c r="J505" s="36">
        <f t="shared" si="30"/>
        <v>90.755191268825996</v>
      </c>
      <c r="K505" s="28">
        <v>70709.699989999994</v>
      </c>
      <c r="L505" s="36">
        <f t="shared" si="31"/>
        <v>101.73634648453272</v>
      </c>
      <c r="M505" s="29">
        <v>7979.8823499999926</v>
      </c>
    </row>
    <row r="506" spans="1:13" ht="102" x14ac:dyDescent="0.2">
      <c r="A506" s="27" t="s">
        <v>0</v>
      </c>
      <c r="B506" s="27" t="s">
        <v>493</v>
      </c>
      <c r="C506" s="28">
        <v>52329.4</v>
      </c>
      <c r="D506" s="28">
        <v>24312.620640000001</v>
      </c>
      <c r="E506" s="36">
        <f t="shared" si="29"/>
        <v>46.460728844588324</v>
      </c>
      <c r="F506" s="28">
        <v>73093.262409999996</v>
      </c>
      <c r="G506" s="36">
        <f t="shared" si="28"/>
        <v>33.262464744867856</v>
      </c>
      <c r="H506" s="28">
        <v>52329.4</v>
      </c>
      <c r="I506" s="28">
        <v>24312.620640000001</v>
      </c>
      <c r="J506" s="36">
        <f t="shared" si="30"/>
        <v>46.460728844588324</v>
      </c>
      <c r="K506" s="28">
        <v>73093.262409999996</v>
      </c>
      <c r="L506" s="36">
        <f t="shared" si="31"/>
        <v>33.262464744867856</v>
      </c>
      <c r="M506" s="29">
        <v>2611.8199800000002</v>
      </c>
    </row>
    <row r="507" spans="1:13" ht="127.5" x14ac:dyDescent="0.2">
      <c r="A507" s="27" t="s">
        <v>655</v>
      </c>
      <c r="B507" s="27" t="s">
        <v>468</v>
      </c>
      <c r="C507" s="28">
        <v>1906.5</v>
      </c>
      <c r="D507" s="28">
        <v>446.4</v>
      </c>
      <c r="E507" s="36">
        <f t="shared" si="29"/>
        <v>23.414634146341463</v>
      </c>
      <c r="F507" s="28">
        <v>633.44159999999999</v>
      </c>
      <c r="G507" s="36">
        <f t="shared" si="28"/>
        <v>70.472163495419309</v>
      </c>
      <c r="H507" s="28">
        <v>1906.5</v>
      </c>
      <c r="I507" s="28">
        <v>446.4</v>
      </c>
      <c r="J507" s="36">
        <f t="shared" si="30"/>
        <v>23.414634146341463</v>
      </c>
      <c r="K507" s="28">
        <v>633.44159999999999</v>
      </c>
      <c r="L507" s="36">
        <f t="shared" si="31"/>
        <v>70.472163495419309</v>
      </c>
      <c r="M507" s="29">
        <v>37.199999999999989</v>
      </c>
    </row>
    <row r="508" spans="1:13" ht="140.25" x14ac:dyDescent="0.2">
      <c r="A508" s="27" t="s">
        <v>1721</v>
      </c>
      <c r="B508" s="27" t="s">
        <v>1247</v>
      </c>
      <c r="C508" s="28">
        <v>1906.5</v>
      </c>
      <c r="D508" s="28">
        <v>446.4</v>
      </c>
      <c r="E508" s="36">
        <f t="shared" si="29"/>
        <v>23.414634146341463</v>
      </c>
      <c r="F508" s="28">
        <v>633.44159999999999</v>
      </c>
      <c r="G508" s="36">
        <f t="shared" si="28"/>
        <v>70.472163495419309</v>
      </c>
      <c r="H508" s="28">
        <v>1906.5</v>
      </c>
      <c r="I508" s="28">
        <v>446.4</v>
      </c>
      <c r="J508" s="36">
        <f t="shared" si="30"/>
        <v>23.414634146341463</v>
      </c>
      <c r="K508" s="28">
        <v>633.44159999999999</v>
      </c>
      <c r="L508" s="36">
        <f t="shared" si="31"/>
        <v>70.472163495419309</v>
      </c>
      <c r="M508" s="29">
        <v>37.199999999999989</v>
      </c>
    </row>
    <row r="509" spans="1:13" ht="102" x14ac:dyDescent="0.2">
      <c r="A509" s="27" t="s">
        <v>105</v>
      </c>
      <c r="B509" s="27" t="s">
        <v>497</v>
      </c>
      <c r="C509" s="28"/>
      <c r="D509" s="28"/>
      <c r="E509" s="36" t="str">
        <f t="shared" si="29"/>
        <v xml:space="preserve"> </v>
      </c>
      <c r="F509" s="28">
        <v>6963.8164200000001</v>
      </c>
      <c r="G509" s="36" t="str">
        <f t="shared" si="28"/>
        <v/>
      </c>
      <c r="H509" s="28"/>
      <c r="I509" s="28"/>
      <c r="J509" s="36" t="str">
        <f t="shared" si="30"/>
        <v xml:space="preserve"> </v>
      </c>
      <c r="K509" s="28">
        <v>6963.8164200000001</v>
      </c>
      <c r="L509" s="36" t="str">
        <f t="shared" si="31"/>
        <v/>
      </c>
      <c r="M509" s="29"/>
    </row>
    <row r="510" spans="1:13" ht="114.75" x14ac:dyDescent="0.2">
      <c r="A510" s="27" t="s">
        <v>1205</v>
      </c>
      <c r="B510" s="27" t="s">
        <v>957</v>
      </c>
      <c r="C510" s="28"/>
      <c r="D510" s="28"/>
      <c r="E510" s="36" t="str">
        <f t="shared" si="29"/>
        <v xml:space="preserve"> </v>
      </c>
      <c r="F510" s="28">
        <v>6963.8164200000001</v>
      </c>
      <c r="G510" s="36" t="str">
        <f t="shared" si="28"/>
        <v/>
      </c>
      <c r="H510" s="28"/>
      <c r="I510" s="28"/>
      <c r="J510" s="36" t="str">
        <f t="shared" si="30"/>
        <v xml:space="preserve"> </v>
      </c>
      <c r="K510" s="28">
        <v>6963.8164200000001</v>
      </c>
      <c r="L510" s="36" t="str">
        <f t="shared" si="31"/>
        <v/>
      </c>
      <c r="M510" s="29"/>
    </row>
    <row r="511" spans="1:13" ht="114.75" x14ac:dyDescent="0.2">
      <c r="A511" s="27" t="s">
        <v>960</v>
      </c>
      <c r="B511" s="27" t="s">
        <v>1327</v>
      </c>
      <c r="C511" s="28"/>
      <c r="D511" s="28"/>
      <c r="E511" s="36" t="str">
        <f t="shared" si="29"/>
        <v xml:space="preserve"> </v>
      </c>
      <c r="F511" s="28"/>
      <c r="G511" s="36" t="str">
        <f t="shared" si="28"/>
        <v xml:space="preserve"> </v>
      </c>
      <c r="H511" s="28"/>
      <c r="I511" s="28"/>
      <c r="J511" s="36" t="str">
        <f t="shared" si="30"/>
        <v xml:space="preserve"> </v>
      </c>
      <c r="K511" s="28"/>
      <c r="L511" s="36" t="str">
        <f t="shared" si="31"/>
        <v xml:space="preserve"> </v>
      </c>
      <c r="M511" s="29"/>
    </row>
    <row r="512" spans="1:13" ht="127.5" x14ac:dyDescent="0.2">
      <c r="A512" s="27" t="s">
        <v>274</v>
      </c>
      <c r="B512" s="27" t="s">
        <v>786</v>
      </c>
      <c r="C512" s="28"/>
      <c r="D512" s="28"/>
      <c r="E512" s="36" t="str">
        <f t="shared" si="29"/>
        <v xml:space="preserve"> </v>
      </c>
      <c r="F512" s="28"/>
      <c r="G512" s="36" t="str">
        <f t="shared" si="28"/>
        <v xml:space="preserve"> </v>
      </c>
      <c r="H512" s="28"/>
      <c r="I512" s="28"/>
      <c r="J512" s="36" t="str">
        <f t="shared" si="30"/>
        <v xml:space="preserve"> </v>
      </c>
      <c r="K512" s="28"/>
      <c r="L512" s="36" t="str">
        <f t="shared" si="31"/>
        <v xml:space="preserve"> </v>
      </c>
      <c r="M512" s="29"/>
    </row>
    <row r="513" spans="1:13" ht="114.75" x14ac:dyDescent="0.2">
      <c r="A513" s="27" t="s">
        <v>40</v>
      </c>
      <c r="B513" s="27" t="s">
        <v>720</v>
      </c>
      <c r="C513" s="28"/>
      <c r="D513" s="28"/>
      <c r="E513" s="36" t="str">
        <f t="shared" si="29"/>
        <v xml:space="preserve"> </v>
      </c>
      <c r="F513" s="28"/>
      <c r="G513" s="36" t="str">
        <f t="shared" si="28"/>
        <v xml:space="preserve"> </v>
      </c>
      <c r="H513" s="28"/>
      <c r="I513" s="28"/>
      <c r="J513" s="36" t="str">
        <f t="shared" si="30"/>
        <v xml:space="preserve"> </v>
      </c>
      <c r="K513" s="28"/>
      <c r="L513" s="36" t="str">
        <f t="shared" si="31"/>
        <v xml:space="preserve"> </v>
      </c>
      <c r="M513" s="29"/>
    </row>
    <row r="514" spans="1:13" ht="76.5" x14ac:dyDescent="0.2">
      <c r="A514" s="27" t="s">
        <v>40</v>
      </c>
      <c r="B514" s="27" t="s">
        <v>253</v>
      </c>
      <c r="C514" s="28">
        <v>38262</v>
      </c>
      <c r="D514" s="28">
        <v>12443.393040000001</v>
      </c>
      <c r="E514" s="36">
        <f t="shared" si="29"/>
        <v>32.521543672573308</v>
      </c>
      <c r="F514" s="28"/>
      <c r="G514" s="36" t="str">
        <f t="shared" si="28"/>
        <v xml:space="preserve"> </v>
      </c>
      <c r="H514" s="28">
        <v>38262</v>
      </c>
      <c r="I514" s="28">
        <v>12443.393040000001</v>
      </c>
      <c r="J514" s="36">
        <f t="shared" si="30"/>
        <v>32.521543672573308</v>
      </c>
      <c r="K514" s="28"/>
      <c r="L514" s="36" t="str">
        <f t="shared" si="31"/>
        <v xml:space="preserve"> </v>
      </c>
      <c r="M514" s="29"/>
    </row>
    <row r="515" spans="1:13" ht="127.5" x14ac:dyDescent="0.2">
      <c r="A515" s="27" t="s">
        <v>1133</v>
      </c>
      <c r="B515" s="27" t="s">
        <v>1255</v>
      </c>
      <c r="C515" s="28"/>
      <c r="D515" s="28"/>
      <c r="E515" s="36" t="str">
        <f t="shared" si="29"/>
        <v xml:space="preserve"> </v>
      </c>
      <c r="F515" s="28"/>
      <c r="G515" s="36" t="str">
        <f t="shared" si="28"/>
        <v xml:space="preserve"> </v>
      </c>
      <c r="H515" s="28"/>
      <c r="I515" s="28"/>
      <c r="J515" s="36" t="str">
        <f t="shared" si="30"/>
        <v xml:space="preserve"> </v>
      </c>
      <c r="K515" s="28"/>
      <c r="L515" s="36" t="str">
        <f t="shared" si="31"/>
        <v xml:space="preserve"> </v>
      </c>
      <c r="M515" s="29"/>
    </row>
    <row r="516" spans="1:13" ht="89.25" x14ac:dyDescent="0.2">
      <c r="A516" s="27" t="s">
        <v>1133</v>
      </c>
      <c r="B516" s="27" t="s">
        <v>404</v>
      </c>
      <c r="C516" s="28">
        <v>38262</v>
      </c>
      <c r="D516" s="28">
        <v>12443.393040000001</v>
      </c>
      <c r="E516" s="36">
        <f t="shared" si="29"/>
        <v>32.521543672573308</v>
      </c>
      <c r="F516" s="28"/>
      <c r="G516" s="36" t="str">
        <f t="shared" si="28"/>
        <v xml:space="preserve"> </v>
      </c>
      <c r="H516" s="28">
        <v>38262</v>
      </c>
      <c r="I516" s="28">
        <v>12443.393040000001</v>
      </c>
      <c r="J516" s="36">
        <f t="shared" si="30"/>
        <v>32.521543672573308</v>
      </c>
      <c r="K516" s="28"/>
      <c r="L516" s="36" t="str">
        <f t="shared" si="31"/>
        <v xml:space="preserve"> </v>
      </c>
      <c r="M516" s="29"/>
    </row>
    <row r="517" spans="1:13" ht="89.25" x14ac:dyDescent="0.2">
      <c r="A517" s="27" t="s">
        <v>1227</v>
      </c>
      <c r="B517" s="27" t="s">
        <v>1284</v>
      </c>
      <c r="C517" s="28"/>
      <c r="D517" s="28">
        <v>9823.7000000000007</v>
      </c>
      <c r="E517" s="36" t="str">
        <f t="shared" si="29"/>
        <v xml:space="preserve"> </v>
      </c>
      <c r="F517" s="28">
        <v>13048.2</v>
      </c>
      <c r="G517" s="36">
        <f t="shared" si="28"/>
        <v>75.287779157278408</v>
      </c>
      <c r="H517" s="28"/>
      <c r="I517" s="28">
        <v>9823.7000000000007</v>
      </c>
      <c r="J517" s="36" t="str">
        <f t="shared" si="30"/>
        <v xml:space="preserve"> </v>
      </c>
      <c r="K517" s="28">
        <v>13048.2</v>
      </c>
      <c r="L517" s="36">
        <f t="shared" si="31"/>
        <v>75.287779157278408</v>
      </c>
      <c r="M517" s="29"/>
    </row>
    <row r="518" spans="1:13" ht="102" x14ac:dyDescent="0.2">
      <c r="A518" s="27" t="s">
        <v>1573</v>
      </c>
      <c r="B518" s="27" t="s">
        <v>580</v>
      </c>
      <c r="C518" s="28"/>
      <c r="D518" s="28">
        <v>9823.7000000000007</v>
      </c>
      <c r="E518" s="36" t="str">
        <f t="shared" si="29"/>
        <v xml:space="preserve"> </v>
      </c>
      <c r="F518" s="28">
        <v>13048.2</v>
      </c>
      <c r="G518" s="36">
        <f t="shared" ref="G518:G581" si="32">IF(F518=0," ",IF(D518/F518*100&gt;200,"свыше 200",IF(D518/F518&gt;0,D518/F518*100,"")))</f>
        <v>75.287779157278408</v>
      </c>
      <c r="H518" s="28"/>
      <c r="I518" s="28">
        <v>9823.7000000000007</v>
      </c>
      <c r="J518" s="36" t="str">
        <f t="shared" si="30"/>
        <v xml:space="preserve"> </v>
      </c>
      <c r="K518" s="28">
        <v>13048.2</v>
      </c>
      <c r="L518" s="36">
        <f t="shared" si="31"/>
        <v>75.287779157278408</v>
      </c>
      <c r="M518" s="29"/>
    </row>
    <row r="519" spans="1:13" ht="204" x14ac:dyDescent="0.2">
      <c r="A519" s="27" t="s">
        <v>143</v>
      </c>
      <c r="B519" s="27" t="s">
        <v>823</v>
      </c>
      <c r="C519" s="28">
        <v>47430</v>
      </c>
      <c r="D519" s="28">
        <v>39990</v>
      </c>
      <c r="E519" s="36">
        <f t="shared" ref="E519:E582" si="33">IF(C519=0," ",IF(D519/C519*100&gt;200,"свыше 200",IF(D519/C519&gt;0,D519/C519*100,"")))</f>
        <v>84.313725490196077</v>
      </c>
      <c r="F519" s="28">
        <v>30225</v>
      </c>
      <c r="G519" s="36">
        <f t="shared" si="32"/>
        <v>132.30769230769229</v>
      </c>
      <c r="H519" s="28">
        <v>47430</v>
      </c>
      <c r="I519" s="28">
        <v>39990</v>
      </c>
      <c r="J519" s="36">
        <f t="shared" ref="J519:J582" si="34">IF(H519=0," ",IF(I519/H519*100&gt;200,"свыше 200",IF(I519/H519&gt;0,I519/H519*100,"")))</f>
        <v>84.313725490196077</v>
      </c>
      <c r="K519" s="28">
        <v>30225</v>
      </c>
      <c r="L519" s="36">
        <f t="shared" ref="L519:L582" si="35">IF(K519=0," ",IF(I519/K519*100&gt;200,"свыше 200",IF(I519/K519&gt;0,I519/K519*100,"")))</f>
        <v>132.30769230769229</v>
      </c>
      <c r="M519" s="29">
        <v>1162.5</v>
      </c>
    </row>
    <row r="520" spans="1:13" ht="216.75" x14ac:dyDescent="0.2">
      <c r="A520" s="27" t="s">
        <v>1240</v>
      </c>
      <c r="B520" s="27" t="s">
        <v>1737</v>
      </c>
      <c r="C520" s="28">
        <v>47430</v>
      </c>
      <c r="D520" s="28">
        <v>39990</v>
      </c>
      <c r="E520" s="36">
        <f t="shared" si="33"/>
        <v>84.313725490196077</v>
      </c>
      <c r="F520" s="28">
        <v>30225</v>
      </c>
      <c r="G520" s="36">
        <f t="shared" si="32"/>
        <v>132.30769230769229</v>
      </c>
      <c r="H520" s="28">
        <v>47430</v>
      </c>
      <c r="I520" s="28">
        <v>39990</v>
      </c>
      <c r="J520" s="36">
        <f t="shared" si="34"/>
        <v>84.313725490196077</v>
      </c>
      <c r="K520" s="28">
        <v>30225</v>
      </c>
      <c r="L520" s="36">
        <f t="shared" si="35"/>
        <v>132.30769230769229</v>
      </c>
      <c r="M520" s="29">
        <v>1162.5</v>
      </c>
    </row>
    <row r="521" spans="1:13" ht="63.75" x14ac:dyDescent="0.2">
      <c r="A521" s="27" t="s">
        <v>1730</v>
      </c>
      <c r="B521" s="27" t="s">
        <v>386</v>
      </c>
      <c r="C521" s="28">
        <v>12616.8</v>
      </c>
      <c r="D521" s="28">
        <v>12612.25308</v>
      </c>
      <c r="E521" s="36">
        <f t="shared" si="33"/>
        <v>99.963961384820237</v>
      </c>
      <c r="F521" s="28"/>
      <c r="G521" s="36" t="str">
        <f t="shared" si="32"/>
        <v xml:space="preserve"> </v>
      </c>
      <c r="H521" s="28">
        <v>12616.8</v>
      </c>
      <c r="I521" s="28">
        <v>12612.25308</v>
      </c>
      <c r="J521" s="36">
        <f t="shared" si="34"/>
        <v>99.963961384820237</v>
      </c>
      <c r="K521" s="28"/>
      <c r="L521" s="36" t="str">
        <f t="shared" si="35"/>
        <v xml:space="preserve"> </v>
      </c>
      <c r="M521" s="29"/>
    </row>
    <row r="522" spans="1:13" ht="76.5" x14ac:dyDescent="0.2">
      <c r="A522" s="27" t="s">
        <v>1065</v>
      </c>
      <c r="B522" s="27" t="s">
        <v>240</v>
      </c>
      <c r="C522" s="28">
        <v>12616.8</v>
      </c>
      <c r="D522" s="28">
        <v>12612.25308</v>
      </c>
      <c r="E522" s="36">
        <f t="shared" si="33"/>
        <v>99.963961384820237</v>
      </c>
      <c r="F522" s="28"/>
      <c r="G522" s="36" t="str">
        <f t="shared" si="32"/>
        <v xml:space="preserve"> </v>
      </c>
      <c r="H522" s="28">
        <v>12616.8</v>
      </c>
      <c r="I522" s="28">
        <v>12612.25308</v>
      </c>
      <c r="J522" s="36">
        <f t="shared" si="34"/>
        <v>99.963961384820237</v>
      </c>
      <c r="K522" s="28"/>
      <c r="L522" s="36" t="str">
        <f t="shared" si="35"/>
        <v xml:space="preserve"> </v>
      </c>
      <c r="M522" s="29"/>
    </row>
    <row r="523" spans="1:13" ht="127.5" x14ac:dyDescent="0.2">
      <c r="A523" s="27" t="s">
        <v>858</v>
      </c>
      <c r="B523" s="27" t="s">
        <v>291</v>
      </c>
      <c r="C523" s="28">
        <v>6065</v>
      </c>
      <c r="D523" s="28"/>
      <c r="E523" s="36" t="str">
        <f t="shared" si="33"/>
        <v/>
      </c>
      <c r="F523" s="28"/>
      <c r="G523" s="36" t="str">
        <f t="shared" si="32"/>
        <v xml:space="preserve"> </v>
      </c>
      <c r="H523" s="28">
        <v>6065</v>
      </c>
      <c r="I523" s="28"/>
      <c r="J523" s="36" t="str">
        <f t="shared" si="34"/>
        <v/>
      </c>
      <c r="K523" s="28"/>
      <c r="L523" s="36" t="str">
        <f t="shared" si="35"/>
        <v xml:space="preserve"> </v>
      </c>
      <c r="M523" s="29"/>
    </row>
    <row r="524" spans="1:13" ht="140.25" x14ac:dyDescent="0.2">
      <c r="A524" s="27" t="s">
        <v>180</v>
      </c>
      <c r="B524" s="27" t="s">
        <v>934</v>
      </c>
      <c r="C524" s="28">
        <v>6065</v>
      </c>
      <c r="D524" s="28"/>
      <c r="E524" s="36" t="str">
        <f t="shared" si="33"/>
        <v/>
      </c>
      <c r="F524" s="28"/>
      <c r="G524" s="36" t="str">
        <f t="shared" si="32"/>
        <v xml:space="preserve"> </v>
      </c>
      <c r="H524" s="28">
        <v>6065</v>
      </c>
      <c r="I524" s="28"/>
      <c r="J524" s="36" t="str">
        <f t="shared" si="34"/>
        <v/>
      </c>
      <c r="K524" s="28"/>
      <c r="L524" s="36" t="str">
        <f t="shared" si="35"/>
        <v xml:space="preserve"> </v>
      </c>
      <c r="M524" s="29"/>
    </row>
    <row r="525" spans="1:13" ht="38.25" x14ac:dyDescent="0.2">
      <c r="A525" s="27" t="s">
        <v>1690</v>
      </c>
      <c r="B525" s="27" t="s">
        <v>1080</v>
      </c>
      <c r="C525" s="28">
        <v>304805.5</v>
      </c>
      <c r="D525" s="28"/>
      <c r="E525" s="36" t="str">
        <f t="shared" si="33"/>
        <v/>
      </c>
      <c r="F525" s="28"/>
      <c r="G525" s="36" t="str">
        <f t="shared" si="32"/>
        <v xml:space="preserve"> </v>
      </c>
      <c r="H525" s="28">
        <v>304805.5</v>
      </c>
      <c r="I525" s="28"/>
      <c r="J525" s="36" t="str">
        <f t="shared" si="34"/>
        <v/>
      </c>
      <c r="K525" s="28"/>
      <c r="L525" s="36" t="str">
        <f t="shared" si="35"/>
        <v xml:space="preserve"> </v>
      </c>
      <c r="M525" s="29"/>
    </row>
    <row r="526" spans="1:13" ht="63.75" x14ac:dyDescent="0.2">
      <c r="A526" s="27" t="s">
        <v>1021</v>
      </c>
      <c r="B526" s="27" t="s">
        <v>50</v>
      </c>
      <c r="C526" s="28">
        <v>304805.5</v>
      </c>
      <c r="D526" s="28"/>
      <c r="E526" s="36" t="str">
        <f t="shared" si="33"/>
        <v/>
      </c>
      <c r="F526" s="28"/>
      <c r="G526" s="36" t="str">
        <f t="shared" si="32"/>
        <v xml:space="preserve"> </v>
      </c>
      <c r="H526" s="28">
        <v>304805.5</v>
      </c>
      <c r="I526" s="28"/>
      <c r="J526" s="36" t="str">
        <f t="shared" si="34"/>
        <v/>
      </c>
      <c r="K526" s="28"/>
      <c r="L526" s="36" t="str">
        <f t="shared" si="35"/>
        <v xml:space="preserve"> </v>
      </c>
      <c r="M526" s="29"/>
    </row>
    <row r="527" spans="1:13" ht="76.5" x14ac:dyDescent="0.2">
      <c r="A527" s="27" t="s">
        <v>1627</v>
      </c>
      <c r="B527" s="27" t="s">
        <v>1147</v>
      </c>
      <c r="C527" s="28">
        <v>10076.6</v>
      </c>
      <c r="D527" s="28">
        <v>4030.64</v>
      </c>
      <c r="E527" s="36">
        <f t="shared" si="33"/>
        <v>40</v>
      </c>
      <c r="F527" s="28"/>
      <c r="G527" s="36" t="str">
        <f t="shared" si="32"/>
        <v xml:space="preserve"> </v>
      </c>
      <c r="H527" s="28">
        <v>10076.6</v>
      </c>
      <c r="I527" s="28">
        <v>4030.64</v>
      </c>
      <c r="J527" s="36">
        <f t="shared" si="34"/>
        <v>40</v>
      </c>
      <c r="K527" s="28"/>
      <c r="L527" s="36" t="str">
        <f t="shared" si="35"/>
        <v xml:space="preserve"> </v>
      </c>
      <c r="M527" s="29">
        <v>1007.6599999999999</v>
      </c>
    </row>
    <row r="528" spans="1:13" ht="102" x14ac:dyDescent="0.2">
      <c r="A528" s="27" t="s">
        <v>236</v>
      </c>
      <c r="B528" s="27" t="s">
        <v>1538</v>
      </c>
      <c r="C528" s="28">
        <v>10076.6</v>
      </c>
      <c r="D528" s="28">
        <v>4030.64</v>
      </c>
      <c r="E528" s="36">
        <f t="shared" si="33"/>
        <v>40</v>
      </c>
      <c r="F528" s="28"/>
      <c r="G528" s="36" t="str">
        <f t="shared" si="32"/>
        <v xml:space="preserve"> </v>
      </c>
      <c r="H528" s="28">
        <v>10076.6</v>
      </c>
      <c r="I528" s="28">
        <v>4030.64</v>
      </c>
      <c r="J528" s="36">
        <f t="shared" si="34"/>
        <v>40</v>
      </c>
      <c r="K528" s="28"/>
      <c r="L528" s="36" t="str">
        <f t="shared" si="35"/>
        <v xml:space="preserve"> </v>
      </c>
      <c r="M528" s="29">
        <v>1007.6599999999999</v>
      </c>
    </row>
    <row r="529" spans="1:13" ht="51" x14ac:dyDescent="0.2">
      <c r="A529" s="27" t="s">
        <v>331</v>
      </c>
      <c r="B529" s="27" t="s">
        <v>1391</v>
      </c>
      <c r="C529" s="28">
        <v>118743.6</v>
      </c>
      <c r="D529" s="28">
        <v>58884.59474</v>
      </c>
      <c r="E529" s="36">
        <f t="shared" si="33"/>
        <v>49.589699773293042</v>
      </c>
      <c r="F529" s="28">
        <v>43731.345909999996</v>
      </c>
      <c r="G529" s="36">
        <f t="shared" si="32"/>
        <v>134.65077169402858</v>
      </c>
      <c r="H529" s="28">
        <v>118743.6</v>
      </c>
      <c r="I529" s="28">
        <v>58884.59474</v>
      </c>
      <c r="J529" s="36">
        <f t="shared" si="34"/>
        <v>49.589699773293042</v>
      </c>
      <c r="K529" s="28">
        <v>43731.345909999996</v>
      </c>
      <c r="L529" s="36">
        <f t="shared" si="35"/>
        <v>134.65077169402858</v>
      </c>
      <c r="M529" s="29">
        <v>9814.0991199999989</v>
      </c>
    </row>
    <row r="530" spans="1:13" ht="63.75" x14ac:dyDescent="0.2">
      <c r="A530" s="27" t="s">
        <v>1437</v>
      </c>
      <c r="B530" s="27" t="s">
        <v>891</v>
      </c>
      <c r="C530" s="28">
        <v>118743.6</v>
      </c>
      <c r="D530" s="28">
        <v>58884.59474</v>
      </c>
      <c r="E530" s="36">
        <f t="shared" si="33"/>
        <v>49.589699773293042</v>
      </c>
      <c r="F530" s="28">
        <v>43731.345909999996</v>
      </c>
      <c r="G530" s="36">
        <f t="shared" si="32"/>
        <v>134.65077169402858</v>
      </c>
      <c r="H530" s="28">
        <v>118743.6</v>
      </c>
      <c r="I530" s="28">
        <v>58884.59474</v>
      </c>
      <c r="J530" s="36">
        <f t="shared" si="34"/>
        <v>49.589699773293042</v>
      </c>
      <c r="K530" s="28">
        <v>43731.345909999996</v>
      </c>
      <c r="L530" s="36">
        <f t="shared" si="35"/>
        <v>134.65077169402858</v>
      </c>
      <c r="M530" s="29">
        <v>9814.0991199999989</v>
      </c>
    </row>
    <row r="531" spans="1:13" ht="127.5" x14ac:dyDescent="0.2">
      <c r="A531" s="27" t="s">
        <v>608</v>
      </c>
      <c r="B531" s="27" t="s">
        <v>99</v>
      </c>
      <c r="C531" s="28"/>
      <c r="D531" s="28"/>
      <c r="E531" s="36" t="str">
        <f t="shared" si="33"/>
        <v xml:space="preserve"> </v>
      </c>
      <c r="F531" s="28">
        <v>3740.39311</v>
      </c>
      <c r="G531" s="36" t="str">
        <f t="shared" si="32"/>
        <v/>
      </c>
      <c r="H531" s="28"/>
      <c r="I531" s="28"/>
      <c r="J531" s="36" t="str">
        <f t="shared" si="34"/>
        <v xml:space="preserve"> </v>
      </c>
      <c r="K531" s="28">
        <v>3740.39311</v>
      </c>
      <c r="L531" s="36" t="str">
        <f t="shared" si="35"/>
        <v/>
      </c>
      <c r="M531" s="29"/>
    </row>
    <row r="532" spans="1:13" ht="153" x14ac:dyDescent="0.2">
      <c r="A532" s="27" t="s">
        <v>1679</v>
      </c>
      <c r="B532" s="27" t="s">
        <v>353</v>
      </c>
      <c r="C532" s="28"/>
      <c r="D532" s="28"/>
      <c r="E532" s="36" t="str">
        <f t="shared" si="33"/>
        <v xml:space="preserve"> </v>
      </c>
      <c r="F532" s="28">
        <v>3740.39311</v>
      </c>
      <c r="G532" s="36" t="str">
        <f t="shared" si="32"/>
        <v/>
      </c>
      <c r="H532" s="28"/>
      <c r="I532" s="28"/>
      <c r="J532" s="36" t="str">
        <f t="shared" si="34"/>
        <v xml:space="preserve"> </v>
      </c>
      <c r="K532" s="28">
        <v>3740.39311</v>
      </c>
      <c r="L532" s="36" t="str">
        <f t="shared" si="35"/>
        <v/>
      </c>
      <c r="M532" s="29"/>
    </row>
    <row r="533" spans="1:13" ht="127.5" x14ac:dyDescent="0.2">
      <c r="A533" s="27" t="s">
        <v>1465</v>
      </c>
      <c r="B533" s="27" t="s">
        <v>603</v>
      </c>
      <c r="C533" s="28"/>
      <c r="D533" s="28"/>
      <c r="E533" s="36" t="str">
        <f t="shared" si="33"/>
        <v xml:space="preserve"> </v>
      </c>
      <c r="F533" s="28">
        <v>93364.418980000002</v>
      </c>
      <c r="G533" s="36" t="str">
        <f t="shared" si="32"/>
        <v/>
      </c>
      <c r="H533" s="28"/>
      <c r="I533" s="28"/>
      <c r="J533" s="36" t="str">
        <f t="shared" si="34"/>
        <v xml:space="preserve"> </v>
      </c>
      <c r="K533" s="28">
        <v>93364.418980000002</v>
      </c>
      <c r="L533" s="36" t="str">
        <f t="shared" si="35"/>
        <v/>
      </c>
      <c r="M533" s="29"/>
    </row>
    <row r="534" spans="1:13" ht="153" x14ac:dyDescent="0.2">
      <c r="A534" s="27" t="s">
        <v>57</v>
      </c>
      <c r="B534" s="27" t="s">
        <v>1697</v>
      </c>
      <c r="C534" s="28"/>
      <c r="D534" s="28"/>
      <c r="E534" s="36" t="str">
        <f t="shared" si="33"/>
        <v xml:space="preserve"> </v>
      </c>
      <c r="F534" s="28">
        <v>93364.418980000002</v>
      </c>
      <c r="G534" s="36" t="str">
        <f t="shared" si="32"/>
        <v/>
      </c>
      <c r="H534" s="28"/>
      <c r="I534" s="28"/>
      <c r="J534" s="36" t="str">
        <f t="shared" si="34"/>
        <v xml:space="preserve"> </v>
      </c>
      <c r="K534" s="28">
        <v>93364.418980000002</v>
      </c>
      <c r="L534" s="36" t="str">
        <f t="shared" si="35"/>
        <v/>
      </c>
      <c r="M534" s="29"/>
    </row>
    <row r="535" spans="1:13" ht="89.25" x14ac:dyDescent="0.2">
      <c r="A535" s="27" t="s">
        <v>1494</v>
      </c>
      <c r="B535" s="27" t="s">
        <v>573</v>
      </c>
      <c r="C535" s="28">
        <v>51009.9</v>
      </c>
      <c r="D535" s="28">
        <v>31849.429660000002</v>
      </c>
      <c r="E535" s="36">
        <f t="shared" si="33"/>
        <v>62.437741810903383</v>
      </c>
      <c r="F535" s="28">
        <v>29840.751899999999</v>
      </c>
      <c r="G535" s="36">
        <f t="shared" si="32"/>
        <v>106.73132421974931</v>
      </c>
      <c r="H535" s="28">
        <v>51009.9</v>
      </c>
      <c r="I535" s="28">
        <v>31849.429660000002</v>
      </c>
      <c r="J535" s="36">
        <f t="shared" si="34"/>
        <v>62.437741810903383</v>
      </c>
      <c r="K535" s="28">
        <v>29840.751899999999</v>
      </c>
      <c r="L535" s="36">
        <f t="shared" si="35"/>
        <v>106.73132421974931</v>
      </c>
      <c r="M535" s="29">
        <v>9315.6582600000002</v>
      </c>
    </row>
    <row r="536" spans="1:13" ht="114.75" x14ac:dyDescent="0.2">
      <c r="A536" s="27" t="s">
        <v>831</v>
      </c>
      <c r="B536" s="27" t="s">
        <v>699</v>
      </c>
      <c r="C536" s="28">
        <v>51009.9</v>
      </c>
      <c r="D536" s="28">
        <v>31849.429660000002</v>
      </c>
      <c r="E536" s="36">
        <f t="shared" si="33"/>
        <v>62.437741810903383</v>
      </c>
      <c r="F536" s="28">
        <v>29840.751899999999</v>
      </c>
      <c r="G536" s="36">
        <f t="shared" si="32"/>
        <v>106.73132421974931</v>
      </c>
      <c r="H536" s="28">
        <v>51009.9</v>
      </c>
      <c r="I536" s="28">
        <v>31849.429660000002</v>
      </c>
      <c r="J536" s="36">
        <f t="shared" si="34"/>
        <v>62.437741810903383</v>
      </c>
      <c r="K536" s="28">
        <v>29840.751899999999</v>
      </c>
      <c r="L536" s="36">
        <f t="shared" si="35"/>
        <v>106.73132421974931</v>
      </c>
      <c r="M536" s="29">
        <v>9315.6582600000002</v>
      </c>
    </row>
    <row r="537" spans="1:13" ht="76.5" x14ac:dyDescent="0.2">
      <c r="A537" s="27" t="s">
        <v>1590</v>
      </c>
      <c r="B537" s="27" t="s">
        <v>1197</v>
      </c>
      <c r="C537" s="28"/>
      <c r="D537" s="28"/>
      <c r="E537" s="36" t="str">
        <f t="shared" si="33"/>
        <v xml:space="preserve"> </v>
      </c>
      <c r="F537" s="28">
        <v>1015.3109899999999</v>
      </c>
      <c r="G537" s="36" t="str">
        <f t="shared" si="32"/>
        <v/>
      </c>
      <c r="H537" s="28"/>
      <c r="I537" s="28"/>
      <c r="J537" s="36" t="str">
        <f t="shared" si="34"/>
        <v xml:space="preserve"> </v>
      </c>
      <c r="K537" s="28">
        <v>1015.3109899999999</v>
      </c>
      <c r="L537" s="36" t="str">
        <f t="shared" si="35"/>
        <v/>
      </c>
      <c r="M537" s="29"/>
    </row>
    <row r="538" spans="1:13" ht="51" x14ac:dyDescent="0.2">
      <c r="A538" s="27" t="s">
        <v>1206</v>
      </c>
      <c r="B538" s="27" t="s">
        <v>1001</v>
      </c>
      <c r="C538" s="28"/>
      <c r="D538" s="28"/>
      <c r="E538" s="36" t="str">
        <f t="shared" si="33"/>
        <v xml:space="preserve"> </v>
      </c>
      <c r="F538" s="28">
        <v>84924.245999999999</v>
      </c>
      <c r="G538" s="36" t="str">
        <f t="shared" si="32"/>
        <v/>
      </c>
      <c r="H538" s="28"/>
      <c r="I538" s="28"/>
      <c r="J538" s="36" t="str">
        <f t="shared" si="34"/>
        <v xml:space="preserve"> </v>
      </c>
      <c r="K538" s="28">
        <v>84924.245999999999</v>
      </c>
      <c r="L538" s="36" t="str">
        <f t="shared" si="35"/>
        <v/>
      </c>
      <c r="M538" s="29"/>
    </row>
    <row r="539" spans="1:13" ht="63.75" x14ac:dyDescent="0.2">
      <c r="A539" s="27" t="s">
        <v>1543</v>
      </c>
      <c r="B539" s="27" t="s">
        <v>330</v>
      </c>
      <c r="C539" s="28"/>
      <c r="D539" s="28"/>
      <c r="E539" s="36" t="str">
        <f t="shared" si="33"/>
        <v xml:space="preserve"> </v>
      </c>
      <c r="F539" s="28">
        <v>84924.245999999999</v>
      </c>
      <c r="G539" s="36" t="str">
        <f t="shared" si="32"/>
        <v/>
      </c>
      <c r="H539" s="28"/>
      <c r="I539" s="28"/>
      <c r="J539" s="36" t="str">
        <f t="shared" si="34"/>
        <v xml:space="preserve"> </v>
      </c>
      <c r="K539" s="28">
        <v>84924.245999999999</v>
      </c>
      <c r="L539" s="36" t="str">
        <f t="shared" si="35"/>
        <v/>
      </c>
      <c r="M539" s="29"/>
    </row>
    <row r="540" spans="1:13" ht="38.25" x14ac:dyDescent="0.2">
      <c r="A540" s="27" t="s">
        <v>409</v>
      </c>
      <c r="B540" s="27" t="s">
        <v>1051</v>
      </c>
      <c r="C540" s="28">
        <v>32967.199999999997</v>
      </c>
      <c r="D540" s="28">
        <v>20082.201440000001</v>
      </c>
      <c r="E540" s="36">
        <f t="shared" si="33"/>
        <v>60.915702395107871</v>
      </c>
      <c r="F540" s="28">
        <v>7452.3309499999996</v>
      </c>
      <c r="G540" s="36" t="str">
        <f t="shared" si="32"/>
        <v>свыше 200</v>
      </c>
      <c r="H540" s="28">
        <v>32967.199999999997</v>
      </c>
      <c r="I540" s="28">
        <v>20082.201440000001</v>
      </c>
      <c r="J540" s="36">
        <f t="shared" si="34"/>
        <v>60.915702395107871</v>
      </c>
      <c r="K540" s="28">
        <v>7452.3309499999996</v>
      </c>
      <c r="L540" s="36" t="str">
        <f t="shared" si="35"/>
        <v>свыше 200</v>
      </c>
      <c r="M540" s="29">
        <v>8220.1110500000013</v>
      </c>
    </row>
    <row r="541" spans="1:13" ht="51" x14ac:dyDescent="0.2">
      <c r="A541" s="27" t="s">
        <v>1499</v>
      </c>
      <c r="B541" s="27" t="s">
        <v>455</v>
      </c>
      <c r="C541" s="28">
        <v>32967.199999999997</v>
      </c>
      <c r="D541" s="28">
        <v>20082.201440000001</v>
      </c>
      <c r="E541" s="36">
        <f t="shared" si="33"/>
        <v>60.915702395107871</v>
      </c>
      <c r="F541" s="28">
        <v>7452.3309499999996</v>
      </c>
      <c r="G541" s="36" t="str">
        <f t="shared" si="32"/>
        <v>свыше 200</v>
      </c>
      <c r="H541" s="28">
        <v>32967.199999999997</v>
      </c>
      <c r="I541" s="28">
        <v>20082.201440000001</v>
      </c>
      <c r="J541" s="36">
        <f t="shared" si="34"/>
        <v>60.915702395107871</v>
      </c>
      <c r="K541" s="28">
        <v>7452.3309499999996</v>
      </c>
      <c r="L541" s="36" t="str">
        <f t="shared" si="35"/>
        <v>свыше 200</v>
      </c>
      <c r="M541" s="29">
        <v>8220.1110500000013</v>
      </c>
    </row>
    <row r="542" spans="1:13" ht="51" x14ac:dyDescent="0.2">
      <c r="A542" s="27" t="s">
        <v>1289</v>
      </c>
      <c r="B542" s="27" t="s">
        <v>1408</v>
      </c>
      <c r="C542" s="28">
        <v>18035</v>
      </c>
      <c r="D542" s="28">
        <v>16719.166000000001</v>
      </c>
      <c r="E542" s="36">
        <f t="shared" si="33"/>
        <v>92.703997782090383</v>
      </c>
      <c r="F542" s="28">
        <v>4767.2920000000004</v>
      </c>
      <c r="G542" s="36" t="str">
        <f t="shared" si="32"/>
        <v>свыше 200</v>
      </c>
      <c r="H542" s="28">
        <v>18035</v>
      </c>
      <c r="I542" s="28">
        <v>16719.166000000001</v>
      </c>
      <c r="J542" s="36">
        <f t="shared" si="34"/>
        <v>92.703997782090383</v>
      </c>
      <c r="K542" s="28">
        <v>4767.2920000000004</v>
      </c>
      <c r="L542" s="36" t="str">
        <f t="shared" si="35"/>
        <v>свыше 200</v>
      </c>
      <c r="M542" s="29">
        <v>12683.5</v>
      </c>
    </row>
    <row r="543" spans="1:13" ht="76.5" x14ac:dyDescent="0.2">
      <c r="A543" s="27" t="s">
        <v>595</v>
      </c>
      <c r="B543" s="27" t="s">
        <v>504</v>
      </c>
      <c r="C543" s="28">
        <v>18035</v>
      </c>
      <c r="D543" s="28">
        <v>16719.166000000001</v>
      </c>
      <c r="E543" s="36">
        <f t="shared" si="33"/>
        <v>92.703997782090383</v>
      </c>
      <c r="F543" s="28">
        <v>4767.2920000000004</v>
      </c>
      <c r="G543" s="36" t="str">
        <f t="shared" si="32"/>
        <v>свыше 200</v>
      </c>
      <c r="H543" s="28">
        <v>18035</v>
      </c>
      <c r="I543" s="28">
        <v>16719.166000000001</v>
      </c>
      <c r="J543" s="36">
        <f t="shared" si="34"/>
        <v>92.703997782090383</v>
      </c>
      <c r="K543" s="28">
        <v>4767.2920000000004</v>
      </c>
      <c r="L543" s="36" t="str">
        <f t="shared" si="35"/>
        <v>свыше 200</v>
      </c>
      <c r="M543" s="29">
        <v>12683.5</v>
      </c>
    </row>
    <row r="544" spans="1:13" ht="76.5" x14ac:dyDescent="0.2">
      <c r="A544" s="27" t="s">
        <v>1630</v>
      </c>
      <c r="B544" s="27" t="s">
        <v>1710</v>
      </c>
      <c r="C544" s="28"/>
      <c r="D544" s="28"/>
      <c r="E544" s="36" t="str">
        <f t="shared" si="33"/>
        <v xml:space="preserve"> </v>
      </c>
      <c r="F544" s="28">
        <v>95002.360570000004</v>
      </c>
      <c r="G544" s="36" t="str">
        <f t="shared" si="32"/>
        <v/>
      </c>
      <c r="H544" s="28"/>
      <c r="I544" s="28"/>
      <c r="J544" s="36" t="str">
        <f t="shared" si="34"/>
        <v xml:space="preserve"> </v>
      </c>
      <c r="K544" s="28">
        <v>95002.360570000004</v>
      </c>
      <c r="L544" s="36" t="str">
        <f t="shared" si="35"/>
        <v/>
      </c>
      <c r="M544" s="29"/>
    </row>
    <row r="545" spans="1:13" ht="102" x14ac:dyDescent="0.2">
      <c r="A545" s="27" t="s">
        <v>965</v>
      </c>
      <c r="B545" s="27" t="s">
        <v>691</v>
      </c>
      <c r="C545" s="28"/>
      <c r="D545" s="28"/>
      <c r="E545" s="36" t="str">
        <f t="shared" si="33"/>
        <v xml:space="preserve"> </v>
      </c>
      <c r="F545" s="28">
        <v>95002.360570000004</v>
      </c>
      <c r="G545" s="36" t="str">
        <f t="shared" si="32"/>
        <v/>
      </c>
      <c r="H545" s="28"/>
      <c r="I545" s="28"/>
      <c r="J545" s="36" t="str">
        <f t="shared" si="34"/>
        <v xml:space="preserve"> </v>
      </c>
      <c r="K545" s="28">
        <v>95002.360570000004</v>
      </c>
      <c r="L545" s="36" t="str">
        <f t="shared" si="35"/>
        <v/>
      </c>
      <c r="M545" s="29"/>
    </row>
    <row r="546" spans="1:13" ht="140.25" x14ac:dyDescent="0.2">
      <c r="A546" s="27" t="s">
        <v>747</v>
      </c>
      <c r="B546" s="27" t="s">
        <v>1267</v>
      </c>
      <c r="C546" s="28">
        <v>33864</v>
      </c>
      <c r="D546" s="28">
        <v>25977.491969999999</v>
      </c>
      <c r="E546" s="36">
        <f t="shared" si="33"/>
        <v>76.711233079376328</v>
      </c>
      <c r="F546" s="28"/>
      <c r="G546" s="36" t="str">
        <f t="shared" si="32"/>
        <v xml:space="preserve"> </v>
      </c>
      <c r="H546" s="28">
        <v>33864</v>
      </c>
      <c r="I546" s="28">
        <v>25977.491969999999</v>
      </c>
      <c r="J546" s="36">
        <f t="shared" si="34"/>
        <v>76.711233079376328</v>
      </c>
      <c r="K546" s="28"/>
      <c r="L546" s="36" t="str">
        <f t="shared" si="35"/>
        <v xml:space="preserve"> </v>
      </c>
      <c r="M546" s="29">
        <v>2213.2313299999987</v>
      </c>
    </row>
    <row r="547" spans="1:13" ht="153" x14ac:dyDescent="0.2">
      <c r="A547" s="27" t="s">
        <v>49</v>
      </c>
      <c r="B547" s="27" t="s">
        <v>1431</v>
      </c>
      <c r="C547" s="28">
        <v>33864</v>
      </c>
      <c r="D547" s="28">
        <v>25977.491969999999</v>
      </c>
      <c r="E547" s="36">
        <f t="shared" si="33"/>
        <v>76.711233079376328</v>
      </c>
      <c r="F547" s="28"/>
      <c r="G547" s="36" t="str">
        <f t="shared" si="32"/>
        <v xml:space="preserve"> </v>
      </c>
      <c r="H547" s="28">
        <v>33864</v>
      </c>
      <c r="I547" s="28">
        <v>25977.491969999999</v>
      </c>
      <c r="J547" s="36">
        <f t="shared" si="34"/>
        <v>76.711233079376328</v>
      </c>
      <c r="K547" s="28"/>
      <c r="L547" s="36" t="str">
        <f t="shared" si="35"/>
        <v xml:space="preserve"> </v>
      </c>
      <c r="M547" s="29">
        <v>2213.2313299999987</v>
      </c>
    </row>
    <row r="548" spans="1:13" ht="293.25" x14ac:dyDescent="0.2">
      <c r="A548" s="27" t="s">
        <v>708</v>
      </c>
      <c r="B548" s="27" t="s">
        <v>1057</v>
      </c>
      <c r="C548" s="28">
        <v>4714.8999999999996</v>
      </c>
      <c r="D548" s="28">
        <v>1392.675</v>
      </c>
      <c r="E548" s="36">
        <f t="shared" si="33"/>
        <v>29.537742051793252</v>
      </c>
      <c r="F548" s="28"/>
      <c r="G548" s="36" t="str">
        <f t="shared" si="32"/>
        <v xml:space="preserve"> </v>
      </c>
      <c r="H548" s="28">
        <v>4714.8999999999996</v>
      </c>
      <c r="I548" s="28">
        <v>1392.675</v>
      </c>
      <c r="J548" s="36">
        <f t="shared" si="34"/>
        <v>29.537742051793252</v>
      </c>
      <c r="K548" s="28"/>
      <c r="L548" s="36" t="str">
        <f t="shared" si="35"/>
        <v xml:space="preserve"> </v>
      </c>
      <c r="M548" s="29">
        <v>278.53499999999985</v>
      </c>
    </row>
    <row r="549" spans="1:13" ht="306" x14ac:dyDescent="0.2">
      <c r="A549" s="27" t="s">
        <v>11</v>
      </c>
      <c r="B549" s="27" t="s">
        <v>1577</v>
      </c>
      <c r="C549" s="28">
        <v>4714.8999999999996</v>
      </c>
      <c r="D549" s="28">
        <v>1392.675</v>
      </c>
      <c r="E549" s="36">
        <f t="shared" si="33"/>
        <v>29.537742051793252</v>
      </c>
      <c r="F549" s="28"/>
      <c r="G549" s="36" t="str">
        <f t="shared" si="32"/>
        <v xml:space="preserve"> </v>
      </c>
      <c r="H549" s="28">
        <v>4714.8999999999996</v>
      </c>
      <c r="I549" s="28">
        <v>1392.675</v>
      </c>
      <c r="J549" s="36">
        <f t="shared" si="34"/>
        <v>29.537742051793252</v>
      </c>
      <c r="K549" s="28"/>
      <c r="L549" s="36" t="str">
        <f t="shared" si="35"/>
        <v xml:space="preserve"> </v>
      </c>
      <c r="M549" s="29">
        <v>278.53499999999985</v>
      </c>
    </row>
    <row r="550" spans="1:13" ht="51" x14ac:dyDescent="0.2">
      <c r="A550" s="27" t="s">
        <v>173</v>
      </c>
      <c r="B550" s="27" t="s">
        <v>461</v>
      </c>
      <c r="C550" s="28">
        <v>13622.6</v>
      </c>
      <c r="D550" s="28">
        <v>4086.77999</v>
      </c>
      <c r="E550" s="36">
        <f t="shared" si="33"/>
        <v>29.999999926592576</v>
      </c>
      <c r="F550" s="28"/>
      <c r="G550" s="36" t="str">
        <f t="shared" si="32"/>
        <v xml:space="preserve"> </v>
      </c>
      <c r="H550" s="28">
        <v>13622.6</v>
      </c>
      <c r="I550" s="28">
        <v>4086.77999</v>
      </c>
      <c r="J550" s="36">
        <f t="shared" si="34"/>
        <v>29.999999926592576</v>
      </c>
      <c r="K550" s="28"/>
      <c r="L550" s="36" t="str">
        <f t="shared" si="35"/>
        <v xml:space="preserve"> </v>
      </c>
      <c r="M550" s="29"/>
    </row>
    <row r="551" spans="1:13" ht="63.75" x14ac:dyDescent="0.2">
      <c r="A551" s="27" t="s">
        <v>1254</v>
      </c>
      <c r="B551" s="27" t="s">
        <v>1475</v>
      </c>
      <c r="C551" s="28">
        <v>13622.6</v>
      </c>
      <c r="D551" s="28">
        <v>4086.77999</v>
      </c>
      <c r="E551" s="36">
        <f t="shared" si="33"/>
        <v>29.999999926592576</v>
      </c>
      <c r="F551" s="28"/>
      <c r="G551" s="36" t="str">
        <f t="shared" si="32"/>
        <v xml:space="preserve"> </v>
      </c>
      <c r="H551" s="28">
        <v>13622.6</v>
      </c>
      <c r="I551" s="28">
        <v>4086.77999</v>
      </c>
      <c r="J551" s="36">
        <f t="shared" si="34"/>
        <v>29.999999926592576</v>
      </c>
      <c r="K551" s="28"/>
      <c r="L551" s="36" t="str">
        <f t="shared" si="35"/>
        <v xml:space="preserve"> </v>
      </c>
      <c r="M551" s="29"/>
    </row>
    <row r="552" spans="1:13" ht="153" x14ac:dyDescent="0.2">
      <c r="A552" s="27" t="s">
        <v>1014</v>
      </c>
      <c r="B552" s="27" t="s">
        <v>1745</v>
      </c>
      <c r="C552" s="28">
        <v>1690.6</v>
      </c>
      <c r="D552" s="28">
        <v>1690.6</v>
      </c>
      <c r="E552" s="36">
        <f t="shared" si="33"/>
        <v>100</v>
      </c>
      <c r="F552" s="28">
        <v>1584.8999899999999</v>
      </c>
      <c r="G552" s="36">
        <f t="shared" si="32"/>
        <v>106.66919115823832</v>
      </c>
      <c r="H552" s="28">
        <v>1690.6</v>
      </c>
      <c r="I552" s="28">
        <v>1690.6</v>
      </c>
      <c r="J552" s="36">
        <f t="shared" si="34"/>
        <v>100</v>
      </c>
      <c r="K552" s="28">
        <v>1584.8999899999999</v>
      </c>
      <c r="L552" s="36">
        <f t="shared" si="35"/>
        <v>106.66919115823832</v>
      </c>
      <c r="M552" s="29"/>
    </row>
    <row r="553" spans="1:13" ht="165.75" x14ac:dyDescent="0.2">
      <c r="A553" s="27" t="s">
        <v>339</v>
      </c>
      <c r="B553" s="27" t="s">
        <v>561</v>
      </c>
      <c r="C553" s="28">
        <v>1690.6</v>
      </c>
      <c r="D553" s="28">
        <v>1690.6</v>
      </c>
      <c r="E553" s="36">
        <f t="shared" si="33"/>
        <v>100</v>
      </c>
      <c r="F553" s="28"/>
      <c r="G553" s="36" t="str">
        <f t="shared" si="32"/>
        <v xml:space="preserve"> </v>
      </c>
      <c r="H553" s="28">
        <v>1690.6</v>
      </c>
      <c r="I553" s="28">
        <v>1690.6</v>
      </c>
      <c r="J553" s="36">
        <f t="shared" si="34"/>
        <v>100</v>
      </c>
      <c r="K553" s="28"/>
      <c r="L553" s="36" t="str">
        <f t="shared" si="35"/>
        <v xml:space="preserve"> </v>
      </c>
      <c r="M553" s="29"/>
    </row>
    <row r="554" spans="1:13" ht="165.75" x14ac:dyDescent="0.2">
      <c r="A554" s="27" t="s">
        <v>339</v>
      </c>
      <c r="B554" s="27" t="s">
        <v>1569</v>
      </c>
      <c r="C554" s="28"/>
      <c r="D554" s="28"/>
      <c r="E554" s="36" t="str">
        <f t="shared" si="33"/>
        <v xml:space="preserve"> </v>
      </c>
      <c r="F554" s="28">
        <v>1584.8999899999999</v>
      </c>
      <c r="G554" s="36" t="str">
        <f t="shared" si="32"/>
        <v/>
      </c>
      <c r="H554" s="28"/>
      <c r="I554" s="28"/>
      <c r="J554" s="36" t="str">
        <f t="shared" si="34"/>
        <v xml:space="preserve"> </v>
      </c>
      <c r="K554" s="28">
        <v>1584.8999899999999</v>
      </c>
      <c r="L554" s="36" t="str">
        <f t="shared" si="35"/>
        <v/>
      </c>
      <c r="M554" s="29"/>
    </row>
    <row r="555" spans="1:13" ht="63.75" x14ac:dyDescent="0.2">
      <c r="A555" s="27" t="s">
        <v>736</v>
      </c>
      <c r="B555" s="27" t="s">
        <v>174</v>
      </c>
      <c r="C555" s="28"/>
      <c r="D555" s="28"/>
      <c r="E555" s="36" t="str">
        <f t="shared" si="33"/>
        <v xml:space="preserve"> </v>
      </c>
      <c r="F555" s="28">
        <v>106100.01853</v>
      </c>
      <c r="G555" s="36" t="str">
        <f t="shared" si="32"/>
        <v/>
      </c>
      <c r="H555" s="28"/>
      <c r="I555" s="28"/>
      <c r="J555" s="36" t="str">
        <f t="shared" si="34"/>
        <v xml:space="preserve"> </v>
      </c>
      <c r="K555" s="28">
        <v>106100.01853</v>
      </c>
      <c r="L555" s="36" t="str">
        <f t="shared" si="35"/>
        <v/>
      </c>
      <c r="M555" s="29"/>
    </row>
    <row r="556" spans="1:13" ht="89.25" x14ac:dyDescent="0.2">
      <c r="A556" s="27" t="s">
        <v>1085</v>
      </c>
      <c r="B556" s="27" t="s">
        <v>1396</v>
      </c>
      <c r="C556" s="28"/>
      <c r="D556" s="28"/>
      <c r="E556" s="36" t="str">
        <f t="shared" si="33"/>
        <v xml:space="preserve"> </v>
      </c>
      <c r="F556" s="28">
        <v>106100.01853</v>
      </c>
      <c r="G556" s="36" t="str">
        <f t="shared" si="32"/>
        <v/>
      </c>
      <c r="H556" s="28"/>
      <c r="I556" s="28"/>
      <c r="J556" s="36" t="str">
        <f t="shared" si="34"/>
        <v xml:space="preserve"> </v>
      </c>
      <c r="K556" s="28">
        <v>106100.01853</v>
      </c>
      <c r="L556" s="36" t="str">
        <f t="shared" si="35"/>
        <v/>
      </c>
      <c r="M556" s="29"/>
    </row>
    <row r="557" spans="1:13" ht="51" x14ac:dyDescent="0.2">
      <c r="A557" s="27" t="s">
        <v>875</v>
      </c>
      <c r="B557" s="27" t="s">
        <v>766</v>
      </c>
      <c r="C557" s="28"/>
      <c r="D557" s="28"/>
      <c r="E557" s="36" t="str">
        <f t="shared" si="33"/>
        <v xml:space="preserve"> </v>
      </c>
      <c r="F557" s="28"/>
      <c r="G557" s="36" t="str">
        <f t="shared" si="32"/>
        <v xml:space="preserve"> </v>
      </c>
      <c r="H557" s="28"/>
      <c r="I557" s="28"/>
      <c r="J557" s="36" t="str">
        <f t="shared" si="34"/>
        <v xml:space="preserve"> </v>
      </c>
      <c r="K557" s="28"/>
      <c r="L557" s="36" t="str">
        <f t="shared" si="35"/>
        <v xml:space="preserve"> </v>
      </c>
      <c r="M557" s="29"/>
    </row>
    <row r="558" spans="1:13" ht="63.75" x14ac:dyDescent="0.2">
      <c r="A558" s="27" t="s">
        <v>200</v>
      </c>
      <c r="B558" s="27" t="s">
        <v>1583</v>
      </c>
      <c r="C558" s="28"/>
      <c r="D558" s="28"/>
      <c r="E558" s="36" t="str">
        <f t="shared" si="33"/>
        <v xml:space="preserve"> </v>
      </c>
      <c r="F558" s="28"/>
      <c r="G558" s="36" t="str">
        <f t="shared" si="32"/>
        <v xml:space="preserve"> </v>
      </c>
      <c r="H558" s="28"/>
      <c r="I558" s="28"/>
      <c r="J558" s="36" t="str">
        <f t="shared" si="34"/>
        <v xml:space="preserve"> </v>
      </c>
      <c r="K558" s="28"/>
      <c r="L558" s="36" t="str">
        <f t="shared" si="35"/>
        <v xml:space="preserve"> </v>
      </c>
      <c r="M558" s="29"/>
    </row>
    <row r="559" spans="1:13" ht="127.5" x14ac:dyDescent="0.2">
      <c r="A559" s="27" t="s">
        <v>158</v>
      </c>
      <c r="B559" s="27" t="s">
        <v>1034</v>
      </c>
      <c r="C559" s="28">
        <v>6510</v>
      </c>
      <c r="D559" s="28"/>
      <c r="E559" s="36" t="str">
        <f t="shared" si="33"/>
        <v/>
      </c>
      <c r="F559" s="28"/>
      <c r="G559" s="36" t="str">
        <f t="shared" si="32"/>
        <v xml:space="preserve"> </v>
      </c>
      <c r="H559" s="28">
        <v>6510</v>
      </c>
      <c r="I559" s="28"/>
      <c r="J559" s="36" t="str">
        <f t="shared" si="34"/>
        <v/>
      </c>
      <c r="K559" s="28"/>
      <c r="L559" s="36" t="str">
        <f t="shared" si="35"/>
        <v xml:space="preserve"> </v>
      </c>
      <c r="M559" s="29"/>
    </row>
    <row r="560" spans="1:13" ht="140.25" x14ac:dyDescent="0.2">
      <c r="A560" s="27" t="s">
        <v>507</v>
      </c>
      <c r="B560" s="27" t="s">
        <v>650</v>
      </c>
      <c r="C560" s="28">
        <v>6510</v>
      </c>
      <c r="D560" s="28"/>
      <c r="E560" s="36" t="str">
        <f t="shared" si="33"/>
        <v/>
      </c>
      <c r="F560" s="28"/>
      <c r="G560" s="36" t="str">
        <f t="shared" si="32"/>
        <v xml:space="preserve"> </v>
      </c>
      <c r="H560" s="28">
        <v>6510</v>
      </c>
      <c r="I560" s="28"/>
      <c r="J560" s="36" t="str">
        <f t="shared" si="34"/>
        <v/>
      </c>
      <c r="K560" s="28"/>
      <c r="L560" s="36" t="str">
        <f t="shared" si="35"/>
        <v xml:space="preserve"> </v>
      </c>
      <c r="M560" s="29"/>
    </row>
    <row r="561" spans="1:13" ht="25.5" x14ac:dyDescent="0.2">
      <c r="A561" s="27" t="s">
        <v>1607</v>
      </c>
      <c r="B561" s="27" t="s">
        <v>808</v>
      </c>
      <c r="C561" s="28">
        <v>243469.3</v>
      </c>
      <c r="D561" s="28">
        <v>12373.423919999999</v>
      </c>
      <c r="E561" s="36">
        <f t="shared" si="33"/>
        <v>5.0821290076407992</v>
      </c>
      <c r="F561" s="28"/>
      <c r="G561" s="36" t="str">
        <f t="shared" si="32"/>
        <v xml:space="preserve"> </v>
      </c>
      <c r="H561" s="28">
        <v>243469.3</v>
      </c>
      <c r="I561" s="28">
        <v>12373.423919999999</v>
      </c>
      <c r="J561" s="36">
        <f t="shared" si="34"/>
        <v>5.0821290076407992</v>
      </c>
      <c r="K561" s="28"/>
      <c r="L561" s="36" t="str">
        <f t="shared" si="35"/>
        <v xml:space="preserve"> </v>
      </c>
      <c r="M561" s="29">
        <v>2364.4169999999995</v>
      </c>
    </row>
    <row r="562" spans="1:13" ht="51" x14ac:dyDescent="0.2">
      <c r="A562" s="27" t="s">
        <v>944</v>
      </c>
      <c r="B562" s="27" t="s">
        <v>930</v>
      </c>
      <c r="C562" s="28">
        <v>243469.3</v>
      </c>
      <c r="D562" s="28">
        <v>12373.423919999999</v>
      </c>
      <c r="E562" s="36">
        <f t="shared" si="33"/>
        <v>5.0821290076407992</v>
      </c>
      <c r="F562" s="28"/>
      <c r="G562" s="36" t="str">
        <f t="shared" si="32"/>
        <v xml:space="preserve"> </v>
      </c>
      <c r="H562" s="28">
        <v>243469.3</v>
      </c>
      <c r="I562" s="28">
        <v>12373.423919999999</v>
      </c>
      <c r="J562" s="36">
        <f t="shared" si="34"/>
        <v>5.0821290076407992</v>
      </c>
      <c r="K562" s="28"/>
      <c r="L562" s="36" t="str">
        <f t="shared" si="35"/>
        <v xml:space="preserve"> </v>
      </c>
      <c r="M562" s="29">
        <v>2364.4169999999995</v>
      </c>
    </row>
    <row r="563" spans="1:13" ht="153" x14ac:dyDescent="0.2">
      <c r="A563" s="27" t="s">
        <v>719</v>
      </c>
      <c r="B563" s="27" t="s">
        <v>172</v>
      </c>
      <c r="C563" s="28"/>
      <c r="D563" s="28"/>
      <c r="E563" s="36" t="str">
        <f t="shared" si="33"/>
        <v xml:space="preserve"> </v>
      </c>
      <c r="F563" s="28">
        <v>662.80499999999995</v>
      </c>
      <c r="G563" s="36" t="str">
        <f t="shared" si="32"/>
        <v/>
      </c>
      <c r="H563" s="28"/>
      <c r="I563" s="28"/>
      <c r="J563" s="36" t="str">
        <f t="shared" si="34"/>
        <v xml:space="preserve"> </v>
      </c>
      <c r="K563" s="28">
        <v>662.80499999999995</v>
      </c>
      <c r="L563" s="36" t="str">
        <f t="shared" si="35"/>
        <v/>
      </c>
      <c r="M563" s="29"/>
    </row>
    <row r="564" spans="1:13" ht="165.75" x14ac:dyDescent="0.2">
      <c r="A564" s="27" t="s">
        <v>19</v>
      </c>
      <c r="B564" s="27" t="s">
        <v>250</v>
      </c>
      <c r="C564" s="28"/>
      <c r="D564" s="28"/>
      <c r="E564" s="36" t="str">
        <f t="shared" si="33"/>
        <v xml:space="preserve"> </v>
      </c>
      <c r="F564" s="28">
        <v>662.80499999999995</v>
      </c>
      <c r="G564" s="36" t="str">
        <f t="shared" si="32"/>
        <v/>
      </c>
      <c r="H564" s="28"/>
      <c r="I564" s="28"/>
      <c r="J564" s="36" t="str">
        <f t="shared" si="34"/>
        <v xml:space="preserve"> </v>
      </c>
      <c r="K564" s="28">
        <v>662.80499999999995</v>
      </c>
      <c r="L564" s="36" t="str">
        <f t="shared" si="35"/>
        <v/>
      </c>
      <c r="M564" s="29"/>
    </row>
    <row r="565" spans="1:13" ht="102" x14ac:dyDescent="0.2">
      <c r="A565" s="27" t="s">
        <v>1462</v>
      </c>
      <c r="B565" s="27" t="s">
        <v>1012</v>
      </c>
      <c r="C565" s="28"/>
      <c r="D565" s="28"/>
      <c r="E565" s="36" t="str">
        <f t="shared" si="33"/>
        <v xml:space="preserve"> </v>
      </c>
      <c r="F565" s="28">
        <v>1216.2409399999999</v>
      </c>
      <c r="G565" s="36" t="str">
        <f t="shared" si="32"/>
        <v/>
      </c>
      <c r="H565" s="28"/>
      <c r="I565" s="28"/>
      <c r="J565" s="36" t="str">
        <f t="shared" si="34"/>
        <v xml:space="preserve"> </v>
      </c>
      <c r="K565" s="28">
        <v>1216.2409399999999</v>
      </c>
      <c r="L565" s="36" t="str">
        <f t="shared" si="35"/>
        <v/>
      </c>
      <c r="M565" s="29"/>
    </row>
    <row r="566" spans="1:13" ht="114.75" x14ac:dyDescent="0.2">
      <c r="A566" s="27" t="s">
        <v>51</v>
      </c>
      <c r="B566" s="27" t="s">
        <v>438</v>
      </c>
      <c r="C566" s="28"/>
      <c r="D566" s="28"/>
      <c r="E566" s="36" t="str">
        <f t="shared" si="33"/>
        <v xml:space="preserve"> </v>
      </c>
      <c r="F566" s="28">
        <v>1216.2409399999999</v>
      </c>
      <c r="G566" s="36" t="str">
        <f t="shared" si="32"/>
        <v/>
      </c>
      <c r="H566" s="28"/>
      <c r="I566" s="28"/>
      <c r="J566" s="36" t="str">
        <f t="shared" si="34"/>
        <v xml:space="preserve"> </v>
      </c>
      <c r="K566" s="28">
        <v>1216.2409399999999</v>
      </c>
      <c r="L566" s="36" t="str">
        <f t="shared" si="35"/>
        <v/>
      </c>
      <c r="M566" s="29"/>
    </row>
    <row r="567" spans="1:13" ht="89.25" x14ac:dyDescent="0.2">
      <c r="A567" s="27" t="s">
        <v>1484</v>
      </c>
      <c r="B567" s="27" t="s">
        <v>1330</v>
      </c>
      <c r="C567" s="28">
        <v>517165.3</v>
      </c>
      <c r="D567" s="28">
        <v>252398.43731000001</v>
      </c>
      <c r="E567" s="36">
        <f t="shared" si="33"/>
        <v>48.804209661785123</v>
      </c>
      <c r="F567" s="28">
        <v>260312.17621000001</v>
      </c>
      <c r="G567" s="36">
        <f t="shared" si="32"/>
        <v>96.959904444263955</v>
      </c>
      <c r="H567" s="28">
        <v>517165.3</v>
      </c>
      <c r="I567" s="28">
        <v>252398.43731000001</v>
      </c>
      <c r="J567" s="36">
        <f t="shared" si="34"/>
        <v>48.804209661785123</v>
      </c>
      <c r="K567" s="28">
        <v>260312.17621000001</v>
      </c>
      <c r="L567" s="36">
        <f t="shared" si="35"/>
        <v>96.959904444263955</v>
      </c>
      <c r="M567" s="29">
        <v>9167.2720100000151</v>
      </c>
    </row>
    <row r="568" spans="1:13" ht="102" x14ac:dyDescent="0.2">
      <c r="A568" s="27" t="s">
        <v>71</v>
      </c>
      <c r="B568" s="27" t="s">
        <v>591</v>
      </c>
      <c r="C568" s="28">
        <v>517165.3</v>
      </c>
      <c r="D568" s="28">
        <v>252398.43731000001</v>
      </c>
      <c r="E568" s="36">
        <f t="shared" si="33"/>
        <v>48.804209661785123</v>
      </c>
      <c r="F568" s="28">
        <v>260312.17621000001</v>
      </c>
      <c r="G568" s="36">
        <f t="shared" si="32"/>
        <v>96.959904444263955</v>
      </c>
      <c r="H568" s="28">
        <v>517165.3</v>
      </c>
      <c r="I568" s="28">
        <v>252398.43731000001</v>
      </c>
      <c r="J568" s="36">
        <f t="shared" si="34"/>
        <v>48.804209661785123</v>
      </c>
      <c r="K568" s="28">
        <v>260312.17621000001</v>
      </c>
      <c r="L568" s="36">
        <f t="shared" si="35"/>
        <v>96.959904444263955</v>
      </c>
      <c r="M568" s="29">
        <v>9167.2720100000151</v>
      </c>
    </row>
    <row r="569" spans="1:13" ht="102" x14ac:dyDescent="0.2">
      <c r="A569" s="27" t="s">
        <v>118</v>
      </c>
      <c r="B569" s="27" t="s">
        <v>1216</v>
      </c>
      <c r="C569" s="28">
        <v>219525.5</v>
      </c>
      <c r="D569" s="28">
        <v>48153.453159999997</v>
      </c>
      <c r="E569" s="36">
        <f t="shared" si="33"/>
        <v>21.935243586735936</v>
      </c>
      <c r="F569" s="28"/>
      <c r="G569" s="36" t="str">
        <f t="shared" si="32"/>
        <v xml:space="preserve"> </v>
      </c>
      <c r="H569" s="28">
        <v>219525.5</v>
      </c>
      <c r="I569" s="28">
        <v>48153.453159999997</v>
      </c>
      <c r="J569" s="36">
        <f t="shared" si="34"/>
        <v>21.935243586735936</v>
      </c>
      <c r="K569" s="28"/>
      <c r="L569" s="36" t="str">
        <f t="shared" si="35"/>
        <v xml:space="preserve"> </v>
      </c>
      <c r="M569" s="29">
        <v>13924.949929999995</v>
      </c>
    </row>
    <row r="570" spans="1:13" ht="114.75" x14ac:dyDescent="0.2">
      <c r="A570" s="27" t="s">
        <v>1219</v>
      </c>
      <c r="B570" s="27" t="s">
        <v>564</v>
      </c>
      <c r="C570" s="28">
        <v>219525.5</v>
      </c>
      <c r="D570" s="28">
        <v>48153.453159999997</v>
      </c>
      <c r="E570" s="36">
        <f t="shared" si="33"/>
        <v>21.935243586735936</v>
      </c>
      <c r="F570" s="28"/>
      <c r="G570" s="36" t="str">
        <f t="shared" si="32"/>
        <v xml:space="preserve"> </v>
      </c>
      <c r="H570" s="28">
        <v>219525.5</v>
      </c>
      <c r="I570" s="28">
        <v>48153.453159999997</v>
      </c>
      <c r="J570" s="36">
        <f t="shared" si="34"/>
        <v>21.935243586735936</v>
      </c>
      <c r="K570" s="28"/>
      <c r="L570" s="36" t="str">
        <f t="shared" si="35"/>
        <v xml:space="preserve"> </v>
      </c>
      <c r="M570" s="29">
        <v>13924.949929999995</v>
      </c>
    </row>
    <row r="571" spans="1:13" ht="102" x14ac:dyDescent="0.2">
      <c r="A571" s="27" t="s">
        <v>981</v>
      </c>
      <c r="B571" s="27" t="s">
        <v>978</v>
      </c>
      <c r="C571" s="28">
        <v>48476.7</v>
      </c>
      <c r="D571" s="28">
        <v>19446.075000000001</v>
      </c>
      <c r="E571" s="36">
        <f t="shared" si="33"/>
        <v>40.114271392235864</v>
      </c>
      <c r="F571" s="28"/>
      <c r="G571" s="36" t="str">
        <f t="shared" si="32"/>
        <v xml:space="preserve"> </v>
      </c>
      <c r="H571" s="28">
        <v>48476.7</v>
      </c>
      <c r="I571" s="28">
        <v>19446.075000000001</v>
      </c>
      <c r="J571" s="36">
        <f t="shared" si="34"/>
        <v>40.114271392235864</v>
      </c>
      <c r="K571" s="28"/>
      <c r="L571" s="36" t="str">
        <f t="shared" si="35"/>
        <v xml:space="preserve"> </v>
      </c>
      <c r="M571" s="29">
        <v>4848.0300000000007</v>
      </c>
    </row>
    <row r="572" spans="1:13" ht="114.75" x14ac:dyDescent="0.2">
      <c r="A572" s="27" t="s">
        <v>303</v>
      </c>
      <c r="B572" s="27" t="s">
        <v>396</v>
      </c>
      <c r="C572" s="28">
        <v>48476.7</v>
      </c>
      <c r="D572" s="28">
        <v>19446.075000000001</v>
      </c>
      <c r="E572" s="36">
        <f t="shared" si="33"/>
        <v>40.114271392235864</v>
      </c>
      <c r="F572" s="28"/>
      <c r="G572" s="36" t="str">
        <f t="shared" si="32"/>
        <v xml:space="preserve"> </v>
      </c>
      <c r="H572" s="28">
        <v>48476.7</v>
      </c>
      <c r="I572" s="28">
        <v>19446.075000000001</v>
      </c>
      <c r="J572" s="36">
        <f t="shared" si="34"/>
        <v>40.114271392235864</v>
      </c>
      <c r="K572" s="28"/>
      <c r="L572" s="36" t="str">
        <f t="shared" si="35"/>
        <v xml:space="preserve"> </v>
      </c>
      <c r="M572" s="29">
        <v>4848.0300000000007</v>
      </c>
    </row>
    <row r="573" spans="1:13" ht="102" x14ac:dyDescent="0.2">
      <c r="A573" s="27" t="s">
        <v>75</v>
      </c>
      <c r="B573" s="27" t="s">
        <v>1575</v>
      </c>
      <c r="C573" s="28">
        <v>71468</v>
      </c>
      <c r="D573" s="28">
        <v>18662.567859999999</v>
      </c>
      <c r="E573" s="36">
        <f t="shared" si="33"/>
        <v>26.113180528348352</v>
      </c>
      <c r="F573" s="28"/>
      <c r="G573" s="36" t="str">
        <f t="shared" si="32"/>
        <v xml:space="preserve"> </v>
      </c>
      <c r="H573" s="28">
        <v>71468</v>
      </c>
      <c r="I573" s="28">
        <v>18662.567859999999</v>
      </c>
      <c r="J573" s="36">
        <f t="shared" si="34"/>
        <v>26.113180528348352</v>
      </c>
      <c r="K573" s="28"/>
      <c r="L573" s="36" t="str">
        <f t="shared" si="35"/>
        <v xml:space="preserve"> </v>
      </c>
      <c r="M573" s="29"/>
    </row>
    <row r="574" spans="1:13" ht="114.75" x14ac:dyDescent="0.2">
      <c r="A574" s="27" t="s">
        <v>1172</v>
      </c>
      <c r="B574" s="27" t="s">
        <v>602</v>
      </c>
      <c r="C574" s="28">
        <v>71468</v>
      </c>
      <c r="D574" s="28">
        <v>18662.567859999999</v>
      </c>
      <c r="E574" s="36">
        <f t="shared" si="33"/>
        <v>26.113180528348352</v>
      </c>
      <c r="F574" s="28"/>
      <c r="G574" s="36" t="str">
        <f t="shared" si="32"/>
        <v xml:space="preserve"> </v>
      </c>
      <c r="H574" s="28">
        <v>71468</v>
      </c>
      <c r="I574" s="28">
        <v>18662.567859999999</v>
      </c>
      <c r="J574" s="36">
        <f t="shared" si="34"/>
        <v>26.113180528348352</v>
      </c>
      <c r="K574" s="28"/>
      <c r="L574" s="36" t="str">
        <f t="shared" si="35"/>
        <v xml:space="preserve"> </v>
      </c>
      <c r="M574" s="29"/>
    </row>
    <row r="575" spans="1:13" ht="89.25" x14ac:dyDescent="0.2">
      <c r="A575" s="27" t="s">
        <v>952</v>
      </c>
      <c r="B575" s="27" t="s">
        <v>211</v>
      </c>
      <c r="C575" s="28">
        <v>106817.9</v>
      </c>
      <c r="D575" s="28">
        <v>53403.57</v>
      </c>
      <c r="E575" s="36">
        <f t="shared" si="33"/>
        <v>49.994963390967243</v>
      </c>
      <c r="F575" s="28"/>
      <c r="G575" s="36" t="str">
        <f t="shared" si="32"/>
        <v xml:space="preserve"> </v>
      </c>
      <c r="H575" s="28">
        <v>106817.9</v>
      </c>
      <c r="I575" s="28">
        <v>53403.57</v>
      </c>
      <c r="J575" s="36">
        <f t="shared" si="34"/>
        <v>49.994963390967243</v>
      </c>
      <c r="K575" s="28"/>
      <c r="L575" s="36" t="str">
        <f t="shared" si="35"/>
        <v xml:space="preserve"> </v>
      </c>
      <c r="M575" s="29">
        <v>10679.625</v>
      </c>
    </row>
    <row r="576" spans="1:13" ht="102" x14ac:dyDescent="0.2">
      <c r="A576" s="27" t="s">
        <v>265</v>
      </c>
      <c r="B576" s="27" t="s">
        <v>440</v>
      </c>
      <c r="C576" s="28">
        <v>106817.9</v>
      </c>
      <c r="D576" s="28">
        <v>53403.57</v>
      </c>
      <c r="E576" s="36">
        <f t="shared" si="33"/>
        <v>49.994963390967243</v>
      </c>
      <c r="F576" s="28"/>
      <c r="G576" s="36" t="str">
        <f t="shared" si="32"/>
        <v xml:space="preserve"> </v>
      </c>
      <c r="H576" s="28">
        <v>106817.9</v>
      </c>
      <c r="I576" s="28">
        <v>53403.57</v>
      </c>
      <c r="J576" s="36">
        <f t="shared" si="34"/>
        <v>49.994963390967243</v>
      </c>
      <c r="K576" s="28"/>
      <c r="L576" s="36" t="str">
        <f t="shared" si="35"/>
        <v xml:space="preserve"> </v>
      </c>
      <c r="M576" s="29">
        <v>10679.625</v>
      </c>
    </row>
    <row r="577" spans="1:13" ht="38.25" x14ac:dyDescent="0.2">
      <c r="A577" s="27" t="s">
        <v>921</v>
      </c>
      <c r="B577" s="27" t="s">
        <v>334</v>
      </c>
      <c r="C577" s="28">
        <v>110308</v>
      </c>
      <c r="D577" s="28"/>
      <c r="E577" s="36" t="str">
        <f t="shared" si="33"/>
        <v/>
      </c>
      <c r="F577" s="28"/>
      <c r="G577" s="36" t="str">
        <f t="shared" si="32"/>
        <v xml:space="preserve"> </v>
      </c>
      <c r="H577" s="28">
        <v>110308</v>
      </c>
      <c r="I577" s="28"/>
      <c r="J577" s="36" t="str">
        <f t="shared" si="34"/>
        <v/>
      </c>
      <c r="K577" s="28"/>
      <c r="L577" s="36" t="str">
        <f t="shared" si="35"/>
        <v xml:space="preserve"> </v>
      </c>
      <c r="M577" s="29"/>
    </row>
    <row r="578" spans="1:13" ht="51" x14ac:dyDescent="0.2">
      <c r="A578" s="27" t="s">
        <v>1277</v>
      </c>
      <c r="B578" s="27" t="s">
        <v>643</v>
      </c>
      <c r="C578" s="28">
        <v>110308</v>
      </c>
      <c r="D578" s="28"/>
      <c r="E578" s="36" t="str">
        <f t="shared" si="33"/>
        <v/>
      </c>
      <c r="F578" s="28"/>
      <c r="G578" s="36" t="str">
        <f t="shared" si="32"/>
        <v xml:space="preserve"> </v>
      </c>
      <c r="H578" s="28">
        <v>110308</v>
      </c>
      <c r="I578" s="28"/>
      <c r="J578" s="36" t="str">
        <f t="shared" si="34"/>
        <v/>
      </c>
      <c r="K578" s="28"/>
      <c r="L578" s="36" t="str">
        <f t="shared" si="35"/>
        <v xml:space="preserve"> </v>
      </c>
      <c r="M578" s="29"/>
    </row>
    <row r="579" spans="1:13" ht="25.5" x14ac:dyDescent="0.2">
      <c r="A579" s="27" t="s">
        <v>1140</v>
      </c>
      <c r="B579" s="27" t="s">
        <v>911</v>
      </c>
      <c r="C579" s="28">
        <v>9300</v>
      </c>
      <c r="D579" s="28">
        <v>9300</v>
      </c>
      <c r="E579" s="36">
        <f t="shared" si="33"/>
        <v>100</v>
      </c>
      <c r="F579" s="28">
        <v>9300</v>
      </c>
      <c r="G579" s="36">
        <f t="shared" si="32"/>
        <v>100</v>
      </c>
      <c r="H579" s="28">
        <v>9300</v>
      </c>
      <c r="I579" s="28">
        <v>9300</v>
      </c>
      <c r="J579" s="36">
        <f t="shared" si="34"/>
        <v>100</v>
      </c>
      <c r="K579" s="28">
        <v>9300</v>
      </c>
      <c r="L579" s="36">
        <f t="shared" si="35"/>
        <v>100</v>
      </c>
      <c r="M579" s="29"/>
    </row>
    <row r="580" spans="1:13" ht="38.25" x14ac:dyDescent="0.2">
      <c r="A580" s="27" t="s">
        <v>472</v>
      </c>
      <c r="B580" s="27" t="s">
        <v>1296</v>
      </c>
      <c r="C580" s="28">
        <v>9300</v>
      </c>
      <c r="D580" s="28">
        <v>9300</v>
      </c>
      <c r="E580" s="36">
        <f t="shared" si="33"/>
        <v>100</v>
      </c>
      <c r="F580" s="28">
        <v>9300</v>
      </c>
      <c r="G580" s="36">
        <f t="shared" si="32"/>
        <v>100</v>
      </c>
      <c r="H580" s="28">
        <v>9300</v>
      </c>
      <c r="I580" s="28">
        <v>9300</v>
      </c>
      <c r="J580" s="36">
        <f t="shared" si="34"/>
        <v>100</v>
      </c>
      <c r="K580" s="28">
        <v>9300</v>
      </c>
      <c r="L580" s="36">
        <f t="shared" si="35"/>
        <v>100</v>
      </c>
      <c r="M580" s="29"/>
    </row>
    <row r="581" spans="1:13" ht="38.25" x14ac:dyDescent="0.2">
      <c r="A581" s="27" t="s">
        <v>133</v>
      </c>
      <c r="B581" s="27" t="s">
        <v>1636</v>
      </c>
      <c r="C581" s="28">
        <v>13000</v>
      </c>
      <c r="D581" s="28">
        <v>5707.98722</v>
      </c>
      <c r="E581" s="36">
        <f t="shared" si="33"/>
        <v>43.907594000000003</v>
      </c>
      <c r="F581" s="28"/>
      <c r="G581" s="36" t="str">
        <f t="shared" si="32"/>
        <v xml:space="preserve"> </v>
      </c>
      <c r="H581" s="28">
        <v>13000</v>
      </c>
      <c r="I581" s="28">
        <v>5707.98722</v>
      </c>
      <c r="J581" s="36">
        <f t="shared" si="34"/>
        <v>43.907594000000003</v>
      </c>
      <c r="K581" s="28"/>
      <c r="L581" s="36" t="str">
        <f t="shared" si="35"/>
        <v xml:space="preserve"> </v>
      </c>
      <c r="M581" s="29">
        <v>5707.98722</v>
      </c>
    </row>
    <row r="582" spans="1:13" ht="51" x14ac:dyDescent="0.2">
      <c r="A582" s="27" t="s">
        <v>1230</v>
      </c>
      <c r="B582" s="27" t="s">
        <v>826</v>
      </c>
      <c r="C582" s="28">
        <v>13000</v>
      </c>
      <c r="D582" s="28">
        <v>5707.98722</v>
      </c>
      <c r="E582" s="36">
        <f t="shared" si="33"/>
        <v>43.907594000000003</v>
      </c>
      <c r="F582" s="28"/>
      <c r="G582" s="36" t="str">
        <f t="shared" ref="G582:G645" si="36">IF(F582=0," ",IF(D582/F582*100&gt;200,"свыше 200",IF(D582/F582&gt;0,D582/F582*100,"")))</f>
        <v xml:space="preserve"> </v>
      </c>
      <c r="H582" s="28">
        <v>13000</v>
      </c>
      <c r="I582" s="28">
        <v>5707.98722</v>
      </c>
      <c r="J582" s="36">
        <f t="shared" si="34"/>
        <v>43.907594000000003</v>
      </c>
      <c r="K582" s="28"/>
      <c r="L582" s="36" t="str">
        <f t="shared" si="35"/>
        <v xml:space="preserve"> </v>
      </c>
      <c r="M582" s="29">
        <v>5707.98722</v>
      </c>
    </row>
    <row r="583" spans="1:13" ht="63.75" x14ac:dyDescent="0.2">
      <c r="A583" s="27" t="s">
        <v>1411</v>
      </c>
      <c r="B583" s="27" t="s">
        <v>1018</v>
      </c>
      <c r="C583" s="28">
        <v>7966.2</v>
      </c>
      <c r="D583" s="28">
        <v>7966.2</v>
      </c>
      <c r="E583" s="36">
        <f t="shared" ref="E583:E646" si="37">IF(C583=0," ",IF(D583/C583*100&gt;200,"свыше 200",IF(D583/C583&gt;0,D583/C583*100,"")))</f>
        <v>100</v>
      </c>
      <c r="F583" s="28">
        <v>7863.2</v>
      </c>
      <c r="G583" s="36">
        <f t="shared" si="36"/>
        <v>101.30989927764777</v>
      </c>
      <c r="H583" s="28">
        <v>7966.2</v>
      </c>
      <c r="I583" s="28">
        <v>7966.2</v>
      </c>
      <c r="J583" s="36">
        <f t="shared" ref="J583:J646" si="38">IF(H583=0," ",IF(I583/H583*100&gt;200,"свыше 200",IF(I583/H583&gt;0,I583/H583*100,"")))</f>
        <v>100</v>
      </c>
      <c r="K583" s="28">
        <v>7863.2</v>
      </c>
      <c r="L583" s="36">
        <f t="shared" ref="L583:L646" si="39">IF(K583=0," ",IF(I583/K583*100&gt;200,"свыше 200",IF(I583/K583&gt;0,I583/K583*100,"")))</f>
        <v>101.30989927764777</v>
      </c>
      <c r="M583" s="29"/>
    </row>
    <row r="584" spans="1:13" ht="89.25" x14ac:dyDescent="0.2">
      <c r="A584" s="27" t="s">
        <v>724</v>
      </c>
      <c r="B584" s="27" t="s">
        <v>1351</v>
      </c>
      <c r="C584" s="28">
        <v>7966.2</v>
      </c>
      <c r="D584" s="28">
        <v>7966.2</v>
      </c>
      <c r="E584" s="36">
        <f t="shared" si="37"/>
        <v>100</v>
      </c>
      <c r="F584" s="28">
        <v>7863.2</v>
      </c>
      <c r="G584" s="36">
        <f t="shared" si="36"/>
        <v>101.30989927764777</v>
      </c>
      <c r="H584" s="28">
        <v>7966.2</v>
      </c>
      <c r="I584" s="28">
        <v>7966.2</v>
      </c>
      <c r="J584" s="36">
        <f t="shared" si="38"/>
        <v>100</v>
      </c>
      <c r="K584" s="28">
        <v>7863.2</v>
      </c>
      <c r="L584" s="36">
        <f t="shared" si="39"/>
        <v>101.30989927764777</v>
      </c>
      <c r="M584" s="29"/>
    </row>
    <row r="585" spans="1:13" ht="51" x14ac:dyDescent="0.2">
      <c r="A585" s="27" t="s">
        <v>811</v>
      </c>
      <c r="B585" s="27" t="s">
        <v>489</v>
      </c>
      <c r="C585" s="28">
        <v>1165754.8999999999</v>
      </c>
      <c r="D585" s="28">
        <v>838039.47783999995</v>
      </c>
      <c r="E585" s="36">
        <f t="shared" si="37"/>
        <v>71.888136849349721</v>
      </c>
      <c r="F585" s="28">
        <v>593440.93414000003</v>
      </c>
      <c r="G585" s="36">
        <f t="shared" si="36"/>
        <v>141.21699896797077</v>
      </c>
      <c r="H585" s="28">
        <v>1165754.8999999999</v>
      </c>
      <c r="I585" s="28">
        <v>838039.47783999995</v>
      </c>
      <c r="J585" s="36">
        <f t="shared" si="38"/>
        <v>71.888136849349721</v>
      </c>
      <c r="K585" s="28">
        <v>593440.93414000003</v>
      </c>
      <c r="L585" s="36">
        <f t="shared" si="39"/>
        <v>141.21699896797077</v>
      </c>
      <c r="M585" s="29"/>
    </row>
    <row r="586" spans="1:13" ht="63.75" x14ac:dyDescent="0.2">
      <c r="A586" s="27" t="s">
        <v>1154</v>
      </c>
      <c r="B586" s="27" t="s">
        <v>1647</v>
      </c>
      <c r="C586" s="28">
        <v>1165754.8999999999</v>
      </c>
      <c r="D586" s="28">
        <v>838039.47783999995</v>
      </c>
      <c r="E586" s="36">
        <f t="shared" si="37"/>
        <v>71.888136849349721</v>
      </c>
      <c r="F586" s="28">
        <v>593440.93414000003</v>
      </c>
      <c r="G586" s="36">
        <f t="shared" si="36"/>
        <v>141.21699896797077</v>
      </c>
      <c r="H586" s="28">
        <v>1165754.8999999999</v>
      </c>
      <c r="I586" s="28">
        <v>838039.47783999995</v>
      </c>
      <c r="J586" s="36">
        <f t="shared" si="38"/>
        <v>71.888136849349721</v>
      </c>
      <c r="K586" s="28">
        <v>593440.93414000003</v>
      </c>
      <c r="L586" s="36">
        <f t="shared" si="39"/>
        <v>141.21699896797077</v>
      </c>
      <c r="M586" s="29"/>
    </row>
    <row r="587" spans="1:13" ht="38.25" x14ac:dyDescent="0.2">
      <c r="A587" s="27" t="s">
        <v>1241</v>
      </c>
      <c r="B587" s="27" t="s">
        <v>237</v>
      </c>
      <c r="C587" s="28">
        <v>176527.8</v>
      </c>
      <c r="D587" s="28">
        <v>38134.228439999999</v>
      </c>
      <c r="E587" s="36">
        <f t="shared" si="37"/>
        <v>21.602392620312497</v>
      </c>
      <c r="F587" s="28"/>
      <c r="G587" s="36" t="str">
        <f t="shared" si="36"/>
        <v xml:space="preserve"> </v>
      </c>
      <c r="H587" s="28">
        <v>176527.8</v>
      </c>
      <c r="I587" s="28">
        <v>38134.228439999999</v>
      </c>
      <c r="J587" s="36">
        <f t="shared" si="38"/>
        <v>21.602392620312497</v>
      </c>
      <c r="K587" s="28"/>
      <c r="L587" s="36" t="str">
        <f t="shared" si="39"/>
        <v xml:space="preserve"> </v>
      </c>
      <c r="M587" s="29">
        <v>32356.181829999998</v>
      </c>
    </row>
    <row r="588" spans="1:13" ht="51" x14ac:dyDescent="0.2">
      <c r="A588" s="27" t="s">
        <v>554</v>
      </c>
      <c r="B588" s="27" t="s">
        <v>656</v>
      </c>
      <c r="C588" s="28">
        <v>176527.8</v>
      </c>
      <c r="D588" s="28">
        <v>38134.228439999999</v>
      </c>
      <c r="E588" s="36">
        <f t="shared" si="37"/>
        <v>21.602392620312497</v>
      </c>
      <c r="F588" s="28"/>
      <c r="G588" s="36" t="str">
        <f t="shared" si="36"/>
        <v xml:space="preserve"> </v>
      </c>
      <c r="H588" s="28">
        <v>176527.8</v>
      </c>
      <c r="I588" s="28">
        <v>38134.228439999999</v>
      </c>
      <c r="J588" s="36">
        <f t="shared" si="38"/>
        <v>21.602392620312497</v>
      </c>
      <c r="K588" s="28"/>
      <c r="L588" s="36" t="str">
        <f t="shared" si="39"/>
        <v xml:space="preserve"> </v>
      </c>
      <c r="M588" s="29">
        <v>32356.181829999998</v>
      </c>
    </row>
    <row r="589" spans="1:13" ht="127.5" x14ac:dyDescent="0.2">
      <c r="A589" s="27" t="s">
        <v>525</v>
      </c>
      <c r="B589" s="27" t="s">
        <v>424</v>
      </c>
      <c r="C589" s="28">
        <v>14694.3</v>
      </c>
      <c r="D589" s="28">
        <v>7347.15</v>
      </c>
      <c r="E589" s="36">
        <f t="shared" si="37"/>
        <v>50</v>
      </c>
      <c r="F589" s="28">
        <v>7381.15</v>
      </c>
      <c r="G589" s="36">
        <f t="shared" si="36"/>
        <v>99.539367171782175</v>
      </c>
      <c r="H589" s="28">
        <v>14694.3</v>
      </c>
      <c r="I589" s="28">
        <v>7347.15</v>
      </c>
      <c r="J589" s="36">
        <f t="shared" si="38"/>
        <v>50</v>
      </c>
      <c r="K589" s="28">
        <v>7381.15</v>
      </c>
      <c r="L589" s="36">
        <f t="shared" si="39"/>
        <v>99.539367171782175</v>
      </c>
      <c r="M589" s="29"/>
    </row>
    <row r="590" spans="1:13" ht="140.25" x14ac:dyDescent="0.2">
      <c r="A590" s="27" t="s">
        <v>900</v>
      </c>
      <c r="B590" s="27" t="s">
        <v>1143</v>
      </c>
      <c r="C590" s="28">
        <v>14694.3</v>
      </c>
      <c r="D590" s="28">
        <v>7347.15</v>
      </c>
      <c r="E590" s="36">
        <f t="shared" si="37"/>
        <v>50</v>
      </c>
      <c r="F590" s="28">
        <v>7381.15</v>
      </c>
      <c r="G590" s="36">
        <f t="shared" si="36"/>
        <v>99.539367171782175</v>
      </c>
      <c r="H590" s="28">
        <v>14694.3</v>
      </c>
      <c r="I590" s="28">
        <v>7347.15</v>
      </c>
      <c r="J590" s="36">
        <f t="shared" si="38"/>
        <v>50</v>
      </c>
      <c r="K590" s="28">
        <v>7381.15</v>
      </c>
      <c r="L590" s="36">
        <f t="shared" si="39"/>
        <v>99.539367171782175</v>
      </c>
      <c r="M590" s="29"/>
    </row>
    <row r="591" spans="1:13" ht="63.75" x14ac:dyDescent="0.2">
      <c r="A591" s="27" t="s">
        <v>931</v>
      </c>
      <c r="B591" s="27" t="s">
        <v>1503</v>
      </c>
      <c r="C591" s="28"/>
      <c r="D591" s="28"/>
      <c r="E591" s="36" t="str">
        <f t="shared" si="37"/>
        <v xml:space="preserve"> </v>
      </c>
      <c r="F591" s="28">
        <v>1765453.0094600001</v>
      </c>
      <c r="G591" s="36" t="str">
        <f t="shared" si="36"/>
        <v/>
      </c>
      <c r="H591" s="28"/>
      <c r="I591" s="28"/>
      <c r="J591" s="36" t="str">
        <f t="shared" si="38"/>
        <v xml:space="preserve"> </v>
      </c>
      <c r="K591" s="28">
        <v>1765453.0094600001</v>
      </c>
      <c r="L591" s="36" t="str">
        <f t="shared" si="39"/>
        <v/>
      </c>
      <c r="M591" s="29"/>
    </row>
    <row r="592" spans="1:13" ht="76.5" x14ac:dyDescent="0.2">
      <c r="A592" s="27" t="s">
        <v>246</v>
      </c>
      <c r="B592" s="27" t="s">
        <v>1035</v>
      </c>
      <c r="C592" s="28"/>
      <c r="D592" s="28"/>
      <c r="E592" s="36" t="str">
        <f t="shared" si="37"/>
        <v xml:space="preserve"> </v>
      </c>
      <c r="F592" s="28">
        <v>1765453.0094600001</v>
      </c>
      <c r="G592" s="36" t="str">
        <f t="shared" si="36"/>
        <v/>
      </c>
      <c r="H592" s="28"/>
      <c r="I592" s="28"/>
      <c r="J592" s="36" t="str">
        <f t="shared" si="38"/>
        <v xml:space="preserve"> </v>
      </c>
      <c r="K592" s="28">
        <v>1765453.0094600001</v>
      </c>
      <c r="L592" s="36" t="str">
        <f t="shared" si="39"/>
        <v/>
      </c>
      <c r="M592" s="29"/>
    </row>
    <row r="593" spans="1:13" ht="114.75" x14ac:dyDescent="0.2">
      <c r="A593" s="27" t="s">
        <v>354</v>
      </c>
      <c r="B593" s="27" t="s">
        <v>299</v>
      </c>
      <c r="C593" s="28">
        <v>48176.2</v>
      </c>
      <c r="D593" s="28">
        <v>24088.10009</v>
      </c>
      <c r="E593" s="36">
        <f t="shared" si="37"/>
        <v>50.000000186814241</v>
      </c>
      <c r="F593" s="28">
        <v>11761.940860000001</v>
      </c>
      <c r="G593" s="36" t="str">
        <f t="shared" si="36"/>
        <v>свыше 200</v>
      </c>
      <c r="H593" s="28">
        <v>48176.2</v>
      </c>
      <c r="I593" s="28">
        <v>24088.10009</v>
      </c>
      <c r="J593" s="36">
        <f t="shared" si="38"/>
        <v>50.000000186814241</v>
      </c>
      <c r="K593" s="28">
        <v>11761.940860000001</v>
      </c>
      <c r="L593" s="36" t="str">
        <f t="shared" si="39"/>
        <v>свыше 200</v>
      </c>
      <c r="M593" s="29">
        <v>4014.6833499999993</v>
      </c>
    </row>
    <row r="594" spans="1:13" ht="102" x14ac:dyDescent="0.2">
      <c r="A594" s="27" t="s">
        <v>317</v>
      </c>
      <c r="B594" s="27" t="s">
        <v>1451</v>
      </c>
      <c r="C594" s="28">
        <v>164679.20000000001</v>
      </c>
      <c r="D594" s="28">
        <v>81653.924150000006</v>
      </c>
      <c r="E594" s="36">
        <f t="shared" si="37"/>
        <v>49.583629353312382</v>
      </c>
      <c r="F594" s="28">
        <v>67097.442209999994</v>
      </c>
      <c r="G594" s="36">
        <f t="shared" si="36"/>
        <v>121.69454074633946</v>
      </c>
      <c r="H594" s="28">
        <v>164679.20000000001</v>
      </c>
      <c r="I594" s="28">
        <v>81653.924150000006</v>
      </c>
      <c r="J594" s="36">
        <f t="shared" si="38"/>
        <v>49.583629353312382</v>
      </c>
      <c r="K594" s="28">
        <v>67097.442209999994</v>
      </c>
      <c r="L594" s="36">
        <f t="shared" si="39"/>
        <v>121.69454074633946</v>
      </c>
      <c r="M594" s="29">
        <v>11318.752850000004</v>
      </c>
    </row>
    <row r="595" spans="1:13" ht="102" x14ac:dyDescent="0.2">
      <c r="A595" s="27" t="s">
        <v>1278</v>
      </c>
      <c r="B595" s="27" t="s">
        <v>1004</v>
      </c>
      <c r="C595" s="28"/>
      <c r="D595" s="28"/>
      <c r="E595" s="36" t="str">
        <f t="shared" si="37"/>
        <v xml:space="preserve"> </v>
      </c>
      <c r="F595" s="28">
        <v>4524.3693000000003</v>
      </c>
      <c r="G595" s="36" t="str">
        <f t="shared" si="36"/>
        <v/>
      </c>
      <c r="H595" s="28"/>
      <c r="I595" s="28"/>
      <c r="J595" s="36" t="str">
        <f t="shared" si="38"/>
        <v xml:space="preserve"> </v>
      </c>
      <c r="K595" s="28">
        <v>4524.3693000000003</v>
      </c>
      <c r="L595" s="36" t="str">
        <f t="shared" si="39"/>
        <v/>
      </c>
      <c r="M595" s="29"/>
    </row>
    <row r="596" spans="1:13" ht="114.75" x14ac:dyDescent="0.2">
      <c r="A596" s="27" t="s">
        <v>582</v>
      </c>
      <c r="B596" s="27" t="s">
        <v>999</v>
      </c>
      <c r="C596" s="28"/>
      <c r="D596" s="28"/>
      <c r="E596" s="36" t="str">
        <f t="shared" si="37"/>
        <v xml:space="preserve"> </v>
      </c>
      <c r="F596" s="28">
        <v>4524.3693000000003</v>
      </c>
      <c r="G596" s="36" t="str">
        <f t="shared" si="36"/>
        <v/>
      </c>
      <c r="H596" s="28"/>
      <c r="I596" s="28"/>
      <c r="J596" s="36" t="str">
        <f t="shared" si="38"/>
        <v xml:space="preserve"> </v>
      </c>
      <c r="K596" s="28">
        <v>4524.3693000000003</v>
      </c>
      <c r="L596" s="36" t="str">
        <f t="shared" si="39"/>
        <v/>
      </c>
      <c r="M596" s="29"/>
    </row>
    <row r="597" spans="1:13" ht="102" x14ac:dyDescent="0.2">
      <c r="A597" s="27" t="s">
        <v>1155</v>
      </c>
      <c r="B597" s="27" t="s">
        <v>829</v>
      </c>
      <c r="C597" s="28">
        <v>30119.3</v>
      </c>
      <c r="D597" s="28"/>
      <c r="E597" s="36" t="str">
        <f t="shared" si="37"/>
        <v/>
      </c>
      <c r="F597" s="28"/>
      <c r="G597" s="36" t="str">
        <f t="shared" si="36"/>
        <v xml:space="preserve"> </v>
      </c>
      <c r="H597" s="28">
        <v>30119.3</v>
      </c>
      <c r="I597" s="28"/>
      <c r="J597" s="36" t="str">
        <f t="shared" si="38"/>
        <v/>
      </c>
      <c r="K597" s="28"/>
      <c r="L597" s="36" t="str">
        <f t="shared" si="39"/>
        <v xml:space="preserve"> </v>
      </c>
      <c r="M597" s="29"/>
    </row>
    <row r="598" spans="1:13" ht="127.5" x14ac:dyDescent="0.2">
      <c r="A598" s="27" t="s">
        <v>1510</v>
      </c>
      <c r="B598" s="27" t="s">
        <v>1132</v>
      </c>
      <c r="C598" s="28">
        <v>30119.3</v>
      </c>
      <c r="D598" s="28"/>
      <c r="E598" s="36" t="str">
        <f t="shared" si="37"/>
        <v/>
      </c>
      <c r="F598" s="28"/>
      <c r="G598" s="36" t="str">
        <f t="shared" si="36"/>
        <v xml:space="preserve"> </v>
      </c>
      <c r="H598" s="28">
        <v>30119.3</v>
      </c>
      <c r="I598" s="28"/>
      <c r="J598" s="36" t="str">
        <f t="shared" si="38"/>
        <v/>
      </c>
      <c r="K598" s="28"/>
      <c r="L598" s="36" t="str">
        <f t="shared" si="39"/>
        <v xml:space="preserve"> </v>
      </c>
      <c r="M598" s="29"/>
    </row>
    <row r="599" spans="1:13" ht="89.25" x14ac:dyDescent="0.2">
      <c r="A599" s="27" t="s">
        <v>737</v>
      </c>
      <c r="B599" s="27" t="s">
        <v>1660</v>
      </c>
      <c r="C599" s="28">
        <v>206251.9</v>
      </c>
      <c r="D599" s="28">
        <v>39358.21744</v>
      </c>
      <c r="E599" s="36">
        <f t="shared" si="37"/>
        <v>19.082596300931044</v>
      </c>
      <c r="F599" s="28">
        <v>29080.909360000001</v>
      </c>
      <c r="G599" s="36">
        <f t="shared" si="36"/>
        <v>135.34039445869652</v>
      </c>
      <c r="H599" s="28">
        <v>206251.9</v>
      </c>
      <c r="I599" s="28">
        <v>39358.21744</v>
      </c>
      <c r="J599" s="36">
        <f t="shared" si="38"/>
        <v>19.082596300931044</v>
      </c>
      <c r="K599" s="28">
        <v>29080.909360000001</v>
      </c>
      <c r="L599" s="36">
        <f t="shared" si="39"/>
        <v>135.34039445869652</v>
      </c>
      <c r="M599" s="29">
        <v>20988.912950000002</v>
      </c>
    </row>
    <row r="600" spans="1:13" ht="102" x14ac:dyDescent="0.2">
      <c r="A600" s="27" t="s">
        <v>36</v>
      </c>
      <c r="B600" s="27" t="s">
        <v>188</v>
      </c>
      <c r="C600" s="28">
        <v>206251.9</v>
      </c>
      <c r="D600" s="28">
        <v>39358.21744</v>
      </c>
      <c r="E600" s="36">
        <f t="shared" si="37"/>
        <v>19.082596300931044</v>
      </c>
      <c r="F600" s="28">
        <v>29080.909360000001</v>
      </c>
      <c r="G600" s="36">
        <f t="shared" si="36"/>
        <v>135.34039445869652</v>
      </c>
      <c r="H600" s="28">
        <v>206251.9</v>
      </c>
      <c r="I600" s="28">
        <v>39358.21744</v>
      </c>
      <c r="J600" s="36">
        <f t="shared" si="38"/>
        <v>19.082596300931044</v>
      </c>
      <c r="K600" s="28">
        <v>29080.909360000001</v>
      </c>
      <c r="L600" s="36">
        <f t="shared" si="39"/>
        <v>135.34039445869652</v>
      </c>
      <c r="M600" s="29">
        <v>20988.912950000002</v>
      </c>
    </row>
    <row r="601" spans="1:13" ht="63.75" x14ac:dyDescent="0.2">
      <c r="A601" s="27" t="s">
        <v>206</v>
      </c>
      <c r="B601" s="27" t="s">
        <v>249</v>
      </c>
      <c r="C601" s="28">
        <v>1791.3</v>
      </c>
      <c r="D601" s="28">
        <v>1791.3</v>
      </c>
      <c r="E601" s="36">
        <f t="shared" si="37"/>
        <v>100</v>
      </c>
      <c r="F601" s="28"/>
      <c r="G601" s="36" t="str">
        <f t="shared" si="36"/>
        <v xml:space="preserve"> </v>
      </c>
      <c r="H601" s="28">
        <v>1791.3</v>
      </c>
      <c r="I601" s="28">
        <v>1791.3</v>
      </c>
      <c r="J601" s="36">
        <f t="shared" si="38"/>
        <v>100</v>
      </c>
      <c r="K601" s="28"/>
      <c r="L601" s="36" t="str">
        <f t="shared" si="39"/>
        <v xml:space="preserve"> </v>
      </c>
      <c r="M601" s="29">
        <v>168.18162000000007</v>
      </c>
    </row>
    <row r="602" spans="1:13" ht="76.5" x14ac:dyDescent="0.2">
      <c r="A602" s="27" t="s">
        <v>1291</v>
      </c>
      <c r="B602" s="27" t="s">
        <v>171</v>
      </c>
      <c r="C602" s="28">
        <v>1791.3</v>
      </c>
      <c r="D602" s="28">
        <v>1791.3</v>
      </c>
      <c r="E602" s="36">
        <f t="shared" si="37"/>
        <v>100</v>
      </c>
      <c r="F602" s="28"/>
      <c r="G602" s="36" t="str">
        <f t="shared" si="36"/>
        <v xml:space="preserve"> </v>
      </c>
      <c r="H602" s="28">
        <v>1791.3</v>
      </c>
      <c r="I602" s="28">
        <v>1791.3</v>
      </c>
      <c r="J602" s="36">
        <f t="shared" si="38"/>
        <v>100</v>
      </c>
      <c r="K602" s="28"/>
      <c r="L602" s="36" t="str">
        <f t="shared" si="39"/>
        <v xml:space="preserve"> </v>
      </c>
      <c r="M602" s="29">
        <v>168.18162000000007</v>
      </c>
    </row>
    <row r="603" spans="1:13" ht="102" x14ac:dyDescent="0.2">
      <c r="A603" s="27" t="s">
        <v>1297</v>
      </c>
      <c r="B603" s="27" t="s">
        <v>494</v>
      </c>
      <c r="C603" s="28">
        <v>1713478.1</v>
      </c>
      <c r="D603" s="28">
        <v>691063.70189000003</v>
      </c>
      <c r="E603" s="36">
        <f t="shared" si="37"/>
        <v>40.331049570461388</v>
      </c>
      <c r="F603" s="28"/>
      <c r="G603" s="36" t="str">
        <f t="shared" si="36"/>
        <v xml:space="preserve"> </v>
      </c>
      <c r="H603" s="28">
        <v>1713478.1</v>
      </c>
      <c r="I603" s="28">
        <v>691063.70189000003</v>
      </c>
      <c r="J603" s="36">
        <f t="shared" si="38"/>
        <v>40.331049570461388</v>
      </c>
      <c r="K603" s="28"/>
      <c r="L603" s="36" t="str">
        <f t="shared" si="39"/>
        <v xml:space="preserve"> </v>
      </c>
      <c r="M603" s="29">
        <v>264506.78985</v>
      </c>
    </row>
    <row r="604" spans="1:13" ht="114.75" x14ac:dyDescent="0.2">
      <c r="A604" s="27" t="s">
        <v>1634</v>
      </c>
      <c r="B604" s="27" t="s">
        <v>1430</v>
      </c>
      <c r="C604" s="28">
        <v>1713478.1</v>
      </c>
      <c r="D604" s="28">
        <v>691063.70189000003</v>
      </c>
      <c r="E604" s="36">
        <f t="shared" si="37"/>
        <v>40.331049570461388</v>
      </c>
      <c r="F604" s="28"/>
      <c r="G604" s="36" t="str">
        <f t="shared" si="36"/>
        <v xml:space="preserve"> </v>
      </c>
      <c r="H604" s="28">
        <v>1713478.1</v>
      </c>
      <c r="I604" s="28">
        <v>691063.70189000003</v>
      </c>
      <c r="J604" s="36">
        <f t="shared" si="38"/>
        <v>40.331049570461388</v>
      </c>
      <c r="K604" s="28"/>
      <c r="L604" s="36" t="str">
        <f t="shared" si="39"/>
        <v xml:space="preserve"> </v>
      </c>
      <c r="M604" s="29">
        <v>264506.78985</v>
      </c>
    </row>
    <row r="605" spans="1:13" ht="25.5" x14ac:dyDescent="0.2">
      <c r="A605" s="27" t="s">
        <v>867</v>
      </c>
      <c r="B605" s="27" t="s">
        <v>815</v>
      </c>
      <c r="C605" s="28"/>
      <c r="D605" s="28"/>
      <c r="E605" s="36" t="str">
        <f t="shared" si="37"/>
        <v xml:space="preserve"> </v>
      </c>
      <c r="F605" s="28">
        <v>494.68921999999998</v>
      </c>
      <c r="G605" s="36" t="str">
        <f t="shared" si="36"/>
        <v/>
      </c>
      <c r="H605" s="28"/>
      <c r="I605" s="28"/>
      <c r="J605" s="36" t="str">
        <f t="shared" si="38"/>
        <v xml:space="preserve"> </v>
      </c>
      <c r="K605" s="28">
        <v>494.68921999999998</v>
      </c>
      <c r="L605" s="36" t="str">
        <f t="shared" si="39"/>
        <v/>
      </c>
      <c r="M605" s="29"/>
    </row>
    <row r="606" spans="1:13" ht="38.25" x14ac:dyDescent="0.2">
      <c r="A606" s="27" t="s">
        <v>189</v>
      </c>
      <c r="B606" s="27" t="s">
        <v>1444</v>
      </c>
      <c r="C606" s="28"/>
      <c r="D606" s="28"/>
      <c r="E606" s="36" t="str">
        <f t="shared" si="37"/>
        <v xml:space="preserve"> </v>
      </c>
      <c r="F606" s="28">
        <v>494.68921999999998</v>
      </c>
      <c r="G606" s="36" t="str">
        <f t="shared" si="36"/>
        <v/>
      </c>
      <c r="H606" s="28"/>
      <c r="I606" s="28"/>
      <c r="J606" s="36" t="str">
        <f t="shared" si="38"/>
        <v xml:space="preserve"> </v>
      </c>
      <c r="K606" s="28">
        <v>494.68921999999998</v>
      </c>
      <c r="L606" s="36" t="str">
        <f t="shared" si="39"/>
        <v/>
      </c>
      <c r="M606" s="29"/>
    </row>
    <row r="607" spans="1:13" ht="38.25" x14ac:dyDescent="0.2">
      <c r="A607" s="27" t="s">
        <v>1702</v>
      </c>
      <c r="B607" s="27" t="s">
        <v>1114</v>
      </c>
      <c r="C607" s="28">
        <v>22770</v>
      </c>
      <c r="D607" s="28">
        <v>9852.7212999999992</v>
      </c>
      <c r="E607" s="36">
        <f t="shared" si="37"/>
        <v>43.270624945103201</v>
      </c>
      <c r="F607" s="28">
        <v>14850</v>
      </c>
      <c r="G607" s="36">
        <f t="shared" si="36"/>
        <v>66.348291582491584</v>
      </c>
      <c r="H607" s="28">
        <v>22770</v>
      </c>
      <c r="I607" s="28">
        <v>9852.7212999999992</v>
      </c>
      <c r="J607" s="36">
        <f t="shared" si="38"/>
        <v>43.270624945103201</v>
      </c>
      <c r="K607" s="28">
        <v>14850</v>
      </c>
      <c r="L607" s="36">
        <f t="shared" si="39"/>
        <v>66.348291582491584</v>
      </c>
      <c r="M607" s="29">
        <v>3245.9225699999988</v>
      </c>
    </row>
    <row r="608" spans="1:13" ht="51" x14ac:dyDescent="0.2">
      <c r="A608" s="27" t="s">
        <v>1032</v>
      </c>
      <c r="B608" s="27" t="s">
        <v>256</v>
      </c>
      <c r="C608" s="28">
        <v>22770</v>
      </c>
      <c r="D608" s="28">
        <v>9852.7212999999992</v>
      </c>
      <c r="E608" s="36">
        <f t="shared" si="37"/>
        <v>43.270624945103201</v>
      </c>
      <c r="F608" s="28">
        <v>14850</v>
      </c>
      <c r="G608" s="36">
        <f t="shared" si="36"/>
        <v>66.348291582491584</v>
      </c>
      <c r="H608" s="28">
        <v>22770</v>
      </c>
      <c r="I608" s="28">
        <v>9852.7212999999992</v>
      </c>
      <c r="J608" s="36">
        <f t="shared" si="38"/>
        <v>43.270624945103201</v>
      </c>
      <c r="K608" s="28">
        <v>14850</v>
      </c>
      <c r="L608" s="36">
        <f t="shared" si="39"/>
        <v>66.348291582491584</v>
      </c>
      <c r="M608" s="29">
        <v>3245.9225699999988</v>
      </c>
    </row>
    <row r="609" spans="1:13" ht="89.25" x14ac:dyDescent="0.2">
      <c r="A609" s="27" t="s">
        <v>570</v>
      </c>
      <c r="B609" s="27" t="s">
        <v>1119</v>
      </c>
      <c r="C609" s="28">
        <v>3969.4</v>
      </c>
      <c r="D609" s="28">
        <v>1924.5267200000001</v>
      </c>
      <c r="E609" s="36">
        <f t="shared" si="37"/>
        <v>48.484071144253541</v>
      </c>
      <c r="F609" s="28">
        <v>1963.46145</v>
      </c>
      <c r="G609" s="36">
        <f t="shared" si="36"/>
        <v>98.01703618881848</v>
      </c>
      <c r="H609" s="28">
        <v>3969.4</v>
      </c>
      <c r="I609" s="28">
        <v>1924.5267200000001</v>
      </c>
      <c r="J609" s="36">
        <f t="shared" si="38"/>
        <v>48.484071144253541</v>
      </c>
      <c r="K609" s="28">
        <v>1963.46145</v>
      </c>
      <c r="L609" s="36">
        <f t="shared" si="39"/>
        <v>98.01703618881848</v>
      </c>
      <c r="M609" s="29">
        <v>318.03791000000001</v>
      </c>
    </row>
    <row r="610" spans="1:13" ht="89.25" x14ac:dyDescent="0.2">
      <c r="A610" s="27" t="s">
        <v>147</v>
      </c>
      <c r="B610" s="27" t="s">
        <v>1179</v>
      </c>
      <c r="C610" s="28">
        <v>7191.3</v>
      </c>
      <c r="D610" s="28">
        <v>7191.3</v>
      </c>
      <c r="E610" s="36">
        <f t="shared" si="37"/>
        <v>100</v>
      </c>
      <c r="F610" s="28">
        <v>13342.5</v>
      </c>
      <c r="G610" s="36">
        <f t="shared" si="36"/>
        <v>53.897695334457566</v>
      </c>
      <c r="H610" s="28">
        <v>7191.3</v>
      </c>
      <c r="I610" s="28">
        <v>7191.3</v>
      </c>
      <c r="J610" s="36">
        <f t="shared" si="38"/>
        <v>100</v>
      </c>
      <c r="K610" s="28">
        <v>13342.5</v>
      </c>
      <c r="L610" s="36">
        <f t="shared" si="39"/>
        <v>53.897695334457566</v>
      </c>
      <c r="M610" s="29"/>
    </row>
    <row r="611" spans="1:13" ht="102" x14ac:dyDescent="0.2">
      <c r="A611" s="27" t="s">
        <v>499</v>
      </c>
      <c r="B611" s="27" t="s">
        <v>1353</v>
      </c>
      <c r="C611" s="28">
        <v>7191.3</v>
      </c>
      <c r="D611" s="28">
        <v>7191.3</v>
      </c>
      <c r="E611" s="36">
        <f t="shared" si="37"/>
        <v>100</v>
      </c>
      <c r="F611" s="28">
        <v>13342.5</v>
      </c>
      <c r="G611" s="36">
        <f t="shared" si="36"/>
        <v>53.897695334457566</v>
      </c>
      <c r="H611" s="28">
        <v>7191.3</v>
      </c>
      <c r="I611" s="28">
        <v>7191.3</v>
      </c>
      <c r="J611" s="36">
        <f t="shared" si="38"/>
        <v>100</v>
      </c>
      <c r="K611" s="28">
        <v>13342.5</v>
      </c>
      <c r="L611" s="36">
        <f t="shared" si="39"/>
        <v>53.897695334457566</v>
      </c>
      <c r="M611" s="29"/>
    </row>
    <row r="612" spans="1:13" ht="76.5" x14ac:dyDescent="0.2">
      <c r="A612" s="27" t="s">
        <v>276</v>
      </c>
      <c r="B612" s="27" t="s">
        <v>1096</v>
      </c>
      <c r="C612" s="28">
        <v>11868.6</v>
      </c>
      <c r="D612" s="28">
        <v>5565.92371</v>
      </c>
      <c r="E612" s="36">
        <f t="shared" si="37"/>
        <v>46.896211094821624</v>
      </c>
      <c r="F612" s="28">
        <v>8622.3421899999994</v>
      </c>
      <c r="G612" s="36">
        <f t="shared" si="36"/>
        <v>64.552340737012671</v>
      </c>
      <c r="H612" s="28">
        <v>11868.6</v>
      </c>
      <c r="I612" s="28">
        <v>5565.92371</v>
      </c>
      <c r="J612" s="36">
        <f t="shared" si="38"/>
        <v>46.896211094821624</v>
      </c>
      <c r="K612" s="28">
        <v>8622.3421899999994</v>
      </c>
      <c r="L612" s="36">
        <f t="shared" si="39"/>
        <v>64.552340737012671</v>
      </c>
      <c r="M612" s="29">
        <v>1281.8785399999997</v>
      </c>
    </row>
    <row r="613" spans="1:13" ht="89.25" x14ac:dyDescent="0.2">
      <c r="A613" s="27" t="s">
        <v>1379</v>
      </c>
      <c r="B613" s="27" t="s">
        <v>297</v>
      </c>
      <c r="C613" s="28">
        <v>11868.6</v>
      </c>
      <c r="D613" s="28">
        <v>5565.92371</v>
      </c>
      <c r="E613" s="36">
        <f t="shared" si="37"/>
        <v>46.896211094821624</v>
      </c>
      <c r="F613" s="28">
        <v>8622.3421899999994</v>
      </c>
      <c r="G613" s="36">
        <f t="shared" si="36"/>
        <v>64.552340737012671</v>
      </c>
      <c r="H613" s="28">
        <v>11868.6</v>
      </c>
      <c r="I613" s="28">
        <v>5565.92371</v>
      </c>
      <c r="J613" s="36">
        <f t="shared" si="38"/>
        <v>46.896211094821624</v>
      </c>
      <c r="K613" s="28">
        <v>8622.3421899999994</v>
      </c>
      <c r="L613" s="36">
        <f t="shared" si="39"/>
        <v>64.552340737012671</v>
      </c>
      <c r="M613" s="29">
        <v>1281.8785399999997</v>
      </c>
    </row>
    <row r="614" spans="1:13" ht="89.25" x14ac:dyDescent="0.2">
      <c r="A614" s="27" t="s">
        <v>1136</v>
      </c>
      <c r="B614" s="27" t="s">
        <v>43</v>
      </c>
      <c r="C614" s="28">
        <v>256.5</v>
      </c>
      <c r="D614" s="28">
        <v>255.17508000000001</v>
      </c>
      <c r="E614" s="36">
        <f t="shared" si="37"/>
        <v>99.4834619883041</v>
      </c>
      <c r="F614" s="28"/>
      <c r="G614" s="36" t="str">
        <f t="shared" si="36"/>
        <v xml:space="preserve"> </v>
      </c>
      <c r="H614" s="28">
        <v>256.5</v>
      </c>
      <c r="I614" s="28">
        <v>255.17508000000001</v>
      </c>
      <c r="J614" s="36">
        <f t="shared" si="38"/>
        <v>99.4834619883041</v>
      </c>
      <c r="K614" s="28"/>
      <c r="L614" s="36" t="str">
        <f t="shared" si="39"/>
        <v xml:space="preserve"> </v>
      </c>
      <c r="M614" s="29"/>
    </row>
    <row r="615" spans="1:13" ht="102" x14ac:dyDescent="0.2">
      <c r="A615" s="27" t="s">
        <v>466</v>
      </c>
      <c r="B615" s="27" t="s">
        <v>1202</v>
      </c>
      <c r="C615" s="28">
        <v>256.5</v>
      </c>
      <c r="D615" s="28">
        <v>255.17508000000001</v>
      </c>
      <c r="E615" s="36">
        <f t="shared" si="37"/>
        <v>99.4834619883041</v>
      </c>
      <c r="F615" s="28"/>
      <c r="G615" s="36" t="str">
        <f t="shared" si="36"/>
        <v xml:space="preserve"> </v>
      </c>
      <c r="H615" s="28">
        <v>256.5</v>
      </c>
      <c r="I615" s="28">
        <v>255.17508000000001</v>
      </c>
      <c r="J615" s="36">
        <f t="shared" si="38"/>
        <v>99.4834619883041</v>
      </c>
      <c r="K615" s="28"/>
      <c r="L615" s="36" t="str">
        <f t="shared" si="39"/>
        <v xml:space="preserve"> </v>
      </c>
      <c r="M615" s="29"/>
    </row>
    <row r="616" spans="1:13" ht="38.25" x14ac:dyDescent="0.2">
      <c r="A616" s="27" t="s">
        <v>1736</v>
      </c>
      <c r="B616" s="27" t="s">
        <v>1180</v>
      </c>
      <c r="C616" s="28">
        <v>104446</v>
      </c>
      <c r="D616" s="28">
        <v>93364.048439999999</v>
      </c>
      <c r="E616" s="36">
        <f t="shared" si="37"/>
        <v>89.38977887137851</v>
      </c>
      <c r="F616" s="28">
        <v>27288.128049999999</v>
      </c>
      <c r="G616" s="36" t="str">
        <f t="shared" si="36"/>
        <v>свыше 200</v>
      </c>
      <c r="H616" s="28">
        <v>104446</v>
      </c>
      <c r="I616" s="28">
        <v>93364.048439999999</v>
      </c>
      <c r="J616" s="36">
        <f t="shared" si="38"/>
        <v>89.38977887137851</v>
      </c>
      <c r="K616" s="28">
        <v>27288.128049999999</v>
      </c>
      <c r="L616" s="36" t="str">
        <f t="shared" si="39"/>
        <v>свыше 200</v>
      </c>
      <c r="M616" s="29">
        <v>11223.107149999996</v>
      </c>
    </row>
    <row r="617" spans="1:13" ht="51" x14ac:dyDescent="0.2">
      <c r="A617" s="27" t="s">
        <v>328</v>
      </c>
      <c r="B617" s="27" t="s">
        <v>165</v>
      </c>
      <c r="C617" s="28">
        <v>104446</v>
      </c>
      <c r="D617" s="28">
        <v>93364.048439999999</v>
      </c>
      <c r="E617" s="36">
        <f t="shared" si="37"/>
        <v>89.38977887137851</v>
      </c>
      <c r="F617" s="28">
        <v>27288.128049999999</v>
      </c>
      <c r="G617" s="36" t="str">
        <f t="shared" si="36"/>
        <v>свыше 200</v>
      </c>
      <c r="H617" s="28">
        <v>104446</v>
      </c>
      <c r="I617" s="28">
        <v>93364.048439999999</v>
      </c>
      <c r="J617" s="36">
        <f t="shared" si="38"/>
        <v>89.38977887137851</v>
      </c>
      <c r="K617" s="28">
        <v>27288.128049999999</v>
      </c>
      <c r="L617" s="36" t="str">
        <f t="shared" si="39"/>
        <v>свыше 200</v>
      </c>
      <c r="M617" s="29">
        <v>11223.107149999996</v>
      </c>
    </row>
    <row r="618" spans="1:13" ht="38.25" x14ac:dyDescent="0.2">
      <c r="A618" s="27" t="s">
        <v>239</v>
      </c>
      <c r="B618" s="27" t="s">
        <v>649</v>
      </c>
      <c r="C618" s="28">
        <v>22361.3</v>
      </c>
      <c r="D618" s="28">
        <v>19428.55471</v>
      </c>
      <c r="E618" s="36">
        <f t="shared" si="37"/>
        <v>86.884728124035732</v>
      </c>
      <c r="F618" s="28">
        <v>15066.18765</v>
      </c>
      <c r="G618" s="36">
        <f t="shared" si="36"/>
        <v>128.95468423294196</v>
      </c>
      <c r="H618" s="28">
        <v>22361.3</v>
      </c>
      <c r="I618" s="28">
        <v>19428.55471</v>
      </c>
      <c r="J618" s="36">
        <f t="shared" si="38"/>
        <v>86.884728124035732</v>
      </c>
      <c r="K618" s="28">
        <v>15066.18765</v>
      </c>
      <c r="L618" s="36">
        <f t="shared" si="39"/>
        <v>128.95468423294196</v>
      </c>
      <c r="M618" s="29"/>
    </row>
    <row r="619" spans="1:13" ht="63.75" x14ac:dyDescent="0.2">
      <c r="A619" s="27" t="s">
        <v>586</v>
      </c>
      <c r="B619" s="27" t="s">
        <v>740</v>
      </c>
      <c r="C619" s="28">
        <v>22361.3</v>
      </c>
      <c r="D619" s="28">
        <v>19428.55471</v>
      </c>
      <c r="E619" s="36">
        <f t="shared" si="37"/>
        <v>86.884728124035732</v>
      </c>
      <c r="F619" s="28">
        <v>15066.18765</v>
      </c>
      <c r="G619" s="36">
        <f t="shared" si="36"/>
        <v>128.95468423294196</v>
      </c>
      <c r="H619" s="28">
        <v>22361.3</v>
      </c>
      <c r="I619" s="28">
        <v>19428.55471</v>
      </c>
      <c r="J619" s="36">
        <f t="shared" si="38"/>
        <v>86.884728124035732</v>
      </c>
      <c r="K619" s="28">
        <v>15066.18765</v>
      </c>
      <c r="L619" s="36">
        <f t="shared" si="39"/>
        <v>128.95468423294196</v>
      </c>
      <c r="M619" s="29"/>
    </row>
    <row r="620" spans="1:13" ht="63.75" x14ac:dyDescent="0.2">
      <c r="A620" s="27" t="s">
        <v>286</v>
      </c>
      <c r="B620" s="27" t="s">
        <v>1490</v>
      </c>
      <c r="C620" s="28"/>
      <c r="D620" s="28"/>
      <c r="E620" s="36" t="str">
        <f t="shared" si="37"/>
        <v xml:space="preserve"> </v>
      </c>
      <c r="F620" s="28">
        <v>324102.30089000001</v>
      </c>
      <c r="G620" s="36" t="str">
        <f t="shared" si="36"/>
        <v/>
      </c>
      <c r="H620" s="28"/>
      <c r="I620" s="28"/>
      <c r="J620" s="36" t="str">
        <f t="shared" si="38"/>
        <v xml:space="preserve"> </v>
      </c>
      <c r="K620" s="28">
        <v>324102.30089000001</v>
      </c>
      <c r="L620" s="36" t="str">
        <f t="shared" si="39"/>
        <v/>
      </c>
      <c r="M620" s="29"/>
    </row>
    <row r="621" spans="1:13" ht="76.5" x14ac:dyDescent="0.2">
      <c r="A621" s="27" t="s">
        <v>653</v>
      </c>
      <c r="B621" s="27" t="s">
        <v>181</v>
      </c>
      <c r="C621" s="28"/>
      <c r="D621" s="28"/>
      <c r="E621" s="36" t="str">
        <f t="shared" si="37"/>
        <v xml:space="preserve"> </v>
      </c>
      <c r="F621" s="28">
        <v>324102.30089000001</v>
      </c>
      <c r="G621" s="36" t="str">
        <f t="shared" si="36"/>
        <v/>
      </c>
      <c r="H621" s="28"/>
      <c r="I621" s="28"/>
      <c r="J621" s="36" t="str">
        <f t="shared" si="38"/>
        <v xml:space="preserve"> </v>
      </c>
      <c r="K621" s="28">
        <v>324102.30089000001</v>
      </c>
      <c r="L621" s="36" t="str">
        <f t="shared" si="39"/>
        <v/>
      </c>
      <c r="M621" s="29"/>
    </row>
    <row r="622" spans="1:13" ht="63.75" x14ac:dyDescent="0.2">
      <c r="A622" s="27" t="s">
        <v>1149</v>
      </c>
      <c r="B622" s="27" t="s">
        <v>1045</v>
      </c>
      <c r="C622" s="28">
        <v>262598.8</v>
      </c>
      <c r="D622" s="28">
        <v>197096.44956000001</v>
      </c>
      <c r="E622" s="36">
        <f t="shared" si="37"/>
        <v>75.056112046208895</v>
      </c>
      <c r="F622" s="28">
        <v>209833.22719999999</v>
      </c>
      <c r="G622" s="36">
        <f t="shared" si="36"/>
        <v>93.930047299963576</v>
      </c>
      <c r="H622" s="28">
        <v>262598.8</v>
      </c>
      <c r="I622" s="28">
        <v>197096.44956000001</v>
      </c>
      <c r="J622" s="36">
        <f t="shared" si="38"/>
        <v>75.056112046208895</v>
      </c>
      <c r="K622" s="28">
        <v>209833.22719999999</v>
      </c>
      <c r="L622" s="36">
        <f t="shared" si="39"/>
        <v>93.930047299963576</v>
      </c>
      <c r="M622" s="29"/>
    </row>
    <row r="623" spans="1:13" ht="76.5" x14ac:dyDescent="0.2">
      <c r="A623" s="27" t="s">
        <v>1508</v>
      </c>
      <c r="B623" s="27" t="s">
        <v>1207</v>
      </c>
      <c r="C623" s="28">
        <v>262598.8</v>
      </c>
      <c r="D623" s="28">
        <v>197096.44956000001</v>
      </c>
      <c r="E623" s="36">
        <f t="shared" si="37"/>
        <v>75.056112046208895</v>
      </c>
      <c r="F623" s="28">
        <v>209833.22719999999</v>
      </c>
      <c r="G623" s="36">
        <f t="shared" si="36"/>
        <v>93.930047299963576</v>
      </c>
      <c r="H623" s="28">
        <v>262598.8</v>
      </c>
      <c r="I623" s="28">
        <v>197096.44956000001</v>
      </c>
      <c r="J623" s="36">
        <f t="shared" si="38"/>
        <v>75.056112046208895</v>
      </c>
      <c r="K623" s="28">
        <v>209833.22719999999</v>
      </c>
      <c r="L623" s="36">
        <f t="shared" si="39"/>
        <v>93.930047299963576</v>
      </c>
      <c r="M623" s="29"/>
    </row>
    <row r="624" spans="1:13" ht="38.25" x14ac:dyDescent="0.2">
      <c r="A624" s="27" t="s">
        <v>616</v>
      </c>
      <c r="B624" s="27" t="s">
        <v>154</v>
      </c>
      <c r="C624" s="28">
        <v>14000</v>
      </c>
      <c r="D624" s="28">
        <v>4108.1111000000001</v>
      </c>
      <c r="E624" s="36">
        <f t="shared" si="37"/>
        <v>29.343650714285712</v>
      </c>
      <c r="F624" s="28">
        <v>16783.778119999999</v>
      </c>
      <c r="G624" s="36">
        <f t="shared" si="36"/>
        <v>24.476676649488503</v>
      </c>
      <c r="H624" s="28">
        <v>14000</v>
      </c>
      <c r="I624" s="28">
        <v>4108.1111000000001</v>
      </c>
      <c r="J624" s="36">
        <f t="shared" si="38"/>
        <v>29.343650714285712</v>
      </c>
      <c r="K624" s="28">
        <v>16783.778119999999</v>
      </c>
      <c r="L624" s="36">
        <f t="shared" si="39"/>
        <v>24.476676649488503</v>
      </c>
      <c r="M624" s="29">
        <v>4108.1111000000001</v>
      </c>
    </row>
    <row r="625" spans="1:13" ht="51" x14ac:dyDescent="0.2">
      <c r="A625" s="27" t="s">
        <v>974</v>
      </c>
      <c r="B625" s="27" t="s">
        <v>1364</v>
      </c>
      <c r="C625" s="28">
        <v>14000</v>
      </c>
      <c r="D625" s="28">
        <v>4108.1111000000001</v>
      </c>
      <c r="E625" s="36">
        <f t="shared" si="37"/>
        <v>29.343650714285712</v>
      </c>
      <c r="F625" s="28">
        <v>16783.778119999999</v>
      </c>
      <c r="G625" s="36">
        <f t="shared" si="36"/>
        <v>24.476676649488503</v>
      </c>
      <c r="H625" s="28">
        <v>14000</v>
      </c>
      <c r="I625" s="28">
        <v>4108.1111000000001</v>
      </c>
      <c r="J625" s="36">
        <f t="shared" si="38"/>
        <v>29.343650714285712</v>
      </c>
      <c r="K625" s="28">
        <v>16783.778119999999</v>
      </c>
      <c r="L625" s="36">
        <f t="shared" si="39"/>
        <v>24.476676649488503</v>
      </c>
      <c r="M625" s="29">
        <v>4108.1111000000001</v>
      </c>
    </row>
    <row r="626" spans="1:13" ht="63.75" x14ac:dyDescent="0.2">
      <c r="A626" s="27" t="s">
        <v>1473</v>
      </c>
      <c r="B626" s="27" t="s">
        <v>1492</v>
      </c>
      <c r="C626" s="28">
        <v>14711.5</v>
      </c>
      <c r="D626" s="28">
        <v>14704.9249</v>
      </c>
      <c r="E626" s="36">
        <f t="shared" si="37"/>
        <v>99.955306392957894</v>
      </c>
      <c r="F626" s="28"/>
      <c r="G626" s="36" t="str">
        <f t="shared" si="36"/>
        <v xml:space="preserve"> </v>
      </c>
      <c r="H626" s="28">
        <v>14711.5</v>
      </c>
      <c r="I626" s="28">
        <v>14704.9249</v>
      </c>
      <c r="J626" s="36">
        <f t="shared" si="38"/>
        <v>99.955306392957894</v>
      </c>
      <c r="K626" s="28"/>
      <c r="L626" s="36" t="str">
        <f t="shared" si="39"/>
        <v xml:space="preserve"> </v>
      </c>
      <c r="M626" s="29">
        <v>1033.1648999999998</v>
      </c>
    </row>
    <row r="627" spans="1:13" ht="76.5" x14ac:dyDescent="0.2">
      <c r="A627" s="27" t="s">
        <v>63</v>
      </c>
      <c r="B627" s="27" t="s">
        <v>1128</v>
      </c>
      <c r="C627" s="28">
        <v>14711.5</v>
      </c>
      <c r="D627" s="28">
        <v>14704.9249</v>
      </c>
      <c r="E627" s="36">
        <f t="shared" si="37"/>
        <v>99.955306392957894</v>
      </c>
      <c r="F627" s="28"/>
      <c r="G627" s="36" t="str">
        <f t="shared" si="36"/>
        <v xml:space="preserve"> </v>
      </c>
      <c r="H627" s="28">
        <v>14711.5</v>
      </c>
      <c r="I627" s="28">
        <v>14704.9249</v>
      </c>
      <c r="J627" s="36">
        <f t="shared" si="38"/>
        <v>99.955306392957894</v>
      </c>
      <c r="K627" s="28"/>
      <c r="L627" s="36" t="str">
        <f t="shared" si="39"/>
        <v xml:space="preserve"> </v>
      </c>
      <c r="M627" s="29">
        <v>1033.1648999999998</v>
      </c>
    </row>
    <row r="628" spans="1:13" ht="51" x14ac:dyDescent="0.2">
      <c r="A628" s="27" t="s">
        <v>536</v>
      </c>
      <c r="B628" s="27" t="s">
        <v>56</v>
      </c>
      <c r="C628" s="28">
        <v>11655.2</v>
      </c>
      <c r="D628" s="28">
        <v>6510</v>
      </c>
      <c r="E628" s="36">
        <f t="shared" si="37"/>
        <v>55.854897384858262</v>
      </c>
      <c r="F628" s="28">
        <v>6138</v>
      </c>
      <c r="G628" s="36">
        <f t="shared" si="36"/>
        <v>106.06060606060606</v>
      </c>
      <c r="H628" s="28">
        <v>11655.2</v>
      </c>
      <c r="I628" s="28">
        <v>6510</v>
      </c>
      <c r="J628" s="36">
        <f t="shared" si="38"/>
        <v>55.854897384858262</v>
      </c>
      <c r="K628" s="28">
        <v>6138</v>
      </c>
      <c r="L628" s="36">
        <f t="shared" si="39"/>
        <v>106.06060606060606</v>
      </c>
      <c r="M628" s="29">
        <v>1767</v>
      </c>
    </row>
    <row r="629" spans="1:13" ht="76.5" x14ac:dyDescent="0.2">
      <c r="A629" s="27" t="s">
        <v>907</v>
      </c>
      <c r="B629" s="27" t="s">
        <v>1073</v>
      </c>
      <c r="C629" s="28">
        <v>11655.2</v>
      </c>
      <c r="D629" s="28">
        <v>6510</v>
      </c>
      <c r="E629" s="36">
        <f t="shared" si="37"/>
        <v>55.854897384858262</v>
      </c>
      <c r="F629" s="28">
        <v>6138</v>
      </c>
      <c r="G629" s="36">
        <f t="shared" si="36"/>
        <v>106.06060606060606</v>
      </c>
      <c r="H629" s="28">
        <v>11655.2</v>
      </c>
      <c r="I629" s="28">
        <v>6510</v>
      </c>
      <c r="J629" s="36">
        <f t="shared" si="38"/>
        <v>55.854897384858262</v>
      </c>
      <c r="K629" s="28">
        <v>6138</v>
      </c>
      <c r="L629" s="36">
        <f t="shared" si="39"/>
        <v>106.06060606060606</v>
      </c>
      <c r="M629" s="29">
        <v>1767</v>
      </c>
    </row>
    <row r="630" spans="1:13" ht="25.5" x14ac:dyDescent="0.2">
      <c r="A630" s="27" t="s">
        <v>1530</v>
      </c>
      <c r="B630" s="27" t="s">
        <v>329</v>
      </c>
      <c r="C630" s="28">
        <v>15571.2</v>
      </c>
      <c r="D630" s="28">
        <v>15570.428550000001</v>
      </c>
      <c r="E630" s="36">
        <f t="shared" si="37"/>
        <v>99.995045661220715</v>
      </c>
      <c r="F630" s="28">
        <v>25951.333119999999</v>
      </c>
      <c r="G630" s="36">
        <f t="shared" si="36"/>
        <v>59.998569160211225</v>
      </c>
      <c r="H630" s="28">
        <v>15571.2</v>
      </c>
      <c r="I630" s="28">
        <v>15570.428550000001</v>
      </c>
      <c r="J630" s="36">
        <f t="shared" si="38"/>
        <v>99.995045661220715</v>
      </c>
      <c r="K630" s="28">
        <v>25951.333119999999</v>
      </c>
      <c r="L630" s="36">
        <f t="shared" si="39"/>
        <v>59.998569160211225</v>
      </c>
      <c r="M630" s="29">
        <v>3302.2995499999997</v>
      </c>
    </row>
    <row r="631" spans="1:13" ht="38.25" x14ac:dyDescent="0.2">
      <c r="A631" s="27" t="s">
        <v>873</v>
      </c>
      <c r="B631" s="27" t="s">
        <v>726</v>
      </c>
      <c r="C631" s="28">
        <v>15571.2</v>
      </c>
      <c r="D631" s="28">
        <v>15570.428550000001</v>
      </c>
      <c r="E631" s="36">
        <f t="shared" si="37"/>
        <v>99.995045661220715</v>
      </c>
      <c r="F631" s="28">
        <v>25951.333119999999</v>
      </c>
      <c r="G631" s="36">
        <f t="shared" si="36"/>
        <v>59.998569160211225</v>
      </c>
      <c r="H631" s="28">
        <v>15571.2</v>
      </c>
      <c r="I631" s="28">
        <v>15570.428550000001</v>
      </c>
      <c r="J631" s="36">
        <f t="shared" si="38"/>
        <v>99.995045661220715</v>
      </c>
      <c r="K631" s="28">
        <v>25951.333119999999</v>
      </c>
      <c r="L631" s="36">
        <f t="shared" si="39"/>
        <v>59.998569160211225</v>
      </c>
      <c r="M631" s="29">
        <v>3302.2995499999997</v>
      </c>
    </row>
    <row r="632" spans="1:13" ht="51" x14ac:dyDescent="0.2">
      <c r="A632" s="27" t="s">
        <v>1005</v>
      </c>
      <c r="B632" s="27" t="s">
        <v>1386</v>
      </c>
      <c r="C632" s="28"/>
      <c r="D632" s="28"/>
      <c r="E632" s="36" t="str">
        <f t="shared" si="37"/>
        <v xml:space="preserve"> </v>
      </c>
      <c r="F632" s="28">
        <v>25820</v>
      </c>
      <c r="G632" s="36" t="str">
        <f t="shared" si="36"/>
        <v/>
      </c>
      <c r="H632" s="28"/>
      <c r="I632" s="28"/>
      <c r="J632" s="36" t="str">
        <f t="shared" si="38"/>
        <v xml:space="preserve"> </v>
      </c>
      <c r="K632" s="28">
        <v>25820</v>
      </c>
      <c r="L632" s="36" t="str">
        <f t="shared" si="39"/>
        <v/>
      </c>
      <c r="M632" s="29"/>
    </row>
    <row r="633" spans="1:13" ht="63.75" x14ac:dyDescent="0.2">
      <c r="A633" s="27" t="s">
        <v>322</v>
      </c>
      <c r="B633" s="27" t="s">
        <v>197</v>
      </c>
      <c r="C633" s="28"/>
      <c r="D633" s="28"/>
      <c r="E633" s="36" t="str">
        <f t="shared" si="37"/>
        <v xml:space="preserve"> </v>
      </c>
      <c r="F633" s="28">
        <v>25820</v>
      </c>
      <c r="G633" s="36" t="str">
        <f t="shared" si="36"/>
        <v/>
      </c>
      <c r="H633" s="28"/>
      <c r="I633" s="28"/>
      <c r="J633" s="36" t="str">
        <f t="shared" si="38"/>
        <v xml:space="preserve"> </v>
      </c>
      <c r="K633" s="28">
        <v>25820</v>
      </c>
      <c r="L633" s="36" t="str">
        <f t="shared" si="39"/>
        <v/>
      </c>
      <c r="M633" s="29"/>
    </row>
    <row r="634" spans="1:13" ht="114.75" x14ac:dyDescent="0.2">
      <c r="A634" s="27" t="s">
        <v>20</v>
      </c>
      <c r="B634" s="27" t="s">
        <v>1220</v>
      </c>
      <c r="C634" s="28"/>
      <c r="D634" s="28"/>
      <c r="E634" s="36" t="str">
        <f t="shared" si="37"/>
        <v xml:space="preserve"> </v>
      </c>
      <c r="F634" s="28">
        <v>108513.2</v>
      </c>
      <c r="G634" s="36" t="str">
        <f t="shared" si="36"/>
        <v/>
      </c>
      <c r="H634" s="28"/>
      <c r="I634" s="28"/>
      <c r="J634" s="36" t="str">
        <f t="shared" si="38"/>
        <v xml:space="preserve"> </v>
      </c>
      <c r="K634" s="28">
        <v>108513.2</v>
      </c>
      <c r="L634" s="36" t="str">
        <f t="shared" si="39"/>
        <v/>
      </c>
      <c r="M634" s="29"/>
    </row>
    <row r="635" spans="1:13" ht="127.5" x14ac:dyDescent="0.2">
      <c r="A635" s="27" t="s">
        <v>390</v>
      </c>
      <c r="B635" s="27" t="s">
        <v>684</v>
      </c>
      <c r="C635" s="28"/>
      <c r="D635" s="28"/>
      <c r="E635" s="36" t="str">
        <f t="shared" si="37"/>
        <v xml:space="preserve"> </v>
      </c>
      <c r="F635" s="28">
        <v>108513.2</v>
      </c>
      <c r="G635" s="36" t="str">
        <f t="shared" si="36"/>
        <v/>
      </c>
      <c r="H635" s="28"/>
      <c r="I635" s="28"/>
      <c r="J635" s="36" t="str">
        <f t="shared" si="38"/>
        <v xml:space="preserve"> </v>
      </c>
      <c r="K635" s="28">
        <v>108513.2</v>
      </c>
      <c r="L635" s="36" t="str">
        <f t="shared" si="39"/>
        <v/>
      </c>
      <c r="M635" s="29"/>
    </row>
    <row r="636" spans="1:13" ht="63.75" x14ac:dyDescent="0.2">
      <c r="A636" s="27" t="s">
        <v>1387</v>
      </c>
      <c r="B636" s="27" t="s">
        <v>110</v>
      </c>
      <c r="C636" s="28">
        <v>3752.7</v>
      </c>
      <c r="D636" s="28">
        <v>525.95980999999995</v>
      </c>
      <c r="E636" s="36">
        <f t="shared" si="37"/>
        <v>14.015503770618487</v>
      </c>
      <c r="F636" s="28"/>
      <c r="G636" s="36" t="str">
        <f t="shared" si="36"/>
        <v xml:space="preserve"> </v>
      </c>
      <c r="H636" s="28">
        <v>3752.7</v>
      </c>
      <c r="I636" s="28">
        <v>525.95980999999995</v>
      </c>
      <c r="J636" s="36">
        <f t="shared" si="38"/>
        <v>14.015503770618487</v>
      </c>
      <c r="K636" s="28"/>
      <c r="L636" s="36" t="str">
        <f t="shared" si="39"/>
        <v xml:space="preserve"> </v>
      </c>
      <c r="M636" s="29"/>
    </row>
    <row r="637" spans="1:13" ht="76.5" x14ac:dyDescent="0.2">
      <c r="A637" s="27" t="s">
        <v>704</v>
      </c>
      <c r="B637" s="27" t="s">
        <v>1619</v>
      </c>
      <c r="C637" s="28">
        <v>3752.7</v>
      </c>
      <c r="D637" s="28">
        <v>525.95980999999995</v>
      </c>
      <c r="E637" s="36">
        <f t="shared" si="37"/>
        <v>14.015503770618487</v>
      </c>
      <c r="F637" s="28"/>
      <c r="G637" s="36" t="str">
        <f t="shared" si="36"/>
        <v xml:space="preserve"> </v>
      </c>
      <c r="H637" s="28">
        <v>3752.7</v>
      </c>
      <c r="I637" s="28">
        <v>525.95980999999995</v>
      </c>
      <c r="J637" s="36">
        <f t="shared" si="38"/>
        <v>14.015503770618487</v>
      </c>
      <c r="K637" s="28"/>
      <c r="L637" s="36" t="str">
        <f t="shared" si="39"/>
        <v xml:space="preserve"> </v>
      </c>
      <c r="M637" s="29"/>
    </row>
    <row r="638" spans="1:13" ht="153" x14ac:dyDescent="0.2">
      <c r="A638" s="27" t="s">
        <v>683</v>
      </c>
      <c r="B638" s="27" t="s">
        <v>412</v>
      </c>
      <c r="C638" s="28">
        <v>5313.2</v>
      </c>
      <c r="D638" s="28"/>
      <c r="E638" s="36" t="str">
        <f t="shared" si="37"/>
        <v/>
      </c>
      <c r="F638" s="28"/>
      <c r="G638" s="36" t="str">
        <f t="shared" si="36"/>
        <v xml:space="preserve"> </v>
      </c>
      <c r="H638" s="28">
        <v>5313.2</v>
      </c>
      <c r="I638" s="28"/>
      <c r="J638" s="36" t="str">
        <f t="shared" si="38"/>
        <v/>
      </c>
      <c r="K638" s="28"/>
      <c r="L638" s="36" t="str">
        <f t="shared" si="39"/>
        <v xml:space="preserve"> </v>
      </c>
      <c r="M638" s="29"/>
    </row>
    <row r="639" spans="1:13" ht="165.75" x14ac:dyDescent="0.2">
      <c r="A639" s="27" t="s">
        <v>1013</v>
      </c>
      <c r="B639" s="27" t="s">
        <v>439</v>
      </c>
      <c r="C639" s="28">
        <v>5313.2</v>
      </c>
      <c r="D639" s="28"/>
      <c r="E639" s="36" t="str">
        <f t="shared" si="37"/>
        <v/>
      </c>
      <c r="F639" s="28"/>
      <c r="G639" s="36" t="str">
        <f t="shared" si="36"/>
        <v xml:space="preserve"> </v>
      </c>
      <c r="H639" s="28">
        <v>5313.2</v>
      </c>
      <c r="I639" s="28"/>
      <c r="J639" s="36" t="str">
        <f t="shared" si="38"/>
        <v/>
      </c>
      <c r="K639" s="28"/>
      <c r="L639" s="36" t="str">
        <f t="shared" si="39"/>
        <v xml:space="preserve"> </v>
      </c>
      <c r="M639" s="29"/>
    </row>
    <row r="640" spans="1:13" ht="76.5" x14ac:dyDescent="0.2">
      <c r="A640" s="27" t="s">
        <v>1105</v>
      </c>
      <c r="B640" s="27" t="s">
        <v>1245</v>
      </c>
      <c r="C640" s="28">
        <v>4650</v>
      </c>
      <c r="D640" s="28"/>
      <c r="E640" s="36" t="str">
        <f t="shared" si="37"/>
        <v/>
      </c>
      <c r="F640" s="28"/>
      <c r="G640" s="36" t="str">
        <f t="shared" si="36"/>
        <v xml:space="preserve"> </v>
      </c>
      <c r="H640" s="28">
        <v>4650</v>
      </c>
      <c r="I640" s="28"/>
      <c r="J640" s="36" t="str">
        <f t="shared" si="38"/>
        <v/>
      </c>
      <c r="K640" s="28"/>
      <c r="L640" s="36" t="str">
        <f t="shared" si="39"/>
        <v xml:space="preserve"> </v>
      </c>
      <c r="M640" s="29"/>
    </row>
    <row r="641" spans="1:13" ht="102" x14ac:dyDescent="0.2">
      <c r="A641" s="27" t="s">
        <v>422</v>
      </c>
      <c r="B641" s="27" t="s">
        <v>13</v>
      </c>
      <c r="C641" s="28">
        <v>4650</v>
      </c>
      <c r="D641" s="28"/>
      <c r="E641" s="36" t="str">
        <f t="shared" si="37"/>
        <v/>
      </c>
      <c r="F641" s="28"/>
      <c r="G641" s="36" t="str">
        <f t="shared" si="36"/>
        <v xml:space="preserve"> </v>
      </c>
      <c r="H641" s="28">
        <v>4650</v>
      </c>
      <c r="I641" s="28"/>
      <c r="J641" s="36" t="str">
        <f t="shared" si="38"/>
        <v/>
      </c>
      <c r="K641" s="28"/>
      <c r="L641" s="36" t="str">
        <f t="shared" si="39"/>
        <v xml:space="preserve"> </v>
      </c>
      <c r="M641" s="29"/>
    </row>
    <row r="642" spans="1:13" ht="63.75" x14ac:dyDescent="0.2">
      <c r="A642" s="27" t="s">
        <v>1305</v>
      </c>
      <c r="B642" s="27" t="s">
        <v>1424</v>
      </c>
      <c r="C642" s="28">
        <v>9678</v>
      </c>
      <c r="D642" s="28">
        <v>4399.0909000000001</v>
      </c>
      <c r="E642" s="36">
        <f t="shared" si="37"/>
        <v>45.454545360611696</v>
      </c>
      <c r="F642" s="28">
        <v>8202.2472500000003</v>
      </c>
      <c r="G642" s="36">
        <f t="shared" si="36"/>
        <v>53.632751682778157</v>
      </c>
      <c r="H642" s="28">
        <v>9678</v>
      </c>
      <c r="I642" s="28">
        <v>4399.0909000000001</v>
      </c>
      <c r="J642" s="36">
        <f t="shared" si="38"/>
        <v>45.454545360611696</v>
      </c>
      <c r="K642" s="28">
        <v>8202.2472500000003</v>
      </c>
      <c r="L642" s="36">
        <f t="shared" si="39"/>
        <v>53.632751682778157</v>
      </c>
      <c r="M642" s="29">
        <v>879.81818000000021</v>
      </c>
    </row>
    <row r="643" spans="1:13" ht="38.25" x14ac:dyDescent="0.2">
      <c r="A643" s="27" t="s">
        <v>1064</v>
      </c>
      <c r="B643" s="27" t="s">
        <v>1751</v>
      </c>
      <c r="C643" s="28">
        <v>254058.10779000001</v>
      </c>
      <c r="D643" s="28">
        <v>53014.880490000003</v>
      </c>
      <c r="E643" s="36">
        <f t="shared" si="37"/>
        <v>20.867226380281938</v>
      </c>
      <c r="F643" s="28">
        <v>12812.05132</v>
      </c>
      <c r="G643" s="36" t="str">
        <f t="shared" si="36"/>
        <v>свыше 200</v>
      </c>
      <c r="H643" s="28">
        <v>253952.9</v>
      </c>
      <c r="I643" s="28">
        <v>53014.880490000003</v>
      </c>
      <c r="J643" s="36">
        <f t="shared" si="38"/>
        <v>20.875871269829961</v>
      </c>
      <c r="K643" s="28">
        <v>12812.05132</v>
      </c>
      <c r="L643" s="36" t="str">
        <f t="shared" si="39"/>
        <v>свыше 200</v>
      </c>
      <c r="M643" s="29">
        <v>37968.755180000007</v>
      </c>
    </row>
    <row r="644" spans="1:13" ht="63.75" x14ac:dyDescent="0.2">
      <c r="A644" s="27" t="s">
        <v>381</v>
      </c>
      <c r="B644" s="27" t="s">
        <v>421</v>
      </c>
      <c r="C644" s="28">
        <v>253952.9</v>
      </c>
      <c r="D644" s="28">
        <v>53014.880490000003</v>
      </c>
      <c r="E644" s="36">
        <f t="shared" si="37"/>
        <v>20.875871269829961</v>
      </c>
      <c r="F644" s="28">
        <v>12812.05132</v>
      </c>
      <c r="G644" s="36" t="str">
        <f t="shared" si="36"/>
        <v>свыше 200</v>
      </c>
      <c r="H644" s="28">
        <v>253952.9</v>
      </c>
      <c r="I644" s="28">
        <v>53014.880490000003</v>
      </c>
      <c r="J644" s="36">
        <f t="shared" si="38"/>
        <v>20.875871269829961</v>
      </c>
      <c r="K644" s="28">
        <v>12812.05132</v>
      </c>
      <c r="L644" s="36" t="str">
        <f t="shared" si="39"/>
        <v>свыше 200</v>
      </c>
      <c r="M644" s="29">
        <v>37968.755180000007</v>
      </c>
    </row>
    <row r="645" spans="1:13" ht="51" x14ac:dyDescent="0.2">
      <c r="A645" s="27" t="s">
        <v>758</v>
      </c>
      <c r="B645" s="27" t="s">
        <v>44</v>
      </c>
      <c r="C645" s="28">
        <v>105.20779</v>
      </c>
      <c r="D645" s="28"/>
      <c r="E645" s="36" t="str">
        <f t="shared" si="37"/>
        <v/>
      </c>
      <c r="F645" s="28"/>
      <c r="G645" s="36" t="str">
        <f t="shared" si="36"/>
        <v xml:space="preserve"> </v>
      </c>
      <c r="H645" s="28"/>
      <c r="I645" s="28"/>
      <c r="J645" s="36" t="str">
        <f t="shared" si="38"/>
        <v xml:space="preserve"> </v>
      </c>
      <c r="K645" s="28"/>
      <c r="L645" s="36" t="str">
        <f t="shared" si="39"/>
        <v xml:space="preserve"> </v>
      </c>
      <c r="M645" s="29"/>
    </row>
    <row r="646" spans="1:13" ht="51" x14ac:dyDescent="0.2">
      <c r="A646" s="27" t="s">
        <v>1565</v>
      </c>
      <c r="B646" s="27" t="s">
        <v>1377</v>
      </c>
      <c r="C646" s="28"/>
      <c r="D646" s="28"/>
      <c r="E646" s="36" t="str">
        <f t="shared" si="37"/>
        <v xml:space="preserve"> </v>
      </c>
      <c r="F646" s="28"/>
      <c r="G646" s="36" t="str">
        <f t="shared" ref="G646:G709" si="40">IF(F646=0," ",IF(D646/F646*100&gt;200,"свыше 200",IF(D646/F646&gt;0,D646/F646*100,"")))</f>
        <v xml:space="preserve"> </v>
      </c>
      <c r="H646" s="28"/>
      <c r="I646" s="28"/>
      <c r="J646" s="36" t="str">
        <f t="shared" si="38"/>
        <v xml:space="preserve"> </v>
      </c>
      <c r="K646" s="28"/>
      <c r="L646" s="36" t="str">
        <f t="shared" si="39"/>
        <v xml:space="preserve"> </v>
      </c>
      <c r="M646" s="29"/>
    </row>
    <row r="647" spans="1:13" ht="76.5" x14ac:dyDescent="0.2">
      <c r="A647" s="27" t="s">
        <v>483</v>
      </c>
      <c r="B647" s="27" t="s">
        <v>8</v>
      </c>
      <c r="C647" s="28">
        <v>43648.4</v>
      </c>
      <c r="D647" s="28"/>
      <c r="E647" s="36" t="str">
        <f t="shared" ref="E647:E710" si="41">IF(C647=0," ",IF(D647/C647*100&gt;200,"свыше 200",IF(D647/C647&gt;0,D647/C647*100,"")))</f>
        <v/>
      </c>
      <c r="F647" s="28"/>
      <c r="G647" s="36" t="str">
        <f t="shared" si="40"/>
        <v xml:space="preserve"> </v>
      </c>
      <c r="H647" s="28">
        <v>43648.4</v>
      </c>
      <c r="I647" s="28"/>
      <c r="J647" s="36" t="str">
        <f t="shared" ref="J647:J710" si="42">IF(H647=0," ",IF(I647/H647*100&gt;200,"свыше 200",IF(I647/H647&gt;0,I647/H647*100,"")))</f>
        <v/>
      </c>
      <c r="K647" s="28"/>
      <c r="L647" s="36" t="str">
        <f t="shared" ref="L647:L710" si="43">IF(K647=0," ",IF(I647/K647*100&gt;200,"свыше 200",IF(I647/K647&gt;0,I647/K647*100,"")))</f>
        <v xml:space="preserve"> </v>
      </c>
      <c r="M647" s="29"/>
    </row>
    <row r="648" spans="1:13" ht="51" x14ac:dyDescent="0.2">
      <c r="A648" s="27" t="s">
        <v>987</v>
      </c>
      <c r="B648" s="27" t="s">
        <v>324</v>
      </c>
      <c r="C648" s="28">
        <v>37191.599999999999</v>
      </c>
      <c r="D648" s="28">
        <v>29021.03657</v>
      </c>
      <c r="E648" s="36">
        <f t="shared" si="41"/>
        <v>78.031159105819597</v>
      </c>
      <c r="F648" s="28"/>
      <c r="G648" s="36" t="str">
        <f t="shared" si="40"/>
        <v xml:space="preserve"> </v>
      </c>
      <c r="H648" s="28">
        <v>37191.599999999999</v>
      </c>
      <c r="I648" s="28">
        <v>29021.03657</v>
      </c>
      <c r="J648" s="36">
        <f t="shared" si="42"/>
        <v>78.031159105819597</v>
      </c>
      <c r="K648" s="28"/>
      <c r="L648" s="36" t="str">
        <f t="shared" si="43"/>
        <v xml:space="preserve"> </v>
      </c>
      <c r="M648" s="29">
        <v>19182.922770000001</v>
      </c>
    </row>
    <row r="649" spans="1:13" ht="63.75" x14ac:dyDescent="0.2">
      <c r="A649" s="27" t="s">
        <v>1361</v>
      </c>
      <c r="B649" s="27" t="s">
        <v>1115</v>
      </c>
      <c r="C649" s="28">
        <v>37191.599999999999</v>
      </c>
      <c r="D649" s="28">
        <v>29021.03657</v>
      </c>
      <c r="E649" s="36">
        <f t="shared" si="41"/>
        <v>78.031159105819597</v>
      </c>
      <c r="F649" s="28"/>
      <c r="G649" s="36" t="str">
        <f t="shared" si="40"/>
        <v xml:space="preserve"> </v>
      </c>
      <c r="H649" s="28">
        <v>37191.599999999999</v>
      </c>
      <c r="I649" s="28">
        <v>29021.03657</v>
      </c>
      <c r="J649" s="36">
        <f t="shared" si="42"/>
        <v>78.031159105819597</v>
      </c>
      <c r="K649" s="28"/>
      <c r="L649" s="36" t="str">
        <f t="shared" si="43"/>
        <v xml:space="preserve"> </v>
      </c>
      <c r="M649" s="29">
        <v>19182.922770000001</v>
      </c>
    </row>
    <row r="650" spans="1:13" ht="38.25" x14ac:dyDescent="0.2">
      <c r="A650" s="27" t="s">
        <v>1648</v>
      </c>
      <c r="B650" s="27" t="s">
        <v>701</v>
      </c>
      <c r="C650" s="28">
        <v>422940.9</v>
      </c>
      <c r="D650" s="28">
        <v>37902.957029999998</v>
      </c>
      <c r="E650" s="36">
        <f t="shared" si="41"/>
        <v>8.9617620405120419</v>
      </c>
      <c r="F650" s="28">
        <v>1600.9</v>
      </c>
      <c r="G650" s="36" t="str">
        <f t="shared" si="40"/>
        <v>свыше 200</v>
      </c>
      <c r="H650" s="28">
        <v>422940.9</v>
      </c>
      <c r="I650" s="28">
        <v>37902.957029999998</v>
      </c>
      <c r="J650" s="36">
        <f t="shared" si="42"/>
        <v>8.9617620405120419</v>
      </c>
      <c r="K650" s="28">
        <v>1600.9</v>
      </c>
      <c r="L650" s="36" t="str">
        <f t="shared" si="43"/>
        <v>свыше 200</v>
      </c>
      <c r="M650" s="29">
        <v>2142.7345700000005</v>
      </c>
    </row>
    <row r="651" spans="1:13" ht="51" x14ac:dyDescent="0.2">
      <c r="A651" s="27" t="s">
        <v>247</v>
      </c>
      <c r="B651" s="27" t="s">
        <v>1365</v>
      </c>
      <c r="C651" s="28">
        <v>422940.9</v>
      </c>
      <c r="D651" s="28">
        <v>37902.957029999998</v>
      </c>
      <c r="E651" s="36">
        <f t="shared" si="41"/>
        <v>8.9617620405120419</v>
      </c>
      <c r="F651" s="28">
        <v>1600.9</v>
      </c>
      <c r="G651" s="36" t="str">
        <f t="shared" si="40"/>
        <v>свыше 200</v>
      </c>
      <c r="H651" s="28">
        <v>422940.9</v>
      </c>
      <c r="I651" s="28">
        <v>37902.957029999998</v>
      </c>
      <c r="J651" s="36">
        <f t="shared" si="42"/>
        <v>8.9617620405120419</v>
      </c>
      <c r="K651" s="28">
        <v>1600.9</v>
      </c>
      <c r="L651" s="36" t="str">
        <f t="shared" si="43"/>
        <v>свыше 200</v>
      </c>
      <c r="M651" s="29">
        <v>2142.7345700000005</v>
      </c>
    </row>
    <row r="652" spans="1:13" ht="38.25" x14ac:dyDescent="0.2">
      <c r="A652" s="27" t="s">
        <v>1272</v>
      </c>
      <c r="B652" s="27" t="s">
        <v>116</v>
      </c>
      <c r="C652" s="28">
        <v>9100</v>
      </c>
      <c r="D652" s="28">
        <v>9100</v>
      </c>
      <c r="E652" s="36">
        <f t="shared" si="41"/>
        <v>100</v>
      </c>
      <c r="F652" s="28"/>
      <c r="G652" s="36" t="str">
        <f t="shared" si="40"/>
        <v xml:space="preserve"> </v>
      </c>
      <c r="H652" s="28">
        <v>9100</v>
      </c>
      <c r="I652" s="28">
        <v>9100</v>
      </c>
      <c r="J652" s="36">
        <f t="shared" si="42"/>
        <v>100</v>
      </c>
      <c r="K652" s="28"/>
      <c r="L652" s="36" t="str">
        <f t="shared" si="43"/>
        <v xml:space="preserve"> </v>
      </c>
      <c r="M652" s="29"/>
    </row>
    <row r="653" spans="1:13" ht="51" x14ac:dyDescent="0.2">
      <c r="A653" s="27" t="s">
        <v>578</v>
      </c>
      <c r="B653" s="27" t="s">
        <v>733</v>
      </c>
      <c r="C653" s="28">
        <v>9100</v>
      </c>
      <c r="D653" s="28">
        <v>9100</v>
      </c>
      <c r="E653" s="36">
        <f t="shared" si="41"/>
        <v>100</v>
      </c>
      <c r="F653" s="28"/>
      <c r="G653" s="36" t="str">
        <f t="shared" si="40"/>
        <v xml:space="preserve"> </v>
      </c>
      <c r="H653" s="28">
        <v>9100</v>
      </c>
      <c r="I653" s="28">
        <v>9100</v>
      </c>
      <c r="J653" s="36">
        <f t="shared" si="42"/>
        <v>100</v>
      </c>
      <c r="K653" s="28"/>
      <c r="L653" s="36" t="str">
        <f t="shared" si="43"/>
        <v xml:space="preserve"> </v>
      </c>
      <c r="M653" s="29"/>
    </row>
    <row r="654" spans="1:13" ht="63.75" x14ac:dyDescent="0.2">
      <c r="A654" s="27" t="s">
        <v>1198</v>
      </c>
      <c r="B654" s="27" t="s">
        <v>916</v>
      </c>
      <c r="C654" s="28"/>
      <c r="D654" s="28"/>
      <c r="E654" s="36" t="str">
        <f t="shared" si="41"/>
        <v xml:space="preserve"> </v>
      </c>
      <c r="F654" s="28">
        <v>13845.5</v>
      </c>
      <c r="G654" s="36" t="str">
        <f t="shared" si="40"/>
        <v/>
      </c>
      <c r="H654" s="28"/>
      <c r="I654" s="28"/>
      <c r="J654" s="36" t="str">
        <f t="shared" si="42"/>
        <v xml:space="preserve"> </v>
      </c>
      <c r="K654" s="28">
        <v>13845.5</v>
      </c>
      <c r="L654" s="36" t="str">
        <f t="shared" si="43"/>
        <v/>
      </c>
      <c r="M654" s="29"/>
    </row>
    <row r="655" spans="1:13" ht="89.25" x14ac:dyDescent="0.2">
      <c r="A655" s="27" t="s">
        <v>510</v>
      </c>
      <c r="B655" s="27" t="s">
        <v>1022</v>
      </c>
      <c r="C655" s="28"/>
      <c r="D655" s="28"/>
      <c r="E655" s="36" t="str">
        <f t="shared" si="41"/>
        <v xml:space="preserve"> </v>
      </c>
      <c r="F655" s="28">
        <v>13845.5</v>
      </c>
      <c r="G655" s="36" t="str">
        <f t="shared" si="40"/>
        <v/>
      </c>
      <c r="H655" s="28"/>
      <c r="I655" s="28"/>
      <c r="J655" s="36" t="str">
        <f t="shared" si="42"/>
        <v xml:space="preserve"> </v>
      </c>
      <c r="K655" s="28">
        <v>13845.5</v>
      </c>
      <c r="L655" s="36" t="str">
        <f t="shared" si="43"/>
        <v/>
      </c>
      <c r="M655" s="29"/>
    </row>
    <row r="656" spans="1:13" ht="102" x14ac:dyDescent="0.2">
      <c r="A656" s="27" t="s">
        <v>476</v>
      </c>
      <c r="B656" s="27" t="s">
        <v>349</v>
      </c>
      <c r="C656" s="28">
        <v>144491.9</v>
      </c>
      <c r="D656" s="28">
        <v>53791.12629</v>
      </c>
      <c r="E656" s="36">
        <f t="shared" si="41"/>
        <v>37.227779750975657</v>
      </c>
      <c r="F656" s="28">
        <v>34862.462529999997</v>
      </c>
      <c r="G656" s="36">
        <f t="shared" si="40"/>
        <v>154.29525738094785</v>
      </c>
      <c r="H656" s="28">
        <v>144491.9</v>
      </c>
      <c r="I656" s="28">
        <v>53791.12629</v>
      </c>
      <c r="J656" s="36">
        <f t="shared" si="42"/>
        <v>37.227779750975657</v>
      </c>
      <c r="K656" s="28">
        <v>34862.462529999997</v>
      </c>
      <c r="L656" s="36">
        <f t="shared" si="43"/>
        <v>154.29525738094785</v>
      </c>
      <c r="M656" s="29">
        <v>14119.779170000002</v>
      </c>
    </row>
    <row r="657" spans="1:13" ht="38.25" x14ac:dyDescent="0.2">
      <c r="A657" s="27" t="s">
        <v>1493</v>
      </c>
      <c r="B657" s="27" t="s">
        <v>106</v>
      </c>
      <c r="C657" s="28">
        <v>14616.9</v>
      </c>
      <c r="D657" s="28">
        <v>11088</v>
      </c>
      <c r="E657" s="36">
        <f t="shared" si="41"/>
        <v>75.857397943476386</v>
      </c>
      <c r="F657" s="28">
        <v>18200</v>
      </c>
      <c r="G657" s="36">
        <f t="shared" si="40"/>
        <v>60.923076923076927</v>
      </c>
      <c r="H657" s="28">
        <v>14616.9</v>
      </c>
      <c r="I657" s="28">
        <v>11088</v>
      </c>
      <c r="J657" s="36">
        <f t="shared" si="42"/>
        <v>75.857397943476386</v>
      </c>
      <c r="K657" s="28">
        <v>18200</v>
      </c>
      <c r="L657" s="36">
        <f t="shared" si="43"/>
        <v>60.923076923076927</v>
      </c>
      <c r="M657" s="29">
        <v>3960</v>
      </c>
    </row>
    <row r="658" spans="1:13" ht="63.75" x14ac:dyDescent="0.2">
      <c r="A658" s="27" t="s">
        <v>78</v>
      </c>
      <c r="B658" s="27" t="s">
        <v>567</v>
      </c>
      <c r="C658" s="28">
        <v>14616.9</v>
      </c>
      <c r="D658" s="28">
        <v>11088</v>
      </c>
      <c r="E658" s="36">
        <f t="shared" si="41"/>
        <v>75.857397943476386</v>
      </c>
      <c r="F658" s="28">
        <v>18200</v>
      </c>
      <c r="G658" s="36">
        <f t="shared" si="40"/>
        <v>60.923076923076927</v>
      </c>
      <c r="H658" s="28">
        <v>14616.9</v>
      </c>
      <c r="I658" s="28">
        <v>11088</v>
      </c>
      <c r="J658" s="36">
        <f t="shared" si="42"/>
        <v>75.857397943476386</v>
      </c>
      <c r="K658" s="28">
        <v>18200</v>
      </c>
      <c r="L658" s="36">
        <f t="shared" si="43"/>
        <v>60.923076923076927</v>
      </c>
      <c r="M658" s="29">
        <v>3960</v>
      </c>
    </row>
    <row r="659" spans="1:13" ht="89.25" x14ac:dyDescent="0.2">
      <c r="A659" s="27" t="s">
        <v>587</v>
      </c>
      <c r="B659" s="27" t="s">
        <v>477</v>
      </c>
      <c r="C659" s="28">
        <v>18877.5</v>
      </c>
      <c r="D659" s="28">
        <v>18877.5</v>
      </c>
      <c r="E659" s="36">
        <f t="shared" si="41"/>
        <v>100</v>
      </c>
      <c r="F659" s="28"/>
      <c r="G659" s="36" t="str">
        <f t="shared" si="40"/>
        <v xml:space="preserve"> </v>
      </c>
      <c r="H659" s="28">
        <v>18877.5</v>
      </c>
      <c r="I659" s="28">
        <v>18877.5</v>
      </c>
      <c r="J659" s="36">
        <f t="shared" si="42"/>
        <v>100</v>
      </c>
      <c r="K659" s="28"/>
      <c r="L659" s="36" t="str">
        <f t="shared" si="43"/>
        <v xml:space="preserve"> </v>
      </c>
      <c r="M659" s="29"/>
    </row>
    <row r="660" spans="1:13" ht="102" x14ac:dyDescent="0.2">
      <c r="A660" s="27" t="s">
        <v>955</v>
      </c>
      <c r="B660" s="27" t="s">
        <v>1743</v>
      </c>
      <c r="C660" s="28">
        <v>18877.5</v>
      </c>
      <c r="D660" s="28">
        <v>18877.5</v>
      </c>
      <c r="E660" s="36">
        <f t="shared" si="41"/>
        <v>100</v>
      </c>
      <c r="F660" s="28"/>
      <c r="G660" s="36" t="str">
        <f t="shared" si="40"/>
        <v xml:space="preserve"> </v>
      </c>
      <c r="H660" s="28">
        <v>18877.5</v>
      </c>
      <c r="I660" s="28">
        <v>18877.5</v>
      </c>
      <c r="J660" s="36">
        <f t="shared" si="42"/>
        <v>100</v>
      </c>
      <c r="K660" s="28"/>
      <c r="L660" s="36" t="str">
        <f t="shared" si="43"/>
        <v xml:space="preserve"> </v>
      </c>
      <c r="M660" s="29"/>
    </row>
    <row r="661" spans="1:13" ht="38.25" x14ac:dyDescent="0.2">
      <c r="A661" s="27" t="s">
        <v>1511</v>
      </c>
      <c r="B661" s="27" t="s">
        <v>840</v>
      </c>
      <c r="C661" s="28">
        <v>13044.8</v>
      </c>
      <c r="D661" s="28">
        <v>7822.7416899999998</v>
      </c>
      <c r="E661" s="36">
        <f t="shared" si="41"/>
        <v>59.968276171347966</v>
      </c>
      <c r="F661" s="28"/>
      <c r="G661" s="36" t="str">
        <f t="shared" si="40"/>
        <v xml:space="preserve"> </v>
      </c>
      <c r="H661" s="28">
        <v>13044.8</v>
      </c>
      <c r="I661" s="28">
        <v>7822.7416899999998</v>
      </c>
      <c r="J661" s="36">
        <f t="shared" si="42"/>
        <v>59.968276171347966</v>
      </c>
      <c r="K661" s="28"/>
      <c r="L661" s="36" t="str">
        <f t="shared" si="43"/>
        <v xml:space="preserve"> </v>
      </c>
      <c r="M661" s="29">
        <v>7822.7416899999998</v>
      </c>
    </row>
    <row r="662" spans="1:13" ht="51" x14ac:dyDescent="0.2">
      <c r="A662" s="27" t="s">
        <v>1511</v>
      </c>
      <c r="B662" s="27" t="s">
        <v>184</v>
      </c>
      <c r="C662" s="28"/>
      <c r="D662" s="28"/>
      <c r="E662" s="36" t="str">
        <f t="shared" si="41"/>
        <v xml:space="preserve"> </v>
      </c>
      <c r="F662" s="28">
        <v>7129.2</v>
      </c>
      <c r="G662" s="36" t="str">
        <f t="shared" si="40"/>
        <v/>
      </c>
      <c r="H662" s="28"/>
      <c r="I662" s="28"/>
      <c r="J662" s="36" t="str">
        <f t="shared" si="42"/>
        <v xml:space="preserve"> </v>
      </c>
      <c r="K662" s="28">
        <v>7129.2</v>
      </c>
      <c r="L662" s="36" t="str">
        <f t="shared" si="43"/>
        <v/>
      </c>
      <c r="M662" s="29"/>
    </row>
    <row r="663" spans="1:13" ht="51" x14ac:dyDescent="0.2">
      <c r="A663" s="27" t="s">
        <v>849</v>
      </c>
      <c r="B663" s="27" t="s">
        <v>314</v>
      </c>
      <c r="C663" s="28">
        <v>13044.8</v>
      </c>
      <c r="D663" s="28">
        <v>7822.7416899999998</v>
      </c>
      <c r="E663" s="36">
        <f t="shared" si="41"/>
        <v>59.968276171347966</v>
      </c>
      <c r="F663" s="28"/>
      <c r="G663" s="36" t="str">
        <f t="shared" si="40"/>
        <v xml:space="preserve"> </v>
      </c>
      <c r="H663" s="28">
        <v>13044.8</v>
      </c>
      <c r="I663" s="28">
        <v>7822.7416899999998</v>
      </c>
      <c r="J663" s="36">
        <f t="shared" si="42"/>
        <v>59.968276171347966</v>
      </c>
      <c r="K663" s="28"/>
      <c r="L663" s="36" t="str">
        <f t="shared" si="43"/>
        <v xml:space="preserve"> </v>
      </c>
      <c r="M663" s="29">
        <v>7822.7416899999998</v>
      </c>
    </row>
    <row r="664" spans="1:13" ht="63.75" x14ac:dyDescent="0.2">
      <c r="A664" s="27" t="s">
        <v>849</v>
      </c>
      <c r="B664" s="27" t="s">
        <v>556</v>
      </c>
      <c r="C664" s="28"/>
      <c r="D664" s="28"/>
      <c r="E664" s="36" t="str">
        <f t="shared" si="41"/>
        <v xml:space="preserve"> </v>
      </c>
      <c r="F664" s="28">
        <v>7129.2</v>
      </c>
      <c r="G664" s="36" t="str">
        <f t="shared" si="40"/>
        <v/>
      </c>
      <c r="H664" s="28"/>
      <c r="I664" s="28"/>
      <c r="J664" s="36" t="str">
        <f t="shared" si="42"/>
        <v xml:space="preserve"> </v>
      </c>
      <c r="K664" s="28">
        <v>7129.2</v>
      </c>
      <c r="L664" s="36" t="str">
        <f t="shared" si="43"/>
        <v/>
      </c>
      <c r="M664" s="29"/>
    </row>
    <row r="665" spans="1:13" ht="102" x14ac:dyDescent="0.2">
      <c r="A665" s="27" t="s">
        <v>617</v>
      </c>
      <c r="B665" s="27" t="s">
        <v>1315</v>
      </c>
      <c r="C665" s="28"/>
      <c r="D665" s="28"/>
      <c r="E665" s="36" t="str">
        <f t="shared" si="41"/>
        <v xml:space="preserve"> </v>
      </c>
      <c r="F665" s="28">
        <v>19354.315910000001</v>
      </c>
      <c r="G665" s="36" t="str">
        <f t="shared" si="40"/>
        <v/>
      </c>
      <c r="H665" s="28"/>
      <c r="I665" s="28"/>
      <c r="J665" s="36" t="str">
        <f t="shared" si="42"/>
        <v xml:space="preserve"> </v>
      </c>
      <c r="K665" s="28">
        <v>19354.315910000001</v>
      </c>
      <c r="L665" s="36" t="str">
        <f t="shared" si="43"/>
        <v/>
      </c>
      <c r="M665" s="29"/>
    </row>
    <row r="666" spans="1:13" ht="25.5" x14ac:dyDescent="0.2">
      <c r="A666" s="27" t="s">
        <v>617</v>
      </c>
      <c r="B666" s="27" t="s">
        <v>938</v>
      </c>
      <c r="C666" s="28">
        <v>199084</v>
      </c>
      <c r="D666" s="28">
        <v>14587.857410000001</v>
      </c>
      <c r="E666" s="36">
        <f t="shared" si="41"/>
        <v>7.3274886028008277</v>
      </c>
      <c r="F666" s="28"/>
      <c r="G666" s="36" t="str">
        <f t="shared" si="40"/>
        <v xml:space="preserve"> </v>
      </c>
      <c r="H666" s="28">
        <v>199084</v>
      </c>
      <c r="I666" s="28">
        <v>14587.857410000001</v>
      </c>
      <c r="J666" s="36">
        <f t="shared" si="42"/>
        <v>7.3274886028008277</v>
      </c>
      <c r="K666" s="28"/>
      <c r="L666" s="36" t="str">
        <f t="shared" si="43"/>
        <v xml:space="preserve"> </v>
      </c>
      <c r="M666" s="29"/>
    </row>
    <row r="667" spans="1:13" ht="114.75" x14ac:dyDescent="0.2">
      <c r="A667" s="27" t="s">
        <v>1689</v>
      </c>
      <c r="B667" s="27" t="s">
        <v>1527</v>
      </c>
      <c r="C667" s="28"/>
      <c r="D667" s="28"/>
      <c r="E667" s="36" t="str">
        <f t="shared" si="41"/>
        <v xml:space="preserve"> </v>
      </c>
      <c r="F667" s="28">
        <v>19354.315910000001</v>
      </c>
      <c r="G667" s="36" t="str">
        <f t="shared" si="40"/>
        <v/>
      </c>
      <c r="H667" s="28"/>
      <c r="I667" s="28"/>
      <c r="J667" s="36" t="str">
        <f t="shared" si="42"/>
        <v xml:space="preserve"> </v>
      </c>
      <c r="K667" s="28">
        <v>19354.315910000001</v>
      </c>
      <c r="L667" s="36" t="str">
        <f t="shared" si="43"/>
        <v/>
      </c>
      <c r="M667" s="29"/>
    </row>
    <row r="668" spans="1:13" ht="51" x14ac:dyDescent="0.2">
      <c r="A668" s="27" t="s">
        <v>1689</v>
      </c>
      <c r="B668" s="27" t="s">
        <v>673</v>
      </c>
      <c r="C668" s="28">
        <v>199084</v>
      </c>
      <c r="D668" s="28">
        <v>14587.857410000001</v>
      </c>
      <c r="E668" s="36">
        <f t="shared" si="41"/>
        <v>7.3274886028008277</v>
      </c>
      <c r="F668" s="28"/>
      <c r="G668" s="36" t="str">
        <f t="shared" si="40"/>
        <v xml:space="preserve"> </v>
      </c>
      <c r="H668" s="28">
        <v>199084</v>
      </c>
      <c r="I668" s="28">
        <v>14587.857410000001</v>
      </c>
      <c r="J668" s="36">
        <f t="shared" si="42"/>
        <v>7.3274886028008277</v>
      </c>
      <c r="K668" s="28"/>
      <c r="L668" s="36" t="str">
        <f t="shared" si="43"/>
        <v xml:space="preserve"> </v>
      </c>
      <c r="M668" s="29"/>
    </row>
    <row r="669" spans="1:13" ht="51" x14ac:dyDescent="0.2">
      <c r="A669" s="27" t="s">
        <v>1474</v>
      </c>
      <c r="B669" s="27" t="s">
        <v>1541</v>
      </c>
      <c r="C669" s="28">
        <v>2384.5</v>
      </c>
      <c r="D669" s="28"/>
      <c r="E669" s="36" t="str">
        <f t="shared" si="41"/>
        <v/>
      </c>
      <c r="F669" s="28"/>
      <c r="G669" s="36" t="str">
        <f t="shared" si="40"/>
        <v xml:space="preserve"> </v>
      </c>
      <c r="H669" s="28">
        <v>2384.5</v>
      </c>
      <c r="I669" s="28"/>
      <c r="J669" s="36" t="str">
        <f t="shared" si="42"/>
        <v/>
      </c>
      <c r="K669" s="28"/>
      <c r="L669" s="36" t="str">
        <f t="shared" si="43"/>
        <v xml:space="preserve"> </v>
      </c>
      <c r="M669" s="29"/>
    </row>
    <row r="670" spans="1:13" ht="63.75" x14ac:dyDescent="0.2">
      <c r="A670" s="27" t="s">
        <v>816</v>
      </c>
      <c r="B670" s="27" t="s">
        <v>245</v>
      </c>
      <c r="C670" s="28">
        <v>2384.5</v>
      </c>
      <c r="D670" s="28"/>
      <c r="E670" s="36" t="str">
        <f t="shared" si="41"/>
        <v/>
      </c>
      <c r="F670" s="28"/>
      <c r="G670" s="36" t="str">
        <f t="shared" si="40"/>
        <v xml:space="preserve"> </v>
      </c>
      <c r="H670" s="28">
        <v>2384.5</v>
      </c>
      <c r="I670" s="28"/>
      <c r="J670" s="36" t="str">
        <f t="shared" si="42"/>
        <v/>
      </c>
      <c r="K670" s="28"/>
      <c r="L670" s="36" t="str">
        <f t="shared" si="43"/>
        <v xml:space="preserve"> </v>
      </c>
      <c r="M670" s="29"/>
    </row>
    <row r="671" spans="1:13" ht="38.25" x14ac:dyDescent="0.2">
      <c r="A671" s="27" t="s">
        <v>778</v>
      </c>
      <c r="B671" s="27" t="s">
        <v>956</v>
      </c>
      <c r="C671" s="28">
        <v>972319.2</v>
      </c>
      <c r="D671" s="28">
        <v>271762.31465000001</v>
      </c>
      <c r="E671" s="36">
        <f t="shared" si="41"/>
        <v>27.949907257822332</v>
      </c>
      <c r="F671" s="28">
        <v>114388.12108</v>
      </c>
      <c r="G671" s="36" t="str">
        <f t="shared" si="40"/>
        <v>свыше 200</v>
      </c>
      <c r="H671" s="28">
        <v>972319.2</v>
      </c>
      <c r="I671" s="28">
        <v>271762.31465000001</v>
      </c>
      <c r="J671" s="36">
        <f t="shared" si="42"/>
        <v>27.949907257822332</v>
      </c>
      <c r="K671" s="28">
        <v>114388.12108</v>
      </c>
      <c r="L671" s="36" t="str">
        <f t="shared" si="43"/>
        <v>свыше 200</v>
      </c>
      <c r="M671" s="29">
        <v>60514.507800000021</v>
      </c>
    </row>
    <row r="672" spans="1:13" ht="63.75" x14ac:dyDescent="0.2">
      <c r="A672" s="27" t="s">
        <v>84</v>
      </c>
      <c r="B672" s="27" t="s">
        <v>1676</v>
      </c>
      <c r="C672" s="28">
        <v>972319.2</v>
      </c>
      <c r="D672" s="28">
        <v>271762.31465000001</v>
      </c>
      <c r="E672" s="36">
        <f t="shared" si="41"/>
        <v>27.949907257822332</v>
      </c>
      <c r="F672" s="28">
        <v>114388.12108</v>
      </c>
      <c r="G672" s="36" t="str">
        <f t="shared" si="40"/>
        <v>свыше 200</v>
      </c>
      <c r="H672" s="28">
        <v>972319.2</v>
      </c>
      <c r="I672" s="28">
        <v>271762.31465000001</v>
      </c>
      <c r="J672" s="36">
        <f t="shared" si="42"/>
        <v>27.949907257822332</v>
      </c>
      <c r="K672" s="28">
        <v>114388.12108</v>
      </c>
      <c r="L672" s="36" t="str">
        <f t="shared" si="43"/>
        <v>свыше 200</v>
      </c>
      <c r="M672" s="29">
        <v>60514.507800000021</v>
      </c>
    </row>
    <row r="673" spans="1:13" ht="114.75" x14ac:dyDescent="0.2">
      <c r="A673" s="27" t="s">
        <v>742</v>
      </c>
      <c r="B673" s="27" t="s">
        <v>696</v>
      </c>
      <c r="C673" s="28">
        <v>50054.1</v>
      </c>
      <c r="D673" s="28">
        <v>50054.1</v>
      </c>
      <c r="E673" s="36">
        <f t="shared" si="41"/>
        <v>100</v>
      </c>
      <c r="F673" s="28">
        <v>45304.075440000001</v>
      </c>
      <c r="G673" s="36">
        <f t="shared" si="40"/>
        <v>110.48476216293356</v>
      </c>
      <c r="H673" s="28">
        <v>50054.1</v>
      </c>
      <c r="I673" s="28">
        <v>50054.1</v>
      </c>
      <c r="J673" s="36">
        <f t="shared" si="42"/>
        <v>100</v>
      </c>
      <c r="K673" s="28">
        <v>45304.075440000001</v>
      </c>
      <c r="L673" s="36">
        <f t="shared" si="43"/>
        <v>110.48476216293356</v>
      </c>
      <c r="M673" s="29"/>
    </row>
    <row r="674" spans="1:13" ht="127.5" x14ac:dyDescent="0.2">
      <c r="A674" s="27" t="s">
        <v>1093</v>
      </c>
      <c r="B674" s="27" t="s">
        <v>1344</v>
      </c>
      <c r="C674" s="28">
        <v>50054.1</v>
      </c>
      <c r="D674" s="28">
        <v>50054.1</v>
      </c>
      <c r="E674" s="36">
        <f t="shared" si="41"/>
        <v>100</v>
      </c>
      <c r="F674" s="28">
        <v>45304.075440000001</v>
      </c>
      <c r="G674" s="36">
        <f t="shared" si="40"/>
        <v>110.48476216293356</v>
      </c>
      <c r="H674" s="28">
        <v>50054.1</v>
      </c>
      <c r="I674" s="28">
        <v>50054.1</v>
      </c>
      <c r="J674" s="36">
        <f t="shared" si="42"/>
        <v>100</v>
      </c>
      <c r="K674" s="28">
        <v>45304.075440000001</v>
      </c>
      <c r="L674" s="36">
        <f t="shared" si="43"/>
        <v>110.48476216293356</v>
      </c>
      <c r="M674" s="29"/>
    </row>
    <row r="675" spans="1:13" ht="63.75" x14ac:dyDescent="0.2">
      <c r="A675" s="27" t="s">
        <v>1593</v>
      </c>
      <c r="B675" s="27" t="s">
        <v>852</v>
      </c>
      <c r="C675" s="28">
        <v>11160</v>
      </c>
      <c r="D675" s="28"/>
      <c r="E675" s="36" t="str">
        <f t="shared" si="41"/>
        <v/>
      </c>
      <c r="F675" s="28"/>
      <c r="G675" s="36" t="str">
        <f t="shared" si="40"/>
        <v xml:space="preserve"> </v>
      </c>
      <c r="H675" s="28">
        <v>11160</v>
      </c>
      <c r="I675" s="28"/>
      <c r="J675" s="36" t="str">
        <f t="shared" si="42"/>
        <v/>
      </c>
      <c r="K675" s="28"/>
      <c r="L675" s="36" t="str">
        <f t="shared" si="43"/>
        <v xml:space="preserve"> </v>
      </c>
      <c r="M675" s="29"/>
    </row>
    <row r="676" spans="1:13" ht="76.5" x14ac:dyDescent="0.2">
      <c r="A676" s="27" t="s">
        <v>204</v>
      </c>
      <c r="B676" s="27" t="s">
        <v>915</v>
      </c>
      <c r="C676" s="28">
        <v>11160</v>
      </c>
      <c r="D676" s="28"/>
      <c r="E676" s="36" t="str">
        <f t="shared" si="41"/>
        <v/>
      </c>
      <c r="F676" s="28"/>
      <c r="G676" s="36" t="str">
        <f t="shared" si="40"/>
        <v xml:space="preserve"> </v>
      </c>
      <c r="H676" s="28">
        <v>11160</v>
      </c>
      <c r="I676" s="28"/>
      <c r="J676" s="36" t="str">
        <f t="shared" si="42"/>
        <v/>
      </c>
      <c r="K676" s="28"/>
      <c r="L676" s="36" t="str">
        <f t="shared" si="43"/>
        <v xml:space="preserve"> </v>
      </c>
      <c r="M676" s="29"/>
    </row>
    <row r="677" spans="1:13" ht="38.25" x14ac:dyDescent="0.2">
      <c r="A677" s="27" t="s">
        <v>166</v>
      </c>
      <c r="B677" s="27" t="s">
        <v>1500</v>
      </c>
      <c r="C677" s="28"/>
      <c r="D677" s="28"/>
      <c r="E677" s="36" t="str">
        <f t="shared" si="41"/>
        <v xml:space="preserve"> </v>
      </c>
      <c r="F677" s="28"/>
      <c r="G677" s="36" t="str">
        <f t="shared" si="40"/>
        <v xml:space="preserve"> </v>
      </c>
      <c r="H677" s="28"/>
      <c r="I677" s="28"/>
      <c r="J677" s="36" t="str">
        <f t="shared" si="42"/>
        <v xml:space="preserve"> </v>
      </c>
      <c r="K677" s="28"/>
      <c r="L677" s="36" t="str">
        <f t="shared" si="43"/>
        <v xml:space="preserve"> </v>
      </c>
      <c r="M677" s="29"/>
    </row>
    <row r="678" spans="1:13" ht="51" x14ac:dyDescent="0.2">
      <c r="A678" s="27" t="s">
        <v>1252</v>
      </c>
      <c r="B678" s="27" t="s">
        <v>1688</v>
      </c>
      <c r="C678" s="28"/>
      <c r="D678" s="28"/>
      <c r="E678" s="36" t="str">
        <f t="shared" si="41"/>
        <v xml:space="preserve"> </v>
      </c>
      <c r="F678" s="28"/>
      <c r="G678" s="36" t="str">
        <f t="shared" si="40"/>
        <v xml:space="preserve"> </v>
      </c>
      <c r="H678" s="28"/>
      <c r="I678" s="28"/>
      <c r="J678" s="36" t="str">
        <f t="shared" si="42"/>
        <v xml:space="preserve"> </v>
      </c>
      <c r="K678" s="28"/>
      <c r="L678" s="36" t="str">
        <f t="shared" si="43"/>
        <v xml:space="preserve"> </v>
      </c>
      <c r="M678" s="29"/>
    </row>
    <row r="679" spans="1:13" ht="63.75" x14ac:dyDescent="0.2">
      <c r="A679" s="27" t="s">
        <v>1159</v>
      </c>
      <c r="B679" s="27" t="s">
        <v>1392</v>
      </c>
      <c r="C679" s="28"/>
      <c r="D679" s="28">
        <v>4769.9623899999997</v>
      </c>
      <c r="E679" s="36" t="str">
        <f t="shared" si="41"/>
        <v xml:space="preserve"> </v>
      </c>
      <c r="F679" s="28"/>
      <c r="G679" s="36" t="str">
        <f t="shared" si="40"/>
        <v xml:space="preserve"> </v>
      </c>
      <c r="H679" s="28"/>
      <c r="I679" s="28">
        <v>4769.9623899999997</v>
      </c>
      <c r="J679" s="36" t="str">
        <f t="shared" si="42"/>
        <v xml:space="preserve"> </v>
      </c>
      <c r="K679" s="28"/>
      <c r="L679" s="36" t="str">
        <f t="shared" si="43"/>
        <v xml:space="preserve"> </v>
      </c>
      <c r="M679" s="29">
        <v>4769.9623899999997</v>
      </c>
    </row>
    <row r="680" spans="1:13" ht="76.5" x14ac:dyDescent="0.2">
      <c r="A680" s="27" t="s">
        <v>479</v>
      </c>
      <c r="B680" s="27" t="s">
        <v>502</v>
      </c>
      <c r="C680" s="28"/>
      <c r="D680" s="28">
        <v>4769.9623899999997</v>
      </c>
      <c r="E680" s="36" t="str">
        <f t="shared" si="41"/>
        <v xml:space="preserve"> </v>
      </c>
      <c r="F680" s="28"/>
      <c r="G680" s="36" t="str">
        <f t="shared" si="40"/>
        <v xml:space="preserve"> </v>
      </c>
      <c r="H680" s="28"/>
      <c r="I680" s="28">
        <v>4769.9623899999997</v>
      </c>
      <c r="J680" s="36" t="str">
        <f t="shared" si="42"/>
        <v xml:space="preserve"> </v>
      </c>
      <c r="K680" s="28"/>
      <c r="L680" s="36" t="str">
        <f t="shared" si="43"/>
        <v xml:space="preserve"> </v>
      </c>
      <c r="M680" s="29">
        <v>4769.9623899999997</v>
      </c>
    </row>
    <row r="681" spans="1:13" ht="76.5" x14ac:dyDescent="0.2">
      <c r="A681" s="27" t="s">
        <v>618</v>
      </c>
      <c r="B681" s="27" t="s">
        <v>1374</v>
      </c>
      <c r="C681" s="28">
        <v>626960</v>
      </c>
      <c r="D681" s="28">
        <v>17609.686079999999</v>
      </c>
      <c r="E681" s="36">
        <f t="shared" si="41"/>
        <v>2.8087415592701288</v>
      </c>
      <c r="F681" s="28">
        <v>117229.65923999999</v>
      </c>
      <c r="G681" s="36">
        <f t="shared" si="40"/>
        <v>15.021527993993681</v>
      </c>
      <c r="H681" s="28">
        <v>626960</v>
      </c>
      <c r="I681" s="28">
        <v>17609.686079999999</v>
      </c>
      <c r="J681" s="36">
        <f t="shared" si="42"/>
        <v>2.8087415592701288</v>
      </c>
      <c r="K681" s="28">
        <v>117229.65923999999</v>
      </c>
      <c r="L681" s="36">
        <f t="shared" si="43"/>
        <v>15.021527993993681</v>
      </c>
      <c r="M681" s="29"/>
    </row>
    <row r="682" spans="1:13" ht="140.25" x14ac:dyDescent="0.2">
      <c r="A682" s="27" t="s">
        <v>888</v>
      </c>
      <c r="B682" s="27" t="s">
        <v>272</v>
      </c>
      <c r="C682" s="28"/>
      <c r="D682" s="28"/>
      <c r="E682" s="36" t="str">
        <f t="shared" si="41"/>
        <v xml:space="preserve"> </v>
      </c>
      <c r="F682" s="28">
        <v>6710.02945</v>
      </c>
      <c r="G682" s="36" t="str">
        <f t="shared" si="40"/>
        <v/>
      </c>
      <c r="H682" s="28"/>
      <c r="I682" s="28"/>
      <c r="J682" s="36" t="str">
        <f t="shared" si="42"/>
        <v xml:space="preserve"> </v>
      </c>
      <c r="K682" s="28">
        <v>6710.02945</v>
      </c>
      <c r="L682" s="36" t="str">
        <f t="shared" si="43"/>
        <v/>
      </c>
      <c r="M682" s="29"/>
    </row>
    <row r="683" spans="1:13" ht="153" x14ac:dyDescent="0.2">
      <c r="A683" s="27" t="s">
        <v>212</v>
      </c>
      <c r="B683" s="27" t="s">
        <v>623</v>
      </c>
      <c r="C683" s="28"/>
      <c r="D683" s="28"/>
      <c r="E683" s="36" t="str">
        <f t="shared" si="41"/>
        <v xml:space="preserve"> </v>
      </c>
      <c r="F683" s="28">
        <v>6710.02945</v>
      </c>
      <c r="G683" s="36" t="str">
        <f t="shared" si="40"/>
        <v/>
      </c>
      <c r="H683" s="28"/>
      <c r="I683" s="28"/>
      <c r="J683" s="36" t="str">
        <f t="shared" si="42"/>
        <v xml:space="preserve"> </v>
      </c>
      <c r="K683" s="28">
        <v>6710.02945</v>
      </c>
      <c r="L683" s="36" t="str">
        <f t="shared" si="43"/>
        <v/>
      </c>
      <c r="M683" s="29"/>
    </row>
    <row r="684" spans="1:13" ht="89.25" x14ac:dyDescent="0.2">
      <c r="A684" s="27" t="s">
        <v>1517</v>
      </c>
      <c r="B684" s="27" t="s">
        <v>162</v>
      </c>
      <c r="C684" s="28">
        <v>126720.6</v>
      </c>
      <c r="D684" s="28">
        <v>15869.56853</v>
      </c>
      <c r="E684" s="36">
        <f t="shared" si="41"/>
        <v>12.523274455771199</v>
      </c>
      <c r="F684" s="28"/>
      <c r="G684" s="36" t="str">
        <f t="shared" si="40"/>
        <v xml:space="preserve"> </v>
      </c>
      <c r="H684" s="28">
        <v>126720.6</v>
      </c>
      <c r="I684" s="28">
        <v>15869.56853</v>
      </c>
      <c r="J684" s="36">
        <f t="shared" si="42"/>
        <v>12.523274455771199</v>
      </c>
      <c r="K684" s="28"/>
      <c r="L684" s="36" t="str">
        <f t="shared" si="43"/>
        <v xml:space="preserve"> </v>
      </c>
      <c r="M684" s="29">
        <v>592.0595200000007</v>
      </c>
    </row>
    <row r="685" spans="1:13" ht="102" x14ac:dyDescent="0.2">
      <c r="A685" s="27" t="s">
        <v>111</v>
      </c>
      <c r="B685" s="27" t="s">
        <v>1663</v>
      </c>
      <c r="C685" s="28">
        <v>126720.6</v>
      </c>
      <c r="D685" s="28">
        <v>15869.56853</v>
      </c>
      <c r="E685" s="36">
        <f t="shared" si="41"/>
        <v>12.523274455771199</v>
      </c>
      <c r="F685" s="28"/>
      <c r="G685" s="36" t="str">
        <f t="shared" si="40"/>
        <v xml:space="preserve"> </v>
      </c>
      <c r="H685" s="28">
        <v>126720.6</v>
      </c>
      <c r="I685" s="28">
        <v>15869.56853</v>
      </c>
      <c r="J685" s="36">
        <f t="shared" si="42"/>
        <v>12.523274455771199</v>
      </c>
      <c r="K685" s="28"/>
      <c r="L685" s="36" t="str">
        <f t="shared" si="43"/>
        <v xml:space="preserve"> </v>
      </c>
      <c r="M685" s="29">
        <v>592.0595200000007</v>
      </c>
    </row>
    <row r="686" spans="1:13" x14ac:dyDescent="0.2">
      <c r="A686" s="27" t="s">
        <v>431</v>
      </c>
      <c r="B686" s="27" t="s">
        <v>1551</v>
      </c>
      <c r="C686" s="28"/>
      <c r="D686" s="28">
        <v>18502.48416</v>
      </c>
      <c r="E686" s="36" t="str">
        <f t="shared" si="41"/>
        <v xml:space="preserve"> </v>
      </c>
      <c r="F686" s="28">
        <v>7943.9134000000004</v>
      </c>
      <c r="G686" s="36" t="str">
        <f t="shared" si="40"/>
        <v>свыше 200</v>
      </c>
      <c r="H686" s="28"/>
      <c r="I686" s="28">
        <v>18502.48416</v>
      </c>
      <c r="J686" s="36" t="str">
        <f t="shared" si="42"/>
        <v xml:space="preserve"> </v>
      </c>
      <c r="K686" s="28">
        <v>7943.9134000000004</v>
      </c>
      <c r="L686" s="36" t="str">
        <f t="shared" si="43"/>
        <v>свыше 200</v>
      </c>
      <c r="M686" s="29"/>
    </row>
    <row r="687" spans="1:13" ht="25.5" x14ac:dyDescent="0.2">
      <c r="A687" s="27" t="s">
        <v>799</v>
      </c>
      <c r="B687" s="27" t="s">
        <v>1586</v>
      </c>
      <c r="C687" s="28"/>
      <c r="D687" s="28">
        <v>18502.48416</v>
      </c>
      <c r="E687" s="36" t="str">
        <f t="shared" si="41"/>
        <v xml:space="preserve"> </v>
      </c>
      <c r="F687" s="28">
        <v>7943.9134000000004</v>
      </c>
      <c r="G687" s="36" t="str">
        <f t="shared" si="40"/>
        <v>свыше 200</v>
      </c>
      <c r="H687" s="28"/>
      <c r="I687" s="28">
        <v>18502.48416</v>
      </c>
      <c r="J687" s="36" t="str">
        <f t="shared" si="42"/>
        <v xml:space="preserve"> </v>
      </c>
      <c r="K687" s="28">
        <v>7943.9134000000004</v>
      </c>
      <c r="L687" s="36" t="str">
        <f t="shared" si="43"/>
        <v>свыше 200</v>
      </c>
      <c r="M687" s="29"/>
    </row>
    <row r="688" spans="1:13" ht="25.5" x14ac:dyDescent="0.2">
      <c r="A688" s="27" t="s">
        <v>674</v>
      </c>
      <c r="B688" s="27" t="s">
        <v>709</v>
      </c>
      <c r="C688" s="28"/>
      <c r="D688" s="28"/>
      <c r="E688" s="36" t="str">
        <f t="shared" si="41"/>
        <v xml:space="preserve"> </v>
      </c>
      <c r="F688" s="28"/>
      <c r="G688" s="36" t="str">
        <f t="shared" si="40"/>
        <v xml:space="preserve"> </v>
      </c>
      <c r="H688" s="28"/>
      <c r="I688" s="28"/>
      <c r="J688" s="36" t="str">
        <f t="shared" si="42"/>
        <v xml:space="preserve"> </v>
      </c>
      <c r="K688" s="28"/>
      <c r="L688" s="36" t="str">
        <f t="shared" si="43"/>
        <v xml:space="preserve"> </v>
      </c>
      <c r="M688" s="29"/>
    </row>
    <row r="689" spans="1:13" ht="25.5" x14ac:dyDescent="0.2">
      <c r="A689" s="27" t="s">
        <v>220</v>
      </c>
      <c r="B689" s="27" t="s">
        <v>72</v>
      </c>
      <c r="C689" s="28"/>
      <c r="D689" s="28"/>
      <c r="E689" s="36" t="str">
        <f t="shared" si="41"/>
        <v xml:space="preserve"> </v>
      </c>
      <c r="F689" s="28"/>
      <c r="G689" s="36" t="str">
        <f t="shared" si="40"/>
        <v xml:space="preserve"> </v>
      </c>
      <c r="H689" s="28"/>
      <c r="I689" s="28"/>
      <c r="J689" s="36" t="str">
        <f t="shared" si="42"/>
        <v xml:space="preserve"> </v>
      </c>
      <c r="K689" s="28"/>
      <c r="L689" s="36" t="str">
        <f t="shared" si="43"/>
        <v xml:space="preserve"> </v>
      </c>
      <c r="M689" s="29"/>
    </row>
    <row r="690" spans="1:13" ht="25.5" x14ac:dyDescent="0.2">
      <c r="A690" s="27" t="s">
        <v>384</v>
      </c>
      <c r="B690" s="27" t="s">
        <v>942</v>
      </c>
      <c r="C690" s="28">
        <v>1707910.16484</v>
      </c>
      <c r="D690" s="28">
        <v>991563.91726999998</v>
      </c>
      <c r="E690" s="36">
        <f t="shared" si="41"/>
        <v>58.057147131207067</v>
      </c>
      <c r="F690" s="28">
        <v>988469.98358999996</v>
      </c>
      <c r="G690" s="36">
        <f t="shared" si="40"/>
        <v>100.31300228953471</v>
      </c>
      <c r="H690" s="28">
        <v>1704062.1</v>
      </c>
      <c r="I690" s="28">
        <v>991563.91726999998</v>
      </c>
      <c r="J690" s="36">
        <f t="shared" si="42"/>
        <v>58.188250138888705</v>
      </c>
      <c r="K690" s="28">
        <v>988469.98358999996</v>
      </c>
      <c r="L690" s="36">
        <f t="shared" si="43"/>
        <v>100.31300228953471</v>
      </c>
      <c r="M690" s="29">
        <v>135785.36083999998</v>
      </c>
    </row>
    <row r="691" spans="1:13" ht="51" x14ac:dyDescent="0.2">
      <c r="A691" s="27" t="s">
        <v>22</v>
      </c>
      <c r="B691" s="27" t="s">
        <v>1208</v>
      </c>
      <c r="C691" s="28"/>
      <c r="D691" s="28"/>
      <c r="E691" s="36" t="str">
        <f t="shared" si="41"/>
        <v xml:space="preserve"> </v>
      </c>
      <c r="F691" s="28"/>
      <c r="G691" s="36" t="str">
        <f t="shared" si="40"/>
        <v xml:space="preserve"> </v>
      </c>
      <c r="H691" s="28"/>
      <c r="I691" s="28"/>
      <c r="J691" s="36" t="str">
        <f t="shared" si="42"/>
        <v xml:space="preserve"> </v>
      </c>
      <c r="K691" s="28"/>
      <c r="L691" s="36" t="str">
        <f t="shared" si="43"/>
        <v xml:space="preserve"> </v>
      </c>
      <c r="M691" s="29"/>
    </row>
    <row r="692" spans="1:13" ht="51" x14ac:dyDescent="0.2">
      <c r="A692" s="27" t="s">
        <v>1487</v>
      </c>
      <c r="B692" s="27" t="s">
        <v>1260</v>
      </c>
      <c r="C692" s="28"/>
      <c r="D692" s="28"/>
      <c r="E692" s="36" t="str">
        <f t="shared" si="41"/>
        <v xml:space="preserve"> </v>
      </c>
      <c r="F692" s="28"/>
      <c r="G692" s="36" t="str">
        <f t="shared" si="40"/>
        <v xml:space="preserve"> </v>
      </c>
      <c r="H692" s="28"/>
      <c r="I692" s="28"/>
      <c r="J692" s="36" t="str">
        <f t="shared" si="42"/>
        <v xml:space="preserve"> </v>
      </c>
      <c r="K692" s="28"/>
      <c r="L692" s="36" t="str">
        <f t="shared" si="43"/>
        <v xml:space="preserve"> </v>
      </c>
      <c r="M692" s="29"/>
    </row>
    <row r="693" spans="1:13" ht="76.5" x14ac:dyDescent="0.2">
      <c r="A693" s="27" t="s">
        <v>908</v>
      </c>
      <c r="B693" s="27" t="s">
        <v>1661</v>
      </c>
      <c r="C693" s="28">
        <v>29679.9</v>
      </c>
      <c r="D693" s="28">
        <v>12147.11701</v>
      </c>
      <c r="E693" s="36">
        <f t="shared" si="41"/>
        <v>40.927081998254714</v>
      </c>
      <c r="F693" s="28">
        <v>10732.909540000001</v>
      </c>
      <c r="G693" s="36">
        <f t="shared" si="40"/>
        <v>113.17636624746955</v>
      </c>
      <c r="H693" s="28">
        <v>29679.9</v>
      </c>
      <c r="I693" s="28">
        <v>12147.11701</v>
      </c>
      <c r="J693" s="36">
        <f t="shared" si="42"/>
        <v>40.927081998254714</v>
      </c>
      <c r="K693" s="28">
        <v>10732.909540000001</v>
      </c>
      <c r="L693" s="36">
        <f t="shared" si="43"/>
        <v>113.17636624746955</v>
      </c>
      <c r="M693" s="29">
        <v>2424.8597100000006</v>
      </c>
    </row>
    <row r="694" spans="1:13" ht="89.25" x14ac:dyDescent="0.2">
      <c r="A694" s="27" t="s">
        <v>1261</v>
      </c>
      <c r="B694" s="27" t="s">
        <v>1163</v>
      </c>
      <c r="C694" s="28">
        <v>29679.9</v>
      </c>
      <c r="D694" s="28">
        <v>12147.11701</v>
      </c>
      <c r="E694" s="36">
        <f t="shared" si="41"/>
        <v>40.927081998254714</v>
      </c>
      <c r="F694" s="28">
        <v>10732.909540000001</v>
      </c>
      <c r="G694" s="36">
        <f t="shared" si="40"/>
        <v>113.17636624746955</v>
      </c>
      <c r="H694" s="28">
        <v>29679.9</v>
      </c>
      <c r="I694" s="28">
        <v>12147.11701</v>
      </c>
      <c r="J694" s="36">
        <f t="shared" si="42"/>
        <v>40.927081998254714</v>
      </c>
      <c r="K694" s="28">
        <v>10732.909540000001</v>
      </c>
      <c r="L694" s="36">
        <f t="shared" si="43"/>
        <v>113.17636624746955</v>
      </c>
      <c r="M694" s="29">
        <v>2424.8597100000006</v>
      </c>
    </row>
    <row r="695" spans="1:13" ht="89.25" x14ac:dyDescent="0.2">
      <c r="A695" s="27" t="s">
        <v>1288</v>
      </c>
      <c r="B695" s="27" t="s">
        <v>755</v>
      </c>
      <c r="C695" s="28">
        <v>1050.2</v>
      </c>
      <c r="D695" s="28">
        <v>294.96298999999999</v>
      </c>
      <c r="E695" s="36">
        <f t="shared" si="41"/>
        <v>28.086363549800037</v>
      </c>
      <c r="F695" s="28">
        <v>46.5672</v>
      </c>
      <c r="G695" s="36" t="str">
        <f t="shared" si="40"/>
        <v>свыше 200</v>
      </c>
      <c r="H695" s="28">
        <v>1050.2</v>
      </c>
      <c r="I695" s="28">
        <v>294.96298999999999</v>
      </c>
      <c r="J695" s="36">
        <f t="shared" si="42"/>
        <v>28.086363549800037</v>
      </c>
      <c r="K695" s="28">
        <v>46.5672</v>
      </c>
      <c r="L695" s="36" t="str">
        <f t="shared" si="43"/>
        <v>свыше 200</v>
      </c>
      <c r="M695" s="29">
        <v>77.166579999999982</v>
      </c>
    </row>
    <row r="696" spans="1:13" ht="102" x14ac:dyDescent="0.2">
      <c r="A696" s="27" t="s">
        <v>1626</v>
      </c>
      <c r="B696" s="27" t="s">
        <v>1501</v>
      </c>
      <c r="C696" s="28">
        <v>1050.2</v>
      </c>
      <c r="D696" s="28">
        <v>294.96298999999999</v>
      </c>
      <c r="E696" s="36">
        <f t="shared" si="41"/>
        <v>28.086363549800037</v>
      </c>
      <c r="F696" s="28">
        <v>46.5672</v>
      </c>
      <c r="G696" s="36" t="str">
        <f t="shared" si="40"/>
        <v>свыше 200</v>
      </c>
      <c r="H696" s="28">
        <v>1050.2</v>
      </c>
      <c r="I696" s="28">
        <v>294.96298999999999</v>
      </c>
      <c r="J696" s="36">
        <f t="shared" si="42"/>
        <v>28.086363549800037</v>
      </c>
      <c r="K696" s="28">
        <v>46.5672</v>
      </c>
      <c r="L696" s="36" t="str">
        <f t="shared" si="43"/>
        <v>свыше 200</v>
      </c>
      <c r="M696" s="29">
        <v>77.166579999999982</v>
      </c>
    </row>
    <row r="697" spans="1:13" ht="76.5" x14ac:dyDescent="0.2">
      <c r="A697" s="27" t="s">
        <v>1313</v>
      </c>
      <c r="B697" s="27" t="s">
        <v>91</v>
      </c>
      <c r="C697" s="28">
        <v>1500</v>
      </c>
      <c r="D697" s="28">
        <v>6434.4980699999996</v>
      </c>
      <c r="E697" s="36" t="str">
        <f t="shared" si="41"/>
        <v>свыше 200</v>
      </c>
      <c r="F697" s="28"/>
      <c r="G697" s="36" t="str">
        <f t="shared" si="40"/>
        <v xml:space="preserve"> </v>
      </c>
      <c r="H697" s="28">
        <v>1500</v>
      </c>
      <c r="I697" s="28">
        <v>6434.4980699999996</v>
      </c>
      <c r="J697" s="36" t="str">
        <f t="shared" si="42"/>
        <v>свыше 200</v>
      </c>
      <c r="K697" s="28"/>
      <c r="L697" s="36" t="str">
        <f t="shared" si="43"/>
        <v xml:space="preserve"> </v>
      </c>
      <c r="M697" s="29">
        <v>434.96606999999949</v>
      </c>
    </row>
    <row r="698" spans="1:13" ht="89.25" x14ac:dyDescent="0.2">
      <c r="A698" s="27" t="s">
        <v>625</v>
      </c>
      <c r="B698" s="27" t="s">
        <v>1491</v>
      </c>
      <c r="C698" s="28">
        <v>1500</v>
      </c>
      <c r="D698" s="28">
        <v>6434.4980699999996</v>
      </c>
      <c r="E698" s="36" t="str">
        <f t="shared" si="41"/>
        <v>свыше 200</v>
      </c>
      <c r="F698" s="28"/>
      <c r="G698" s="36" t="str">
        <f t="shared" si="40"/>
        <v xml:space="preserve"> </v>
      </c>
      <c r="H698" s="28">
        <v>1500</v>
      </c>
      <c r="I698" s="28">
        <v>6434.4980699999996</v>
      </c>
      <c r="J698" s="36" t="str">
        <f t="shared" si="42"/>
        <v>свыше 200</v>
      </c>
      <c r="K698" s="28"/>
      <c r="L698" s="36" t="str">
        <f t="shared" si="43"/>
        <v xml:space="preserve"> </v>
      </c>
      <c r="M698" s="29">
        <v>434.96606999999949</v>
      </c>
    </row>
    <row r="699" spans="1:13" ht="63.75" x14ac:dyDescent="0.2">
      <c r="A699" s="27" t="s">
        <v>1481</v>
      </c>
      <c r="B699" s="27" t="s">
        <v>1017</v>
      </c>
      <c r="C699" s="28">
        <v>5732.7</v>
      </c>
      <c r="D699" s="28"/>
      <c r="E699" s="36" t="str">
        <f t="shared" si="41"/>
        <v/>
      </c>
      <c r="F699" s="28"/>
      <c r="G699" s="36" t="str">
        <f t="shared" si="40"/>
        <v xml:space="preserve"> </v>
      </c>
      <c r="H699" s="28">
        <v>5732.7</v>
      </c>
      <c r="I699" s="28"/>
      <c r="J699" s="36" t="str">
        <f t="shared" si="42"/>
        <v/>
      </c>
      <c r="K699" s="28"/>
      <c r="L699" s="36" t="str">
        <f t="shared" si="43"/>
        <v xml:space="preserve"> </v>
      </c>
      <c r="M699" s="29"/>
    </row>
    <row r="700" spans="1:13" ht="63.75" x14ac:dyDescent="0.2">
      <c r="A700" s="27" t="s">
        <v>576</v>
      </c>
      <c r="B700" s="27" t="s">
        <v>543</v>
      </c>
      <c r="C700" s="28">
        <v>187291.2</v>
      </c>
      <c r="D700" s="28">
        <v>80921.330990000002</v>
      </c>
      <c r="E700" s="36">
        <f t="shared" si="41"/>
        <v>43.206157571738551</v>
      </c>
      <c r="F700" s="28">
        <v>76097.198090000005</v>
      </c>
      <c r="G700" s="36">
        <f t="shared" si="40"/>
        <v>106.33943564425921</v>
      </c>
      <c r="H700" s="28">
        <v>187291.2</v>
      </c>
      <c r="I700" s="28">
        <v>80921.330990000002</v>
      </c>
      <c r="J700" s="36">
        <f t="shared" si="42"/>
        <v>43.206157571738551</v>
      </c>
      <c r="K700" s="28">
        <v>76097.198090000005</v>
      </c>
      <c r="L700" s="36">
        <f t="shared" si="43"/>
        <v>106.33943564425921</v>
      </c>
      <c r="M700" s="29">
        <v>16285.633820000003</v>
      </c>
    </row>
    <row r="701" spans="1:13" ht="153" x14ac:dyDescent="0.2">
      <c r="A701" s="27" t="s">
        <v>705</v>
      </c>
      <c r="B701" s="27" t="s">
        <v>526</v>
      </c>
      <c r="C701" s="28"/>
      <c r="D701" s="28"/>
      <c r="E701" s="36" t="str">
        <f t="shared" si="41"/>
        <v xml:space="preserve"> </v>
      </c>
      <c r="F701" s="28">
        <v>2624.94</v>
      </c>
      <c r="G701" s="36" t="str">
        <f t="shared" si="40"/>
        <v/>
      </c>
      <c r="H701" s="28"/>
      <c r="I701" s="28"/>
      <c r="J701" s="36" t="str">
        <f t="shared" si="42"/>
        <v xml:space="preserve"> </v>
      </c>
      <c r="K701" s="28">
        <v>2624.94</v>
      </c>
      <c r="L701" s="36" t="str">
        <f t="shared" si="43"/>
        <v/>
      </c>
      <c r="M701" s="29"/>
    </row>
    <row r="702" spans="1:13" ht="153" x14ac:dyDescent="0.2">
      <c r="A702" s="27" t="s">
        <v>705</v>
      </c>
      <c r="B702" s="27" t="s">
        <v>568</v>
      </c>
      <c r="C702" s="28">
        <v>9707.9</v>
      </c>
      <c r="D702" s="28">
        <v>8950.2119999999995</v>
      </c>
      <c r="E702" s="36">
        <f t="shared" si="41"/>
        <v>92.1951400405855</v>
      </c>
      <c r="F702" s="28"/>
      <c r="G702" s="36" t="str">
        <f t="shared" si="40"/>
        <v xml:space="preserve"> </v>
      </c>
      <c r="H702" s="28">
        <v>9707.9</v>
      </c>
      <c r="I702" s="28">
        <v>8950.2119999999995</v>
      </c>
      <c r="J702" s="36">
        <f t="shared" si="42"/>
        <v>92.1951400405855</v>
      </c>
      <c r="K702" s="28"/>
      <c r="L702" s="36" t="str">
        <f t="shared" si="43"/>
        <v xml:space="preserve"> </v>
      </c>
      <c r="M702" s="29"/>
    </row>
    <row r="703" spans="1:13" ht="165.75" x14ac:dyDescent="0.2">
      <c r="A703" s="27" t="s">
        <v>1048</v>
      </c>
      <c r="B703" s="27" t="s">
        <v>87</v>
      </c>
      <c r="C703" s="28"/>
      <c r="D703" s="28"/>
      <c r="E703" s="36" t="str">
        <f t="shared" si="41"/>
        <v xml:space="preserve"> </v>
      </c>
      <c r="F703" s="28">
        <v>2624.94</v>
      </c>
      <c r="G703" s="36" t="str">
        <f t="shared" si="40"/>
        <v/>
      </c>
      <c r="H703" s="28"/>
      <c r="I703" s="28"/>
      <c r="J703" s="36" t="str">
        <f t="shared" si="42"/>
        <v xml:space="preserve"> </v>
      </c>
      <c r="K703" s="28">
        <v>2624.94</v>
      </c>
      <c r="L703" s="36" t="str">
        <f t="shared" si="43"/>
        <v/>
      </c>
      <c r="M703" s="29"/>
    </row>
    <row r="704" spans="1:13" ht="165.75" x14ac:dyDescent="0.2">
      <c r="A704" s="27" t="s">
        <v>1048</v>
      </c>
      <c r="B704" s="27" t="s">
        <v>139</v>
      </c>
      <c r="C704" s="28">
        <v>9707.9</v>
      </c>
      <c r="D704" s="28">
        <v>8950.2119999999995</v>
      </c>
      <c r="E704" s="36">
        <f t="shared" si="41"/>
        <v>92.1951400405855</v>
      </c>
      <c r="F704" s="28"/>
      <c r="G704" s="36" t="str">
        <f t="shared" si="40"/>
        <v xml:space="preserve"> </v>
      </c>
      <c r="H704" s="28">
        <v>9707.9</v>
      </c>
      <c r="I704" s="28">
        <v>8950.2119999999995</v>
      </c>
      <c r="J704" s="36">
        <f t="shared" si="42"/>
        <v>92.1951400405855</v>
      </c>
      <c r="K704" s="28"/>
      <c r="L704" s="36" t="str">
        <f t="shared" si="43"/>
        <v xml:space="preserve"> </v>
      </c>
      <c r="M704" s="29"/>
    </row>
    <row r="705" spans="1:13" ht="76.5" x14ac:dyDescent="0.2">
      <c r="A705" s="27" t="s">
        <v>1558</v>
      </c>
      <c r="B705" s="27" t="s">
        <v>667</v>
      </c>
      <c r="C705" s="28"/>
      <c r="D705" s="28"/>
      <c r="E705" s="36" t="str">
        <f t="shared" si="41"/>
        <v xml:space="preserve"> </v>
      </c>
      <c r="F705" s="28">
        <v>1351.548</v>
      </c>
      <c r="G705" s="36" t="str">
        <f t="shared" si="40"/>
        <v/>
      </c>
      <c r="H705" s="28"/>
      <c r="I705" s="28"/>
      <c r="J705" s="36" t="str">
        <f t="shared" si="42"/>
        <v xml:space="preserve"> </v>
      </c>
      <c r="K705" s="28">
        <v>1351.548</v>
      </c>
      <c r="L705" s="36" t="str">
        <f t="shared" si="43"/>
        <v/>
      </c>
      <c r="M705" s="29"/>
    </row>
    <row r="706" spans="1:13" ht="76.5" x14ac:dyDescent="0.2">
      <c r="A706" s="27" t="s">
        <v>1558</v>
      </c>
      <c r="B706" s="27" t="s">
        <v>984</v>
      </c>
      <c r="C706" s="28">
        <v>1841.4</v>
      </c>
      <c r="D706" s="28"/>
      <c r="E706" s="36" t="str">
        <f t="shared" si="41"/>
        <v/>
      </c>
      <c r="F706" s="28"/>
      <c r="G706" s="36" t="str">
        <f t="shared" si="40"/>
        <v xml:space="preserve"> </v>
      </c>
      <c r="H706" s="28">
        <v>1841.4</v>
      </c>
      <c r="I706" s="28"/>
      <c r="J706" s="36" t="str">
        <f t="shared" si="42"/>
        <v/>
      </c>
      <c r="K706" s="28"/>
      <c r="L706" s="36" t="str">
        <f t="shared" si="43"/>
        <v xml:space="preserve"> </v>
      </c>
      <c r="M706" s="29"/>
    </row>
    <row r="707" spans="1:13" ht="89.25" x14ac:dyDescent="0.2">
      <c r="A707" s="27" t="s">
        <v>163</v>
      </c>
      <c r="B707" s="27" t="s">
        <v>101</v>
      </c>
      <c r="C707" s="28"/>
      <c r="D707" s="28"/>
      <c r="E707" s="36" t="str">
        <f t="shared" si="41"/>
        <v xml:space="preserve"> </v>
      </c>
      <c r="F707" s="28">
        <v>1351.548</v>
      </c>
      <c r="G707" s="36" t="str">
        <f t="shared" si="40"/>
        <v/>
      </c>
      <c r="H707" s="28"/>
      <c r="I707" s="28"/>
      <c r="J707" s="36" t="str">
        <f t="shared" si="42"/>
        <v xml:space="preserve"> </v>
      </c>
      <c r="K707" s="28">
        <v>1351.548</v>
      </c>
      <c r="L707" s="36" t="str">
        <f t="shared" si="43"/>
        <v/>
      </c>
      <c r="M707" s="29"/>
    </row>
    <row r="708" spans="1:13" ht="89.25" x14ac:dyDescent="0.2">
      <c r="A708" s="27" t="s">
        <v>163</v>
      </c>
      <c r="B708" s="27" t="s">
        <v>1165</v>
      </c>
      <c r="C708" s="28">
        <v>1841.4</v>
      </c>
      <c r="D708" s="28"/>
      <c r="E708" s="36" t="str">
        <f t="shared" si="41"/>
        <v/>
      </c>
      <c r="F708" s="28"/>
      <c r="G708" s="36" t="str">
        <f t="shared" si="40"/>
        <v xml:space="preserve"> </v>
      </c>
      <c r="H708" s="28">
        <v>1841.4</v>
      </c>
      <c r="I708" s="28"/>
      <c r="J708" s="36" t="str">
        <f t="shared" si="42"/>
        <v/>
      </c>
      <c r="K708" s="28"/>
      <c r="L708" s="36" t="str">
        <f t="shared" si="43"/>
        <v xml:space="preserve"> </v>
      </c>
      <c r="M708" s="29"/>
    </row>
    <row r="709" spans="1:13" ht="102" x14ac:dyDescent="0.2">
      <c r="A709" s="27" t="s">
        <v>1146</v>
      </c>
      <c r="B709" s="27" t="s">
        <v>1348</v>
      </c>
      <c r="C709" s="28"/>
      <c r="D709" s="28"/>
      <c r="E709" s="36" t="str">
        <f t="shared" si="41"/>
        <v xml:space="preserve"> </v>
      </c>
      <c r="F709" s="28"/>
      <c r="G709" s="36" t="str">
        <f t="shared" si="40"/>
        <v xml:space="preserve"> </v>
      </c>
      <c r="H709" s="28"/>
      <c r="I709" s="28"/>
      <c r="J709" s="36" t="str">
        <f t="shared" si="42"/>
        <v xml:space="preserve"> </v>
      </c>
      <c r="K709" s="28"/>
      <c r="L709" s="36" t="str">
        <f t="shared" si="43"/>
        <v xml:space="preserve"> </v>
      </c>
      <c r="M709" s="29"/>
    </row>
    <row r="710" spans="1:13" ht="102" x14ac:dyDescent="0.2">
      <c r="A710" s="27" t="s">
        <v>1146</v>
      </c>
      <c r="B710" s="27" t="s">
        <v>1649</v>
      </c>
      <c r="C710" s="28">
        <v>5486.9</v>
      </c>
      <c r="D710" s="28"/>
      <c r="E710" s="36" t="str">
        <f t="shared" si="41"/>
        <v/>
      </c>
      <c r="F710" s="28"/>
      <c r="G710" s="36" t="str">
        <f t="shared" ref="G710:G773" si="44">IF(F710=0," ",IF(D710/F710*100&gt;200,"свыше 200",IF(D710/F710&gt;0,D710/F710*100,"")))</f>
        <v xml:space="preserve"> </v>
      </c>
      <c r="H710" s="28">
        <v>5486.9</v>
      </c>
      <c r="I710" s="28"/>
      <c r="J710" s="36" t="str">
        <f t="shared" si="42"/>
        <v/>
      </c>
      <c r="K710" s="28"/>
      <c r="L710" s="36" t="str">
        <f t="shared" si="43"/>
        <v xml:space="preserve"> </v>
      </c>
      <c r="M710" s="29"/>
    </row>
    <row r="711" spans="1:13" ht="114.75" x14ac:dyDescent="0.2">
      <c r="A711" s="27" t="s">
        <v>473</v>
      </c>
      <c r="B711" s="27" t="s">
        <v>1464</v>
      </c>
      <c r="C711" s="28"/>
      <c r="D711" s="28"/>
      <c r="E711" s="36" t="str">
        <f t="shared" ref="E711:E774" si="45">IF(C711=0," ",IF(D711/C711*100&gt;200,"свыше 200",IF(D711/C711&gt;0,D711/C711*100,"")))</f>
        <v xml:space="preserve"> </v>
      </c>
      <c r="F711" s="28"/>
      <c r="G711" s="36" t="str">
        <f t="shared" si="44"/>
        <v xml:space="preserve"> </v>
      </c>
      <c r="H711" s="28"/>
      <c r="I711" s="28"/>
      <c r="J711" s="36" t="str">
        <f t="shared" ref="J711:J774" si="46">IF(H711=0," ",IF(I711/H711*100&gt;200,"свыше 200",IF(I711/H711&gt;0,I711/H711*100,"")))</f>
        <v xml:space="preserve"> </v>
      </c>
      <c r="K711" s="28"/>
      <c r="L711" s="36" t="str">
        <f t="shared" ref="L711:L774" si="47">IF(K711=0," ",IF(I711/K711*100&gt;200,"свыше 200",IF(I711/K711&gt;0,I711/K711*100,"")))</f>
        <v xml:space="preserve"> </v>
      </c>
      <c r="M711" s="29"/>
    </row>
    <row r="712" spans="1:13" ht="114.75" x14ac:dyDescent="0.2">
      <c r="A712" s="27" t="s">
        <v>473</v>
      </c>
      <c r="B712" s="27" t="s">
        <v>771</v>
      </c>
      <c r="C712" s="28">
        <v>5486.9</v>
      </c>
      <c r="D712" s="28"/>
      <c r="E712" s="36" t="str">
        <f t="shared" si="45"/>
        <v/>
      </c>
      <c r="F712" s="28"/>
      <c r="G712" s="36" t="str">
        <f t="shared" si="44"/>
        <v xml:space="preserve"> </v>
      </c>
      <c r="H712" s="28">
        <v>5486.9</v>
      </c>
      <c r="I712" s="28"/>
      <c r="J712" s="36" t="str">
        <f t="shared" si="46"/>
        <v/>
      </c>
      <c r="K712" s="28"/>
      <c r="L712" s="36" t="str">
        <f t="shared" si="47"/>
        <v xml:space="preserve"> </v>
      </c>
      <c r="M712" s="29"/>
    </row>
    <row r="713" spans="1:13" ht="89.25" x14ac:dyDescent="0.2">
      <c r="A713" s="27" t="s">
        <v>1518</v>
      </c>
      <c r="B713" s="27" t="s">
        <v>1669</v>
      </c>
      <c r="C713" s="28">
        <v>201439</v>
      </c>
      <c r="D713" s="28">
        <v>194838.43945000001</v>
      </c>
      <c r="E713" s="36">
        <f t="shared" si="45"/>
        <v>96.72329561306401</v>
      </c>
      <c r="F713" s="28">
        <v>185355.20905</v>
      </c>
      <c r="G713" s="36">
        <f t="shared" si="44"/>
        <v>105.1162470418848</v>
      </c>
      <c r="H713" s="28">
        <v>201439</v>
      </c>
      <c r="I713" s="28">
        <v>194838.43945000001</v>
      </c>
      <c r="J713" s="36">
        <f t="shared" si="46"/>
        <v>96.72329561306401</v>
      </c>
      <c r="K713" s="28">
        <v>185355.20905</v>
      </c>
      <c r="L713" s="36">
        <f t="shared" si="47"/>
        <v>105.1162470418848</v>
      </c>
      <c r="M713" s="29">
        <v>150.99457000000984</v>
      </c>
    </row>
    <row r="714" spans="1:13" ht="102" x14ac:dyDescent="0.2">
      <c r="A714" s="27" t="s">
        <v>112</v>
      </c>
      <c r="B714" s="27" t="s">
        <v>1368</v>
      </c>
      <c r="C714" s="28">
        <v>201439</v>
      </c>
      <c r="D714" s="28">
        <v>194838.43945000001</v>
      </c>
      <c r="E714" s="36">
        <f t="shared" si="45"/>
        <v>96.72329561306401</v>
      </c>
      <c r="F714" s="28">
        <v>185355.20905</v>
      </c>
      <c r="G714" s="36">
        <f t="shared" si="44"/>
        <v>105.1162470418848</v>
      </c>
      <c r="H714" s="28">
        <v>201439</v>
      </c>
      <c r="I714" s="28">
        <v>194838.43945000001</v>
      </c>
      <c r="J714" s="36">
        <f t="shared" si="46"/>
        <v>96.72329561306401</v>
      </c>
      <c r="K714" s="28">
        <v>185355.20905</v>
      </c>
      <c r="L714" s="36">
        <f t="shared" si="47"/>
        <v>105.1162470418848</v>
      </c>
      <c r="M714" s="29">
        <v>150.99457000000984</v>
      </c>
    </row>
    <row r="715" spans="1:13" ht="127.5" x14ac:dyDescent="0.2">
      <c r="A715" s="27" t="s">
        <v>514</v>
      </c>
      <c r="B715" s="27" t="s">
        <v>192</v>
      </c>
      <c r="C715" s="28"/>
      <c r="D715" s="28"/>
      <c r="E715" s="36" t="str">
        <f t="shared" si="45"/>
        <v xml:space="preserve"> </v>
      </c>
      <c r="F715" s="28">
        <v>9.8179800000000004</v>
      </c>
      <c r="G715" s="36" t="str">
        <f t="shared" si="44"/>
        <v/>
      </c>
      <c r="H715" s="28"/>
      <c r="I715" s="28"/>
      <c r="J715" s="36" t="str">
        <f t="shared" si="46"/>
        <v xml:space="preserve"> </v>
      </c>
      <c r="K715" s="28">
        <v>9.8179800000000004</v>
      </c>
      <c r="L715" s="36" t="str">
        <f t="shared" si="47"/>
        <v/>
      </c>
      <c r="M715" s="29"/>
    </row>
    <row r="716" spans="1:13" ht="127.5" x14ac:dyDescent="0.2">
      <c r="A716" s="27" t="s">
        <v>514</v>
      </c>
      <c r="B716" s="27" t="s">
        <v>449</v>
      </c>
      <c r="C716" s="28">
        <v>81.3</v>
      </c>
      <c r="D716" s="28">
        <v>10.3188</v>
      </c>
      <c r="E716" s="36">
        <f t="shared" si="45"/>
        <v>12.692250922509224</v>
      </c>
      <c r="F716" s="28"/>
      <c r="G716" s="36" t="str">
        <f t="shared" si="44"/>
        <v xml:space="preserve"> </v>
      </c>
      <c r="H716" s="28">
        <v>81.3</v>
      </c>
      <c r="I716" s="28">
        <v>10.3188</v>
      </c>
      <c r="J716" s="36">
        <f t="shared" si="46"/>
        <v>12.692250922509224</v>
      </c>
      <c r="K716" s="28"/>
      <c r="L716" s="36" t="str">
        <f t="shared" si="47"/>
        <v xml:space="preserve"> </v>
      </c>
      <c r="M716" s="29">
        <v>1.7197999999999993</v>
      </c>
    </row>
    <row r="717" spans="1:13" ht="140.25" x14ac:dyDescent="0.2">
      <c r="A717" s="27" t="s">
        <v>1597</v>
      </c>
      <c r="B717" s="27" t="s">
        <v>503</v>
      </c>
      <c r="C717" s="28"/>
      <c r="D717" s="28"/>
      <c r="E717" s="36" t="str">
        <f t="shared" si="45"/>
        <v xml:space="preserve"> </v>
      </c>
      <c r="F717" s="28">
        <v>9.8179800000000004</v>
      </c>
      <c r="G717" s="36" t="str">
        <f t="shared" si="44"/>
        <v/>
      </c>
      <c r="H717" s="28"/>
      <c r="I717" s="28"/>
      <c r="J717" s="36" t="str">
        <f t="shared" si="46"/>
        <v xml:space="preserve"> </v>
      </c>
      <c r="K717" s="28">
        <v>9.8179800000000004</v>
      </c>
      <c r="L717" s="36" t="str">
        <f t="shared" si="47"/>
        <v/>
      </c>
      <c r="M717" s="29"/>
    </row>
    <row r="718" spans="1:13" ht="140.25" x14ac:dyDescent="0.2">
      <c r="A718" s="27" t="s">
        <v>1597</v>
      </c>
      <c r="B718" s="27" t="s">
        <v>787</v>
      </c>
      <c r="C718" s="28">
        <v>81.3</v>
      </c>
      <c r="D718" s="28">
        <v>10.3188</v>
      </c>
      <c r="E718" s="36">
        <f t="shared" si="45"/>
        <v>12.692250922509224</v>
      </c>
      <c r="F718" s="28"/>
      <c r="G718" s="36" t="str">
        <f t="shared" si="44"/>
        <v xml:space="preserve"> </v>
      </c>
      <c r="H718" s="28">
        <v>81.3</v>
      </c>
      <c r="I718" s="28">
        <v>10.3188</v>
      </c>
      <c r="J718" s="36">
        <f t="shared" si="46"/>
        <v>12.692250922509224</v>
      </c>
      <c r="K718" s="28"/>
      <c r="L718" s="36" t="str">
        <f t="shared" si="47"/>
        <v xml:space="preserve"> </v>
      </c>
      <c r="M718" s="29">
        <v>1.7197999999999993</v>
      </c>
    </row>
    <row r="719" spans="1:13" ht="38.25" x14ac:dyDescent="0.2">
      <c r="A719" s="27" t="s">
        <v>759</v>
      </c>
      <c r="B719" s="27" t="s">
        <v>1263</v>
      </c>
      <c r="C719" s="28">
        <v>615851.4</v>
      </c>
      <c r="D719" s="28">
        <v>406432.06709000003</v>
      </c>
      <c r="E719" s="36">
        <f t="shared" si="45"/>
        <v>65.995151929507671</v>
      </c>
      <c r="F719" s="28">
        <v>377133.86258000002</v>
      </c>
      <c r="G719" s="36">
        <f t="shared" si="44"/>
        <v>107.76864859325251</v>
      </c>
      <c r="H719" s="28">
        <v>615851.4</v>
      </c>
      <c r="I719" s="28">
        <v>406432.06709000003</v>
      </c>
      <c r="J719" s="36">
        <f t="shared" si="46"/>
        <v>65.995151929507671</v>
      </c>
      <c r="K719" s="28">
        <v>377133.86258000002</v>
      </c>
      <c r="L719" s="36">
        <f t="shared" si="47"/>
        <v>107.76864859325251</v>
      </c>
      <c r="M719" s="29">
        <v>54271.081810000003</v>
      </c>
    </row>
    <row r="720" spans="1:13" ht="51" x14ac:dyDescent="0.2">
      <c r="A720" s="27" t="s">
        <v>1106</v>
      </c>
      <c r="B720" s="27" t="s">
        <v>151</v>
      </c>
      <c r="C720" s="28">
        <v>615851.4</v>
      </c>
      <c r="D720" s="28">
        <v>406432.06709000003</v>
      </c>
      <c r="E720" s="36">
        <f t="shared" si="45"/>
        <v>65.995151929507671</v>
      </c>
      <c r="F720" s="28">
        <v>377133.86258000002</v>
      </c>
      <c r="G720" s="36">
        <f t="shared" si="44"/>
        <v>107.76864859325251</v>
      </c>
      <c r="H720" s="28">
        <v>615851.4</v>
      </c>
      <c r="I720" s="28">
        <v>406432.06709000003</v>
      </c>
      <c r="J720" s="36">
        <f t="shared" si="46"/>
        <v>65.995151929507671</v>
      </c>
      <c r="K720" s="28">
        <v>377133.86258000002</v>
      </c>
      <c r="L720" s="36">
        <f t="shared" si="47"/>
        <v>107.76864859325251</v>
      </c>
      <c r="M720" s="29">
        <v>54271.081810000003</v>
      </c>
    </row>
    <row r="721" spans="1:13" ht="89.25" x14ac:dyDescent="0.2">
      <c r="A721" s="27" t="s">
        <v>552</v>
      </c>
      <c r="B721" s="27" t="s">
        <v>292</v>
      </c>
      <c r="C721" s="28">
        <v>173593.4</v>
      </c>
      <c r="D721" s="28">
        <v>53600.424709999999</v>
      </c>
      <c r="E721" s="36">
        <f t="shared" si="45"/>
        <v>30.876994580439121</v>
      </c>
      <c r="F721" s="28">
        <v>73217.355800000005</v>
      </c>
      <c r="G721" s="36">
        <f t="shared" si="44"/>
        <v>73.207266397894145</v>
      </c>
      <c r="H721" s="28">
        <v>173593.4</v>
      </c>
      <c r="I721" s="28">
        <v>53600.424709999999</v>
      </c>
      <c r="J721" s="36">
        <f t="shared" si="46"/>
        <v>30.876994580439121</v>
      </c>
      <c r="K721" s="28">
        <v>73217.355800000005</v>
      </c>
      <c r="L721" s="36">
        <f t="shared" si="47"/>
        <v>73.207266397894145</v>
      </c>
      <c r="M721" s="29">
        <v>11345.20289</v>
      </c>
    </row>
    <row r="722" spans="1:13" ht="51" x14ac:dyDescent="0.2">
      <c r="A722" s="27" t="s">
        <v>1544</v>
      </c>
      <c r="B722" s="27" t="s">
        <v>518</v>
      </c>
      <c r="C722" s="28">
        <v>19135</v>
      </c>
      <c r="D722" s="28">
        <v>19135</v>
      </c>
      <c r="E722" s="36">
        <f t="shared" si="45"/>
        <v>100</v>
      </c>
      <c r="F722" s="28">
        <v>19195.8</v>
      </c>
      <c r="G722" s="36">
        <f t="shared" si="44"/>
        <v>99.683264047343684</v>
      </c>
      <c r="H722" s="28">
        <v>19135</v>
      </c>
      <c r="I722" s="28">
        <v>19135</v>
      </c>
      <c r="J722" s="36">
        <f t="shared" si="46"/>
        <v>100</v>
      </c>
      <c r="K722" s="28">
        <v>19195.8</v>
      </c>
      <c r="L722" s="36">
        <f t="shared" si="47"/>
        <v>99.683264047343684</v>
      </c>
      <c r="M722" s="29"/>
    </row>
    <row r="723" spans="1:13" ht="63.75" x14ac:dyDescent="0.2">
      <c r="A723" s="27" t="s">
        <v>152</v>
      </c>
      <c r="B723" s="27" t="s">
        <v>1294</v>
      </c>
      <c r="C723" s="28">
        <v>19135</v>
      </c>
      <c r="D723" s="28">
        <v>19135</v>
      </c>
      <c r="E723" s="36">
        <f t="shared" si="45"/>
        <v>100</v>
      </c>
      <c r="F723" s="28">
        <v>19195.8</v>
      </c>
      <c r="G723" s="36">
        <f t="shared" si="44"/>
        <v>99.683264047343684</v>
      </c>
      <c r="H723" s="28">
        <v>19135</v>
      </c>
      <c r="I723" s="28">
        <v>19135</v>
      </c>
      <c r="J723" s="36">
        <f t="shared" si="46"/>
        <v>100</v>
      </c>
      <c r="K723" s="28">
        <v>19195.8</v>
      </c>
      <c r="L723" s="36">
        <f t="shared" si="47"/>
        <v>99.683264047343684</v>
      </c>
      <c r="M723" s="29"/>
    </row>
    <row r="724" spans="1:13" ht="89.25" x14ac:dyDescent="0.2">
      <c r="A724" s="27" t="s">
        <v>1285</v>
      </c>
      <c r="B724" s="27" t="s">
        <v>1472</v>
      </c>
      <c r="C724" s="28">
        <v>3163.6</v>
      </c>
      <c r="D724" s="28">
        <v>3163.6</v>
      </c>
      <c r="E724" s="36">
        <f t="shared" si="45"/>
        <v>100</v>
      </c>
      <c r="F724" s="28"/>
      <c r="G724" s="36" t="str">
        <f t="shared" si="44"/>
        <v xml:space="preserve"> </v>
      </c>
      <c r="H724" s="28">
        <v>3163.6</v>
      </c>
      <c r="I724" s="28">
        <v>3163.6</v>
      </c>
      <c r="J724" s="36">
        <f t="shared" si="46"/>
        <v>100</v>
      </c>
      <c r="K724" s="28"/>
      <c r="L724" s="36" t="str">
        <f t="shared" si="47"/>
        <v xml:space="preserve"> </v>
      </c>
      <c r="M724" s="29"/>
    </row>
    <row r="725" spans="1:13" ht="38.25" x14ac:dyDescent="0.2">
      <c r="A725" s="27" t="s">
        <v>1285</v>
      </c>
      <c r="B725" s="27" t="s">
        <v>809</v>
      </c>
      <c r="C725" s="28"/>
      <c r="D725" s="28"/>
      <c r="E725" s="36" t="str">
        <f t="shared" si="45"/>
        <v xml:space="preserve"> </v>
      </c>
      <c r="F725" s="28">
        <v>4379.1000000000004</v>
      </c>
      <c r="G725" s="36" t="str">
        <f t="shared" si="44"/>
        <v/>
      </c>
      <c r="H725" s="28"/>
      <c r="I725" s="28"/>
      <c r="J725" s="36" t="str">
        <f t="shared" si="46"/>
        <v xml:space="preserve"> </v>
      </c>
      <c r="K725" s="28">
        <v>4379.1000000000004</v>
      </c>
      <c r="L725" s="36" t="str">
        <f t="shared" si="47"/>
        <v/>
      </c>
      <c r="M725" s="29"/>
    </row>
    <row r="726" spans="1:13" ht="102" x14ac:dyDescent="0.2">
      <c r="A726" s="27" t="s">
        <v>592</v>
      </c>
      <c r="B726" s="27" t="s">
        <v>680</v>
      </c>
      <c r="C726" s="28">
        <v>3163.6</v>
      </c>
      <c r="D726" s="28">
        <v>3163.6</v>
      </c>
      <c r="E726" s="36">
        <f t="shared" si="45"/>
        <v>100</v>
      </c>
      <c r="F726" s="28"/>
      <c r="G726" s="36" t="str">
        <f t="shared" si="44"/>
        <v xml:space="preserve"> </v>
      </c>
      <c r="H726" s="28">
        <v>3163.6</v>
      </c>
      <c r="I726" s="28">
        <v>3163.6</v>
      </c>
      <c r="J726" s="36">
        <f t="shared" si="46"/>
        <v>100</v>
      </c>
      <c r="K726" s="28"/>
      <c r="L726" s="36" t="str">
        <f t="shared" si="47"/>
        <v xml:space="preserve"> </v>
      </c>
      <c r="M726" s="29"/>
    </row>
    <row r="727" spans="1:13" ht="51" x14ac:dyDescent="0.2">
      <c r="A727" s="27" t="s">
        <v>592</v>
      </c>
      <c r="B727" s="27" t="s">
        <v>1135</v>
      </c>
      <c r="C727" s="28"/>
      <c r="D727" s="28"/>
      <c r="E727" s="36" t="str">
        <f t="shared" si="45"/>
        <v xml:space="preserve"> </v>
      </c>
      <c r="F727" s="28">
        <v>4379.1000000000004</v>
      </c>
      <c r="G727" s="36" t="str">
        <f t="shared" si="44"/>
        <v/>
      </c>
      <c r="H727" s="28"/>
      <c r="I727" s="28"/>
      <c r="J727" s="36" t="str">
        <f t="shared" si="46"/>
        <v xml:space="preserve"> </v>
      </c>
      <c r="K727" s="28">
        <v>4379.1000000000004</v>
      </c>
      <c r="L727" s="36" t="str">
        <f t="shared" si="47"/>
        <v/>
      </c>
      <c r="M727" s="29"/>
    </row>
    <row r="728" spans="1:13" ht="114.75" x14ac:dyDescent="0.2">
      <c r="A728" s="27" t="s">
        <v>760</v>
      </c>
      <c r="B728" s="27" t="s">
        <v>382</v>
      </c>
      <c r="C728" s="28"/>
      <c r="D728" s="28"/>
      <c r="E728" s="36" t="str">
        <f t="shared" si="45"/>
        <v xml:space="preserve"> </v>
      </c>
      <c r="F728" s="28">
        <v>840.8</v>
      </c>
      <c r="G728" s="36" t="str">
        <f t="shared" si="44"/>
        <v/>
      </c>
      <c r="H728" s="28"/>
      <c r="I728" s="28"/>
      <c r="J728" s="36" t="str">
        <f t="shared" si="46"/>
        <v xml:space="preserve"> </v>
      </c>
      <c r="K728" s="28">
        <v>840.8</v>
      </c>
      <c r="L728" s="36" t="str">
        <f t="shared" si="47"/>
        <v/>
      </c>
      <c r="M728" s="29"/>
    </row>
    <row r="729" spans="1:13" ht="127.5" x14ac:dyDescent="0.2">
      <c r="A729" s="27" t="s">
        <v>62</v>
      </c>
      <c r="B729" s="27" t="s">
        <v>1053</v>
      </c>
      <c r="C729" s="28"/>
      <c r="D729" s="28"/>
      <c r="E729" s="36" t="str">
        <f t="shared" si="45"/>
        <v xml:space="preserve"> </v>
      </c>
      <c r="F729" s="28">
        <v>840.8</v>
      </c>
      <c r="G729" s="36" t="str">
        <f t="shared" si="44"/>
        <v/>
      </c>
      <c r="H729" s="28"/>
      <c r="I729" s="28"/>
      <c r="J729" s="36" t="str">
        <f t="shared" si="46"/>
        <v xml:space="preserve"> </v>
      </c>
      <c r="K729" s="28">
        <v>840.8</v>
      </c>
      <c r="L729" s="36" t="str">
        <f t="shared" si="47"/>
        <v/>
      </c>
      <c r="M729" s="29"/>
    </row>
    <row r="730" spans="1:13" ht="153" x14ac:dyDescent="0.2">
      <c r="A730" s="27" t="s">
        <v>1</v>
      </c>
      <c r="B730" s="27" t="s">
        <v>519</v>
      </c>
      <c r="C730" s="28">
        <v>339209</v>
      </c>
      <c r="D730" s="28">
        <v>158153.96942000001</v>
      </c>
      <c r="E730" s="36">
        <f t="shared" si="45"/>
        <v>46.624343522724928</v>
      </c>
      <c r="F730" s="28">
        <v>202601.71784999999</v>
      </c>
      <c r="G730" s="36">
        <f t="shared" si="44"/>
        <v>78.06151453123033</v>
      </c>
      <c r="H730" s="28">
        <v>339209</v>
      </c>
      <c r="I730" s="28">
        <v>158153.96942000001</v>
      </c>
      <c r="J730" s="36">
        <f t="shared" si="46"/>
        <v>46.624343522724928</v>
      </c>
      <c r="K730" s="28">
        <v>202601.71784999999</v>
      </c>
      <c r="L730" s="36">
        <f t="shared" si="47"/>
        <v>78.06151453123033</v>
      </c>
      <c r="M730" s="29">
        <v>42541.671820000003</v>
      </c>
    </row>
    <row r="731" spans="1:13" ht="165.75" x14ac:dyDescent="0.2">
      <c r="A731" s="27" t="s">
        <v>1100</v>
      </c>
      <c r="B731" s="27" t="s">
        <v>1138</v>
      </c>
      <c r="C731" s="28">
        <v>339209</v>
      </c>
      <c r="D731" s="28">
        <v>158153.96942000001</v>
      </c>
      <c r="E731" s="36">
        <f t="shared" si="45"/>
        <v>46.624343522724928</v>
      </c>
      <c r="F731" s="28">
        <v>202601.71784999999</v>
      </c>
      <c r="G731" s="36">
        <f t="shared" si="44"/>
        <v>78.06151453123033</v>
      </c>
      <c r="H731" s="28">
        <v>339209</v>
      </c>
      <c r="I731" s="28">
        <v>158153.96942000001</v>
      </c>
      <c r="J731" s="36">
        <f t="shared" si="46"/>
        <v>46.624343522724928</v>
      </c>
      <c r="K731" s="28">
        <v>202601.71784999999</v>
      </c>
      <c r="L731" s="36">
        <f t="shared" si="47"/>
        <v>78.06151453123033</v>
      </c>
      <c r="M731" s="29">
        <v>42541.671820000003</v>
      </c>
    </row>
    <row r="732" spans="1:13" ht="38.25" x14ac:dyDescent="0.2">
      <c r="A732" s="27" t="s">
        <v>1399</v>
      </c>
      <c r="B732" s="27" t="s">
        <v>1185</v>
      </c>
      <c r="C732" s="28"/>
      <c r="D732" s="28"/>
      <c r="E732" s="36" t="str">
        <f t="shared" si="45"/>
        <v xml:space="preserve"> </v>
      </c>
      <c r="F732" s="28">
        <v>34883.157500000001</v>
      </c>
      <c r="G732" s="36" t="str">
        <f t="shared" si="44"/>
        <v/>
      </c>
      <c r="H732" s="28"/>
      <c r="I732" s="28"/>
      <c r="J732" s="36" t="str">
        <f t="shared" si="46"/>
        <v xml:space="preserve"> </v>
      </c>
      <c r="K732" s="28">
        <v>34883.157500000001</v>
      </c>
      <c r="L732" s="36" t="str">
        <f t="shared" si="47"/>
        <v/>
      </c>
      <c r="M732" s="29"/>
    </row>
    <row r="733" spans="1:13" ht="38.25" x14ac:dyDescent="0.2">
      <c r="A733" s="27" t="s">
        <v>1399</v>
      </c>
      <c r="B733" s="27" t="s">
        <v>868</v>
      </c>
      <c r="C733" s="28">
        <v>109299.2</v>
      </c>
      <c r="D733" s="28">
        <v>47481.976739999998</v>
      </c>
      <c r="E733" s="36">
        <f t="shared" si="45"/>
        <v>43.442199705029857</v>
      </c>
      <c r="F733" s="28"/>
      <c r="G733" s="36" t="str">
        <f t="shared" si="44"/>
        <v xml:space="preserve"> </v>
      </c>
      <c r="H733" s="28">
        <v>109299.2</v>
      </c>
      <c r="I733" s="28">
        <v>47481.976739999998</v>
      </c>
      <c r="J733" s="36">
        <f t="shared" si="46"/>
        <v>43.442199705029857</v>
      </c>
      <c r="K733" s="28"/>
      <c r="L733" s="36" t="str">
        <f t="shared" si="47"/>
        <v xml:space="preserve"> </v>
      </c>
      <c r="M733" s="29">
        <v>8252.0637700000007</v>
      </c>
    </row>
    <row r="734" spans="1:13" x14ac:dyDescent="0.2">
      <c r="A734" s="27" t="s">
        <v>201</v>
      </c>
      <c r="B734" s="27" t="s">
        <v>1695</v>
      </c>
      <c r="C734" s="28">
        <v>3848.06484</v>
      </c>
      <c r="D734" s="28"/>
      <c r="E734" s="36" t="str">
        <f t="shared" si="45"/>
        <v/>
      </c>
      <c r="F734" s="28"/>
      <c r="G734" s="36" t="str">
        <f t="shared" si="44"/>
        <v xml:space="preserve"> </v>
      </c>
      <c r="H734" s="28"/>
      <c r="I734" s="28"/>
      <c r="J734" s="36" t="str">
        <f t="shared" si="46"/>
        <v xml:space="preserve"> </v>
      </c>
      <c r="K734" s="28"/>
      <c r="L734" s="36" t="str">
        <f t="shared" si="47"/>
        <v xml:space="preserve"> </v>
      </c>
      <c r="M734" s="29"/>
    </row>
    <row r="735" spans="1:13" ht="25.5" x14ac:dyDescent="0.2">
      <c r="A735" s="27" t="s">
        <v>406</v>
      </c>
      <c r="B735" s="27" t="s">
        <v>417</v>
      </c>
      <c r="C735" s="28">
        <v>3848.06484</v>
      </c>
      <c r="D735" s="28"/>
      <c r="E735" s="36" t="str">
        <f t="shared" si="45"/>
        <v/>
      </c>
      <c r="F735" s="28"/>
      <c r="G735" s="36" t="str">
        <f t="shared" si="44"/>
        <v xml:space="preserve"> </v>
      </c>
      <c r="H735" s="28"/>
      <c r="I735" s="28"/>
      <c r="J735" s="36" t="str">
        <f t="shared" si="46"/>
        <v xml:space="preserve"> </v>
      </c>
      <c r="K735" s="28"/>
      <c r="L735" s="36" t="str">
        <f t="shared" si="47"/>
        <v xml:space="preserve"> </v>
      </c>
      <c r="M735" s="29"/>
    </row>
    <row r="736" spans="1:13" x14ac:dyDescent="0.2">
      <c r="A736" s="27" t="s">
        <v>889</v>
      </c>
      <c r="B736" s="27" t="s">
        <v>411</v>
      </c>
      <c r="C736" s="28">
        <v>771912.01610999997</v>
      </c>
      <c r="D736" s="28">
        <v>525664.22461999999</v>
      </c>
      <c r="E736" s="36">
        <f t="shared" si="45"/>
        <v>68.098981962873225</v>
      </c>
      <c r="F736" s="28">
        <v>460511.51335000002</v>
      </c>
      <c r="G736" s="36">
        <f t="shared" si="44"/>
        <v>114.14790062381834</v>
      </c>
      <c r="H736" s="28">
        <v>771412.01610999997</v>
      </c>
      <c r="I736" s="28">
        <v>525664.22461999999</v>
      </c>
      <c r="J736" s="36">
        <f t="shared" si="46"/>
        <v>68.143121139176372</v>
      </c>
      <c r="K736" s="28">
        <v>460511.51335000002</v>
      </c>
      <c r="L736" s="36">
        <f t="shared" si="47"/>
        <v>114.14790062381834</v>
      </c>
      <c r="M736" s="29">
        <v>117357.58059999999</v>
      </c>
    </row>
    <row r="737" spans="1:13" ht="89.25" x14ac:dyDescent="0.2">
      <c r="A737" s="27" t="s">
        <v>294</v>
      </c>
      <c r="B737" s="27" t="s">
        <v>444</v>
      </c>
      <c r="C737" s="28">
        <v>500</v>
      </c>
      <c r="D737" s="28"/>
      <c r="E737" s="36" t="str">
        <f t="shared" si="45"/>
        <v/>
      </c>
      <c r="F737" s="28"/>
      <c r="G737" s="36" t="str">
        <f t="shared" si="44"/>
        <v xml:space="preserve"> </v>
      </c>
      <c r="H737" s="28"/>
      <c r="I737" s="28"/>
      <c r="J737" s="36" t="str">
        <f t="shared" si="46"/>
        <v xml:space="preserve"> </v>
      </c>
      <c r="K737" s="28"/>
      <c r="L737" s="36" t="str">
        <f t="shared" si="47"/>
        <v xml:space="preserve"> </v>
      </c>
      <c r="M737" s="29"/>
    </row>
    <row r="738" spans="1:13" ht="102" x14ac:dyDescent="0.2">
      <c r="A738" s="27" t="s">
        <v>517</v>
      </c>
      <c r="B738" s="27" t="s">
        <v>940</v>
      </c>
      <c r="C738" s="28">
        <v>500</v>
      </c>
      <c r="D738" s="28"/>
      <c r="E738" s="36" t="str">
        <f t="shared" si="45"/>
        <v/>
      </c>
      <c r="F738" s="28"/>
      <c r="G738" s="36" t="str">
        <f t="shared" si="44"/>
        <v xml:space="preserve"> </v>
      </c>
      <c r="H738" s="28"/>
      <c r="I738" s="28"/>
      <c r="J738" s="36" t="str">
        <f t="shared" si="46"/>
        <v xml:space="preserve"> </v>
      </c>
      <c r="K738" s="28"/>
      <c r="L738" s="36" t="str">
        <f t="shared" si="47"/>
        <v xml:space="preserve"> </v>
      </c>
      <c r="M738" s="29"/>
    </row>
    <row r="739" spans="1:13" ht="229.5" x14ac:dyDescent="0.2">
      <c r="A739" s="27" t="s">
        <v>744</v>
      </c>
      <c r="B739" s="27" t="s">
        <v>1628</v>
      </c>
      <c r="C739" s="28">
        <v>21561.200000000001</v>
      </c>
      <c r="D739" s="28">
        <v>13405.689969999999</v>
      </c>
      <c r="E739" s="36">
        <f t="shared" si="45"/>
        <v>62.175064328516036</v>
      </c>
      <c r="F739" s="28"/>
      <c r="G739" s="36" t="str">
        <f t="shared" si="44"/>
        <v xml:space="preserve"> </v>
      </c>
      <c r="H739" s="28">
        <v>21561.200000000001</v>
      </c>
      <c r="I739" s="28">
        <v>13405.689969999999</v>
      </c>
      <c r="J739" s="36">
        <f t="shared" si="46"/>
        <v>62.175064328516036</v>
      </c>
      <c r="K739" s="28"/>
      <c r="L739" s="36" t="str">
        <f t="shared" si="47"/>
        <v xml:space="preserve"> </v>
      </c>
      <c r="M739" s="29">
        <v>3999.140159999999</v>
      </c>
    </row>
    <row r="740" spans="1:13" ht="242.25" x14ac:dyDescent="0.2">
      <c r="A740" s="27" t="s">
        <v>1097</v>
      </c>
      <c r="B740" s="27" t="s">
        <v>1650</v>
      </c>
      <c r="C740" s="28">
        <v>21561.200000000001</v>
      </c>
      <c r="D740" s="28">
        <v>13405.689969999999</v>
      </c>
      <c r="E740" s="36">
        <f t="shared" si="45"/>
        <v>62.175064328516036</v>
      </c>
      <c r="F740" s="28"/>
      <c r="G740" s="36" t="str">
        <f t="shared" si="44"/>
        <v xml:space="preserve"> </v>
      </c>
      <c r="H740" s="28">
        <v>21561.200000000001</v>
      </c>
      <c r="I740" s="28">
        <v>13405.689969999999</v>
      </c>
      <c r="J740" s="36">
        <f t="shared" si="46"/>
        <v>62.175064328516036</v>
      </c>
      <c r="K740" s="28"/>
      <c r="L740" s="36" t="str">
        <f t="shared" si="47"/>
        <v xml:space="preserve"> </v>
      </c>
      <c r="M740" s="29">
        <v>3999.140159999999</v>
      </c>
    </row>
    <row r="741" spans="1:13" ht="89.25" x14ac:dyDescent="0.2">
      <c r="A741" s="27" t="s">
        <v>946</v>
      </c>
      <c r="B741" s="27" t="s">
        <v>1210</v>
      </c>
      <c r="C741" s="28">
        <v>11497.04571</v>
      </c>
      <c r="D741" s="28">
        <v>4456.4183400000002</v>
      </c>
      <c r="E741" s="36">
        <f t="shared" si="45"/>
        <v>38.761421433019592</v>
      </c>
      <c r="F741" s="28">
        <v>5502.5205599999999</v>
      </c>
      <c r="G741" s="36">
        <f t="shared" si="44"/>
        <v>80.988672216792239</v>
      </c>
      <c r="H741" s="28">
        <v>11497.04571</v>
      </c>
      <c r="I741" s="28">
        <v>4456.4183400000002</v>
      </c>
      <c r="J741" s="36">
        <f t="shared" si="46"/>
        <v>38.761421433019592</v>
      </c>
      <c r="K741" s="28">
        <v>5502.5205599999999</v>
      </c>
      <c r="L741" s="36">
        <f t="shared" si="47"/>
        <v>80.988672216792239</v>
      </c>
      <c r="M741" s="29">
        <v>872.11441000000013</v>
      </c>
    </row>
    <row r="742" spans="1:13" ht="89.25" x14ac:dyDescent="0.2">
      <c r="A742" s="27" t="s">
        <v>1072</v>
      </c>
      <c r="B742" s="27" t="s">
        <v>968</v>
      </c>
      <c r="C742" s="28">
        <v>6584.5703999999996</v>
      </c>
      <c r="D742" s="28">
        <v>2667.4810200000002</v>
      </c>
      <c r="E742" s="36">
        <f t="shared" si="45"/>
        <v>40.511086645834943</v>
      </c>
      <c r="F742" s="28">
        <v>2748.7582900000002</v>
      </c>
      <c r="G742" s="36">
        <f t="shared" si="44"/>
        <v>97.043127789893816</v>
      </c>
      <c r="H742" s="28">
        <v>6584.5703999999996</v>
      </c>
      <c r="I742" s="28">
        <v>2667.4810200000002</v>
      </c>
      <c r="J742" s="36">
        <f t="shared" si="46"/>
        <v>40.511086645834943</v>
      </c>
      <c r="K742" s="28">
        <v>2748.7582900000002</v>
      </c>
      <c r="L742" s="36">
        <f t="shared" si="47"/>
        <v>97.043127789893816</v>
      </c>
      <c r="M742" s="29">
        <v>477.77352000000019</v>
      </c>
    </row>
    <row r="743" spans="1:13" ht="63.75" x14ac:dyDescent="0.2">
      <c r="A743" s="27" t="s">
        <v>1357</v>
      </c>
      <c r="B743" s="27" t="s">
        <v>1581</v>
      </c>
      <c r="C743" s="28">
        <v>80560.800000000003</v>
      </c>
      <c r="D743" s="28">
        <v>3531.2336599999999</v>
      </c>
      <c r="E743" s="36">
        <f t="shared" si="45"/>
        <v>4.383315036593479</v>
      </c>
      <c r="F743" s="28">
        <v>69810.059779999996</v>
      </c>
      <c r="G743" s="36">
        <f t="shared" si="44"/>
        <v>5.0583449879979456</v>
      </c>
      <c r="H743" s="28">
        <v>80560.800000000003</v>
      </c>
      <c r="I743" s="28">
        <v>3531.2336599999999</v>
      </c>
      <c r="J743" s="36">
        <f t="shared" si="46"/>
        <v>4.383315036593479</v>
      </c>
      <c r="K743" s="28">
        <v>69810.059779999996</v>
      </c>
      <c r="L743" s="36">
        <f t="shared" si="47"/>
        <v>5.0583449879979456</v>
      </c>
      <c r="M743" s="29">
        <v>574.00050999999985</v>
      </c>
    </row>
    <row r="744" spans="1:13" ht="76.5" x14ac:dyDescent="0.2">
      <c r="A744" s="27" t="s">
        <v>1686</v>
      </c>
      <c r="B744" s="27" t="s">
        <v>443</v>
      </c>
      <c r="C744" s="28">
        <v>80560.800000000003</v>
      </c>
      <c r="D744" s="28">
        <v>3531.2336599999999</v>
      </c>
      <c r="E744" s="36">
        <f t="shared" si="45"/>
        <v>4.383315036593479</v>
      </c>
      <c r="F744" s="28">
        <v>69810.059779999996</v>
      </c>
      <c r="G744" s="36">
        <f t="shared" si="44"/>
        <v>5.0583449879979456</v>
      </c>
      <c r="H744" s="28">
        <v>80560.800000000003</v>
      </c>
      <c r="I744" s="28">
        <v>3531.2336599999999</v>
      </c>
      <c r="J744" s="36">
        <f t="shared" si="46"/>
        <v>4.383315036593479</v>
      </c>
      <c r="K744" s="28">
        <v>69810.059779999996</v>
      </c>
      <c r="L744" s="36">
        <f t="shared" si="47"/>
        <v>5.0583449879979456</v>
      </c>
      <c r="M744" s="29">
        <v>574.00050999999985</v>
      </c>
    </row>
    <row r="745" spans="1:13" ht="306" x14ac:dyDescent="0.2">
      <c r="A745" s="27" t="s">
        <v>941</v>
      </c>
      <c r="B745" s="27" t="s">
        <v>1654</v>
      </c>
      <c r="C745" s="28"/>
      <c r="D745" s="28"/>
      <c r="E745" s="36" t="str">
        <f t="shared" si="45"/>
        <v xml:space="preserve"> </v>
      </c>
      <c r="F745" s="28">
        <v>256.51666</v>
      </c>
      <c r="G745" s="36" t="str">
        <f t="shared" si="44"/>
        <v/>
      </c>
      <c r="H745" s="28"/>
      <c r="I745" s="28"/>
      <c r="J745" s="36" t="str">
        <f t="shared" si="46"/>
        <v xml:space="preserve"> </v>
      </c>
      <c r="K745" s="28">
        <v>256.51666</v>
      </c>
      <c r="L745" s="36" t="str">
        <f t="shared" si="47"/>
        <v/>
      </c>
      <c r="M745" s="29"/>
    </row>
    <row r="746" spans="1:13" ht="318.75" x14ac:dyDescent="0.2">
      <c r="A746" s="27" t="s">
        <v>254</v>
      </c>
      <c r="B746" s="27" t="s">
        <v>121</v>
      </c>
      <c r="C746" s="28"/>
      <c r="D746" s="28"/>
      <c r="E746" s="36" t="str">
        <f t="shared" si="45"/>
        <v xml:space="preserve"> </v>
      </c>
      <c r="F746" s="28">
        <v>256.51666</v>
      </c>
      <c r="G746" s="36" t="str">
        <f t="shared" si="44"/>
        <v/>
      </c>
      <c r="H746" s="28"/>
      <c r="I746" s="28"/>
      <c r="J746" s="36" t="str">
        <f t="shared" si="46"/>
        <v xml:space="preserve"> </v>
      </c>
      <c r="K746" s="28">
        <v>256.51666</v>
      </c>
      <c r="L746" s="36" t="str">
        <f t="shared" si="47"/>
        <v/>
      </c>
      <c r="M746" s="29"/>
    </row>
    <row r="747" spans="1:13" ht="89.25" x14ac:dyDescent="0.2">
      <c r="A747" s="27" t="s">
        <v>1539</v>
      </c>
      <c r="B747" s="27" t="s">
        <v>1705</v>
      </c>
      <c r="C747" s="28"/>
      <c r="D747" s="28">
        <v>406.9</v>
      </c>
      <c r="E747" s="36" t="str">
        <f t="shared" si="45"/>
        <v xml:space="preserve"> </v>
      </c>
      <c r="F747" s="28"/>
      <c r="G747" s="36" t="str">
        <f t="shared" si="44"/>
        <v xml:space="preserve"> </v>
      </c>
      <c r="H747" s="28"/>
      <c r="I747" s="28">
        <v>406.9</v>
      </c>
      <c r="J747" s="36" t="str">
        <f t="shared" si="46"/>
        <v xml:space="preserve"> </v>
      </c>
      <c r="K747" s="28"/>
      <c r="L747" s="36" t="str">
        <f t="shared" si="47"/>
        <v xml:space="preserve"> </v>
      </c>
      <c r="M747" s="29"/>
    </row>
    <row r="748" spans="1:13" ht="178.5" x14ac:dyDescent="0.2">
      <c r="A748" s="27" t="s">
        <v>870</v>
      </c>
      <c r="B748" s="27" t="s">
        <v>1419</v>
      </c>
      <c r="C748" s="28">
        <v>571682.19999999995</v>
      </c>
      <c r="D748" s="28">
        <v>355221.38662</v>
      </c>
      <c r="E748" s="36">
        <f t="shared" si="45"/>
        <v>62.136163522320622</v>
      </c>
      <c r="F748" s="28">
        <v>300996.0759</v>
      </c>
      <c r="G748" s="36">
        <f t="shared" si="44"/>
        <v>118.01528825844736</v>
      </c>
      <c r="H748" s="28">
        <v>571682.19999999995</v>
      </c>
      <c r="I748" s="28">
        <v>355221.38662</v>
      </c>
      <c r="J748" s="36">
        <f t="shared" si="46"/>
        <v>62.136163522320622</v>
      </c>
      <c r="K748" s="28">
        <v>300996.0759</v>
      </c>
      <c r="L748" s="36">
        <f t="shared" si="47"/>
        <v>118.01528825844736</v>
      </c>
      <c r="M748" s="29">
        <v>94259.685499999992</v>
      </c>
    </row>
    <row r="749" spans="1:13" ht="191.25" x14ac:dyDescent="0.2">
      <c r="A749" s="27" t="s">
        <v>193</v>
      </c>
      <c r="B749" s="27" t="s">
        <v>1512</v>
      </c>
      <c r="C749" s="28">
        <v>571682.19999999995</v>
      </c>
      <c r="D749" s="28">
        <v>355221.38662</v>
      </c>
      <c r="E749" s="36">
        <f t="shared" si="45"/>
        <v>62.136163522320622</v>
      </c>
      <c r="F749" s="28">
        <v>300996.0759</v>
      </c>
      <c r="G749" s="36">
        <f t="shared" si="44"/>
        <v>118.01528825844736</v>
      </c>
      <c r="H749" s="28">
        <v>571682.19999999995</v>
      </c>
      <c r="I749" s="28">
        <v>355221.38662</v>
      </c>
      <c r="J749" s="36">
        <f t="shared" si="46"/>
        <v>62.136163522320622</v>
      </c>
      <c r="K749" s="28">
        <v>300996.0759</v>
      </c>
      <c r="L749" s="36">
        <f t="shared" si="47"/>
        <v>118.01528825844736</v>
      </c>
      <c r="M749" s="29">
        <v>94259.685499999992</v>
      </c>
    </row>
    <row r="750" spans="1:13" ht="216.75" x14ac:dyDescent="0.2">
      <c r="A750" s="27" t="s">
        <v>1068</v>
      </c>
      <c r="B750" s="27" t="s">
        <v>967</v>
      </c>
      <c r="C750" s="28"/>
      <c r="D750" s="28"/>
      <c r="E750" s="36" t="str">
        <f t="shared" si="45"/>
        <v xml:space="preserve"> </v>
      </c>
      <c r="F750" s="28">
        <v>51969.33</v>
      </c>
      <c r="G750" s="36" t="str">
        <f t="shared" si="44"/>
        <v/>
      </c>
      <c r="H750" s="28"/>
      <c r="I750" s="28"/>
      <c r="J750" s="36" t="str">
        <f t="shared" si="46"/>
        <v xml:space="preserve"> </v>
      </c>
      <c r="K750" s="28">
        <v>51969.33</v>
      </c>
      <c r="L750" s="36" t="str">
        <f t="shared" si="47"/>
        <v/>
      </c>
      <c r="M750" s="29"/>
    </row>
    <row r="751" spans="1:13" ht="216.75" x14ac:dyDescent="0.2">
      <c r="A751" s="27" t="s">
        <v>1068</v>
      </c>
      <c r="B751" s="27" t="s">
        <v>531</v>
      </c>
      <c r="C751" s="28">
        <v>79526.2</v>
      </c>
      <c r="D751" s="28">
        <v>51254.0265</v>
      </c>
      <c r="E751" s="36">
        <f t="shared" si="45"/>
        <v>64.4492337116573</v>
      </c>
      <c r="F751" s="28"/>
      <c r="G751" s="36" t="str">
        <f t="shared" si="44"/>
        <v xml:space="preserve"> </v>
      </c>
      <c r="H751" s="28">
        <v>79526.2</v>
      </c>
      <c r="I751" s="28">
        <v>51254.0265</v>
      </c>
      <c r="J751" s="36">
        <f t="shared" si="46"/>
        <v>64.4492337116573</v>
      </c>
      <c r="K751" s="28"/>
      <c r="L751" s="36" t="str">
        <f t="shared" si="47"/>
        <v xml:space="preserve"> </v>
      </c>
      <c r="M751" s="29">
        <v>17174.866499999996</v>
      </c>
    </row>
    <row r="752" spans="1:13" ht="229.5" x14ac:dyDescent="0.2">
      <c r="A752" s="27" t="s">
        <v>387</v>
      </c>
      <c r="B752" s="27" t="s">
        <v>1123</v>
      </c>
      <c r="C752" s="28"/>
      <c r="D752" s="28"/>
      <c r="E752" s="36" t="str">
        <f t="shared" si="45"/>
        <v xml:space="preserve"> </v>
      </c>
      <c r="F752" s="28">
        <v>51969.33</v>
      </c>
      <c r="G752" s="36" t="str">
        <f t="shared" si="44"/>
        <v/>
      </c>
      <c r="H752" s="28"/>
      <c r="I752" s="28"/>
      <c r="J752" s="36" t="str">
        <f t="shared" si="46"/>
        <v xml:space="preserve"> </v>
      </c>
      <c r="K752" s="28">
        <v>51969.33</v>
      </c>
      <c r="L752" s="36" t="str">
        <f t="shared" si="47"/>
        <v/>
      </c>
      <c r="M752" s="29"/>
    </row>
    <row r="753" spans="1:13" ht="229.5" x14ac:dyDescent="0.2">
      <c r="A753" s="27" t="s">
        <v>387</v>
      </c>
      <c r="B753" s="27" t="s">
        <v>374</v>
      </c>
      <c r="C753" s="28">
        <v>79526.2</v>
      </c>
      <c r="D753" s="28">
        <v>51254.0265</v>
      </c>
      <c r="E753" s="36">
        <f t="shared" si="45"/>
        <v>64.4492337116573</v>
      </c>
      <c r="F753" s="28"/>
      <c r="G753" s="36" t="str">
        <f t="shared" si="44"/>
        <v xml:space="preserve"> </v>
      </c>
      <c r="H753" s="28">
        <v>79526.2</v>
      </c>
      <c r="I753" s="28">
        <v>51254.0265</v>
      </c>
      <c r="J753" s="36">
        <f t="shared" si="46"/>
        <v>64.4492337116573</v>
      </c>
      <c r="K753" s="28"/>
      <c r="L753" s="36" t="str">
        <f t="shared" si="47"/>
        <v xml:space="preserve"> </v>
      </c>
      <c r="M753" s="29">
        <v>17174.866499999996</v>
      </c>
    </row>
    <row r="754" spans="1:13" ht="102" x14ac:dyDescent="0.2">
      <c r="A754" s="27" t="s">
        <v>332</v>
      </c>
      <c r="B754" s="27" t="s">
        <v>458</v>
      </c>
      <c r="C754" s="28"/>
      <c r="D754" s="28"/>
      <c r="E754" s="36" t="str">
        <f t="shared" si="45"/>
        <v xml:space="preserve"> </v>
      </c>
      <c r="F754" s="28">
        <v>279.15215999999998</v>
      </c>
      <c r="G754" s="36" t="str">
        <f t="shared" si="44"/>
        <v/>
      </c>
      <c r="H754" s="28"/>
      <c r="I754" s="28"/>
      <c r="J754" s="36" t="str">
        <f t="shared" si="46"/>
        <v xml:space="preserve"> </v>
      </c>
      <c r="K754" s="28">
        <v>279.15215999999998</v>
      </c>
      <c r="L754" s="36" t="str">
        <f t="shared" si="47"/>
        <v/>
      </c>
      <c r="M754" s="29"/>
    </row>
    <row r="755" spans="1:13" ht="114.75" x14ac:dyDescent="0.2">
      <c r="A755" s="27" t="s">
        <v>710</v>
      </c>
      <c r="B755" s="27" t="s">
        <v>1725</v>
      </c>
      <c r="C755" s="28"/>
      <c r="D755" s="28"/>
      <c r="E755" s="36" t="str">
        <f t="shared" si="45"/>
        <v xml:space="preserve"> </v>
      </c>
      <c r="F755" s="28">
        <v>279.15215999999998</v>
      </c>
      <c r="G755" s="36" t="str">
        <f t="shared" si="44"/>
        <v/>
      </c>
      <c r="H755" s="28"/>
      <c r="I755" s="28"/>
      <c r="J755" s="36" t="str">
        <f t="shared" si="46"/>
        <v xml:space="preserve"> </v>
      </c>
      <c r="K755" s="28">
        <v>279.15215999999998</v>
      </c>
      <c r="L755" s="36" t="str">
        <f t="shared" si="47"/>
        <v/>
      </c>
      <c r="M755" s="29"/>
    </row>
    <row r="756" spans="1:13" ht="63.75" x14ac:dyDescent="0.2">
      <c r="A756" s="27" t="s">
        <v>615</v>
      </c>
      <c r="B756" s="27" t="s">
        <v>30</v>
      </c>
      <c r="C756" s="28"/>
      <c r="D756" s="28"/>
      <c r="E756" s="36" t="str">
        <f t="shared" si="45"/>
        <v xml:space="preserve"> </v>
      </c>
      <c r="F756" s="28">
        <v>28949.1</v>
      </c>
      <c r="G756" s="36" t="str">
        <f t="shared" si="44"/>
        <v/>
      </c>
      <c r="H756" s="28"/>
      <c r="I756" s="28"/>
      <c r="J756" s="36" t="str">
        <f t="shared" si="46"/>
        <v xml:space="preserve"> </v>
      </c>
      <c r="K756" s="28">
        <v>28949.1</v>
      </c>
      <c r="L756" s="36" t="str">
        <f t="shared" si="47"/>
        <v/>
      </c>
      <c r="M756" s="29"/>
    </row>
    <row r="757" spans="1:13" ht="76.5" x14ac:dyDescent="0.2">
      <c r="A757" s="27" t="s">
        <v>1687</v>
      </c>
      <c r="B757" s="27" t="s">
        <v>280</v>
      </c>
      <c r="C757" s="28"/>
      <c r="D757" s="28"/>
      <c r="E757" s="36" t="str">
        <f t="shared" si="45"/>
        <v xml:space="preserve"> </v>
      </c>
      <c r="F757" s="28">
        <v>28949.1</v>
      </c>
      <c r="G757" s="36" t="str">
        <f t="shared" si="44"/>
        <v/>
      </c>
      <c r="H757" s="28"/>
      <c r="I757" s="28"/>
      <c r="J757" s="36" t="str">
        <f t="shared" si="46"/>
        <v xml:space="preserve"> </v>
      </c>
      <c r="K757" s="28">
        <v>28949.1</v>
      </c>
      <c r="L757" s="36" t="str">
        <f t="shared" si="47"/>
        <v/>
      </c>
      <c r="M757" s="29"/>
    </row>
    <row r="758" spans="1:13" ht="38.25" x14ac:dyDescent="0.2">
      <c r="A758" s="27" t="s">
        <v>685</v>
      </c>
      <c r="B758" s="27" t="s">
        <v>1235</v>
      </c>
      <c r="C758" s="28"/>
      <c r="D758" s="28">
        <v>94721.088510000001</v>
      </c>
      <c r="E758" s="36" t="str">
        <f t="shared" si="45"/>
        <v xml:space="preserve"> </v>
      </c>
      <c r="F758" s="28"/>
      <c r="G758" s="36" t="str">
        <f t="shared" si="44"/>
        <v xml:space="preserve"> </v>
      </c>
      <c r="H758" s="28"/>
      <c r="I758" s="28">
        <v>94721.088510000001</v>
      </c>
      <c r="J758" s="36" t="str">
        <f t="shared" si="46"/>
        <v xml:space="preserve"> </v>
      </c>
      <c r="K758" s="28"/>
      <c r="L758" s="36" t="str">
        <f t="shared" si="47"/>
        <v xml:space="preserve"> </v>
      </c>
      <c r="M758" s="29"/>
    </row>
    <row r="759" spans="1:13" ht="51" x14ac:dyDescent="0.2">
      <c r="A759" s="27" t="s">
        <v>1015</v>
      </c>
      <c r="B759" s="27" t="s">
        <v>1262</v>
      </c>
      <c r="C759" s="28"/>
      <c r="D759" s="28">
        <v>94721.088510000001</v>
      </c>
      <c r="E759" s="36" t="str">
        <f t="shared" si="45"/>
        <v xml:space="preserve"> </v>
      </c>
      <c r="F759" s="28"/>
      <c r="G759" s="36" t="str">
        <f t="shared" si="44"/>
        <v xml:space="preserve"> </v>
      </c>
      <c r="H759" s="28"/>
      <c r="I759" s="28">
        <v>94721.088510000001</v>
      </c>
      <c r="J759" s="36" t="str">
        <f t="shared" si="46"/>
        <v xml:space="preserve"> </v>
      </c>
      <c r="K759" s="28"/>
      <c r="L759" s="36" t="str">
        <f t="shared" si="47"/>
        <v xml:space="preserve"> </v>
      </c>
      <c r="M759" s="29"/>
    </row>
    <row r="760" spans="1:13" ht="38.25" x14ac:dyDescent="0.2">
      <c r="A760" s="27" t="s">
        <v>340</v>
      </c>
      <c r="B760" s="27" t="s">
        <v>534</v>
      </c>
      <c r="C760" s="28"/>
      <c r="D760" s="28"/>
      <c r="E760" s="36" t="str">
        <f t="shared" si="45"/>
        <v xml:space="preserve"> </v>
      </c>
      <c r="F760" s="28"/>
      <c r="G760" s="36" t="str">
        <f t="shared" si="44"/>
        <v xml:space="preserve"> </v>
      </c>
      <c r="H760" s="28"/>
      <c r="I760" s="28"/>
      <c r="J760" s="36" t="str">
        <f t="shared" si="46"/>
        <v xml:space="preserve"> </v>
      </c>
      <c r="K760" s="28"/>
      <c r="L760" s="36" t="str">
        <f t="shared" si="47"/>
        <v xml:space="preserve"> </v>
      </c>
      <c r="M760" s="29"/>
    </row>
    <row r="761" spans="1:13" ht="63.75" x14ac:dyDescent="0.2">
      <c r="A761" s="27" t="s">
        <v>634</v>
      </c>
      <c r="B761" s="27" t="s">
        <v>1591</v>
      </c>
      <c r="C761" s="28">
        <v>770.77400999999998</v>
      </c>
      <c r="D761" s="28">
        <v>-5367.8883299999998</v>
      </c>
      <c r="E761" s="36" t="str">
        <f t="shared" si="45"/>
        <v/>
      </c>
      <c r="F761" s="28">
        <v>132687.47925</v>
      </c>
      <c r="G761" s="36" t="str">
        <f t="shared" si="44"/>
        <v/>
      </c>
      <c r="H761" s="28"/>
      <c r="I761" s="28">
        <v>-6135.6623399999999</v>
      </c>
      <c r="J761" s="36" t="str">
        <f t="shared" si="46"/>
        <v xml:space="preserve"> </v>
      </c>
      <c r="K761" s="28">
        <v>132687.47925</v>
      </c>
      <c r="L761" s="36" t="str">
        <f t="shared" si="47"/>
        <v/>
      </c>
      <c r="M761" s="29">
        <v>-2280.26487</v>
      </c>
    </row>
    <row r="762" spans="1:13" ht="51" x14ac:dyDescent="0.2">
      <c r="A762" s="27" t="s">
        <v>706</v>
      </c>
      <c r="B762" s="27" t="s">
        <v>1717</v>
      </c>
      <c r="C762" s="28"/>
      <c r="D762" s="28">
        <v>-6135.6623399999999</v>
      </c>
      <c r="E762" s="36" t="str">
        <f t="shared" si="45"/>
        <v xml:space="preserve"> </v>
      </c>
      <c r="F762" s="28">
        <v>132687.47925</v>
      </c>
      <c r="G762" s="36" t="str">
        <f t="shared" si="44"/>
        <v/>
      </c>
      <c r="H762" s="28"/>
      <c r="I762" s="28">
        <v>-6135.6623399999999</v>
      </c>
      <c r="J762" s="36" t="str">
        <f t="shared" si="46"/>
        <v xml:space="preserve"> </v>
      </c>
      <c r="K762" s="28">
        <v>132687.47925</v>
      </c>
      <c r="L762" s="36" t="str">
        <f t="shared" si="47"/>
        <v/>
      </c>
      <c r="M762" s="29">
        <v>-2280.26487</v>
      </c>
    </row>
    <row r="763" spans="1:13" ht="153" x14ac:dyDescent="0.2">
      <c r="A763" s="27" t="s">
        <v>1190</v>
      </c>
      <c r="B763" s="27" t="s">
        <v>1613</v>
      </c>
      <c r="C763" s="28"/>
      <c r="D763" s="28">
        <v>-2280.26487</v>
      </c>
      <c r="E763" s="36" t="str">
        <f t="shared" si="45"/>
        <v xml:space="preserve"> </v>
      </c>
      <c r="F763" s="28"/>
      <c r="G763" s="36" t="str">
        <f t="shared" si="44"/>
        <v xml:space="preserve"> </v>
      </c>
      <c r="H763" s="28"/>
      <c r="I763" s="28">
        <v>-2280.26487</v>
      </c>
      <c r="J763" s="36" t="str">
        <f t="shared" si="46"/>
        <v xml:space="preserve"> </v>
      </c>
      <c r="K763" s="28"/>
      <c r="L763" s="36" t="str">
        <f t="shared" si="47"/>
        <v xml:space="preserve"> </v>
      </c>
      <c r="M763" s="29">
        <v>-2280.26487</v>
      </c>
    </row>
    <row r="764" spans="1:13" ht="102" x14ac:dyDescent="0.2">
      <c r="A764" s="27" t="s">
        <v>648</v>
      </c>
      <c r="B764" s="27" t="s">
        <v>350</v>
      </c>
      <c r="C764" s="28"/>
      <c r="D764" s="28">
        <v>-3855.3974699999999</v>
      </c>
      <c r="E764" s="36" t="str">
        <f t="shared" si="45"/>
        <v xml:space="preserve"> </v>
      </c>
      <c r="F764" s="28">
        <v>94355.214250000005</v>
      </c>
      <c r="G764" s="36" t="str">
        <f t="shared" si="44"/>
        <v/>
      </c>
      <c r="H764" s="28"/>
      <c r="I764" s="28">
        <v>-3855.3974699999999</v>
      </c>
      <c r="J764" s="36" t="str">
        <f t="shared" si="46"/>
        <v xml:space="preserve"> </v>
      </c>
      <c r="K764" s="28">
        <v>94355.214250000005</v>
      </c>
      <c r="L764" s="36" t="str">
        <f t="shared" si="47"/>
        <v/>
      </c>
      <c r="M764" s="29"/>
    </row>
    <row r="765" spans="1:13" ht="63.75" x14ac:dyDescent="0.2">
      <c r="A765" s="27" t="s">
        <v>120</v>
      </c>
      <c r="B765" s="27" t="s">
        <v>109</v>
      </c>
      <c r="C765" s="28"/>
      <c r="D765" s="28"/>
      <c r="E765" s="36" t="str">
        <f t="shared" si="45"/>
        <v xml:space="preserve"> </v>
      </c>
      <c r="F765" s="28">
        <v>38332.264999999999</v>
      </c>
      <c r="G765" s="36" t="str">
        <f t="shared" si="44"/>
        <v/>
      </c>
      <c r="H765" s="28"/>
      <c r="I765" s="28"/>
      <c r="J765" s="36" t="str">
        <f t="shared" si="46"/>
        <v xml:space="preserve"> </v>
      </c>
      <c r="K765" s="28">
        <v>38332.264999999999</v>
      </c>
      <c r="L765" s="36" t="str">
        <f t="shared" si="47"/>
        <v/>
      </c>
      <c r="M765" s="29"/>
    </row>
    <row r="766" spans="1:13" ht="51" x14ac:dyDescent="0.2">
      <c r="A766" s="27" t="s">
        <v>928</v>
      </c>
      <c r="B766" s="27" t="s">
        <v>1596</v>
      </c>
      <c r="C766" s="28">
        <v>767.77400999999998</v>
      </c>
      <c r="D766" s="28">
        <v>767.77400999999998</v>
      </c>
      <c r="E766" s="36">
        <f t="shared" si="45"/>
        <v>100</v>
      </c>
      <c r="F766" s="28"/>
      <c r="G766" s="36" t="str">
        <f t="shared" si="44"/>
        <v xml:space="preserve"> </v>
      </c>
      <c r="H766" s="28"/>
      <c r="I766" s="28"/>
      <c r="J766" s="36" t="str">
        <f t="shared" si="46"/>
        <v xml:space="preserve"> </v>
      </c>
      <c r="K766" s="28"/>
      <c r="L766" s="36" t="str">
        <f t="shared" si="47"/>
        <v xml:space="preserve"> </v>
      </c>
      <c r="M766" s="29"/>
    </row>
    <row r="767" spans="1:13" ht="51" x14ac:dyDescent="0.2">
      <c r="A767" s="27" t="s">
        <v>1074</v>
      </c>
      <c r="B767" s="27" t="s">
        <v>9</v>
      </c>
      <c r="C767" s="28">
        <v>767.77400999999998</v>
      </c>
      <c r="D767" s="28">
        <v>767.77400999999998</v>
      </c>
      <c r="E767" s="36">
        <f t="shared" si="45"/>
        <v>100</v>
      </c>
      <c r="F767" s="28"/>
      <c r="G767" s="36" t="str">
        <f t="shared" si="44"/>
        <v xml:space="preserve"> </v>
      </c>
      <c r="H767" s="28"/>
      <c r="I767" s="28"/>
      <c r="J767" s="36" t="str">
        <f t="shared" si="46"/>
        <v xml:space="preserve"> </v>
      </c>
      <c r="K767" s="28"/>
      <c r="L767" s="36" t="str">
        <f t="shared" si="47"/>
        <v xml:space="preserve"> </v>
      </c>
      <c r="M767" s="29"/>
    </row>
    <row r="768" spans="1:13" ht="51" x14ac:dyDescent="0.2">
      <c r="A768" s="27" t="s">
        <v>896</v>
      </c>
      <c r="B768" s="27" t="s">
        <v>1042</v>
      </c>
      <c r="C768" s="28">
        <v>3</v>
      </c>
      <c r="D768" s="28"/>
      <c r="E768" s="36" t="str">
        <f t="shared" si="45"/>
        <v/>
      </c>
      <c r="F768" s="28"/>
      <c r="G768" s="36" t="str">
        <f t="shared" si="44"/>
        <v xml:space="preserve"> </v>
      </c>
      <c r="H768" s="28"/>
      <c r="I768" s="28"/>
      <c r="J768" s="36" t="str">
        <f t="shared" si="46"/>
        <v xml:space="preserve"> </v>
      </c>
      <c r="K768" s="28"/>
      <c r="L768" s="36" t="str">
        <f t="shared" si="47"/>
        <v xml:space="preserve"> </v>
      </c>
      <c r="M768" s="29"/>
    </row>
    <row r="769" spans="1:13" ht="51" x14ac:dyDescent="0.2">
      <c r="A769" s="27" t="s">
        <v>369</v>
      </c>
      <c r="B769" s="27" t="s">
        <v>1443</v>
      </c>
      <c r="C769" s="28">
        <v>3</v>
      </c>
      <c r="D769" s="28"/>
      <c r="E769" s="36" t="str">
        <f t="shared" si="45"/>
        <v/>
      </c>
      <c r="F769" s="28"/>
      <c r="G769" s="36" t="str">
        <f t="shared" si="44"/>
        <v xml:space="preserve"> </v>
      </c>
      <c r="H769" s="28"/>
      <c r="I769" s="28"/>
      <c r="J769" s="36" t="str">
        <f t="shared" si="46"/>
        <v xml:space="preserve"> </v>
      </c>
      <c r="K769" s="28"/>
      <c r="L769" s="36" t="str">
        <f t="shared" si="47"/>
        <v xml:space="preserve"> </v>
      </c>
      <c r="M769" s="29"/>
    </row>
    <row r="770" spans="1:13" ht="51" x14ac:dyDescent="0.2">
      <c r="A770" s="27" t="s">
        <v>1719</v>
      </c>
      <c r="B770" s="27" t="s">
        <v>560</v>
      </c>
      <c r="C770" s="28">
        <v>2394.3079200000002</v>
      </c>
      <c r="D770" s="28">
        <v>2016.8150000000001</v>
      </c>
      <c r="E770" s="36">
        <f t="shared" si="45"/>
        <v>84.233735483780208</v>
      </c>
      <c r="F770" s="28">
        <v>20310</v>
      </c>
      <c r="G770" s="36">
        <f t="shared" si="44"/>
        <v>9.9301575578532741</v>
      </c>
      <c r="H770" s="28"/>
      <c r="I770" s="28"/>
      <c r="J770" s="36" t="str">
        <f t="shared" si="46"/>
        <v xml:space="preserve"> </v>
      </c>
      <c r="K770" s="28">
        <v>20000</v>
      </c>
      <c r="L770" s="36" t="str">
        <f t="shared" si="47"/>
        <v/>
      </c>
      <c r="M770" s="29"/>
    </row>
    <row r="771" spans="1:13" ht="51" x14ac:dyDescent="0.2">
      <c r="A771" s="27" t="s">
        <v>21</v>
      </c>
      <c r="B771" s="27" t="s">
        <v>208</v>
      </c>
      <c r="C771" s="28"/>
      <c r="D771" s="28"/>
      <c r="E771" s="36" t="str">
        <f t="shared" si="45"/>
        <v xml:space="preserve"> </v>
      </c>
      <c r="F771" s="28">
        <v>20000</v>
      </c>
      <c r="G771" s="36" t="str">
        <f t="shared" si="44"/>
        <v/>
      </c>
      <c r="H771" s="28"/>
      <c r="I771" s="28"/>
      <c r="J771" s="36" t="str">
        <f t="shared" si="46"/>
        <v xml:space="preserve"> </v>
      </c>
      <c r="K771" s="28">
        <v>20000</v>
      </c>
      <c r="L771" s="36" t="str">
        <f t="shared" si="47"/>
        <v/>
      </c>
      <c r="M771" s="29"/>
    </row>
    <row r="772" spans="1:13" ht="63.75" x14ac:dyDescent="0.2">
      <c r="A772" s="27" t="s">
        <v>1319</v>
      </c>
      <c r="B772" s="27" t="s">
        <v>457</v>
      </c>
      <c r="C772" s="28"/>
      <c r="D772" s="28"/>
      <c r="E772" s="36" t="str">
        <f t="shared" si="45"/>
        <v xml:space="preserve"> </v>
      </c>
      <c r="F772" s="28">
        <v>20000</v>
      </c>
      <c r="G772" s="36" t="str">
        <f t="shared" si="44"/>
        <v/>
      </c>
      <c r="H772" s="28"/>
      <c r="I772" s="28"/>
      <c r="J772" s="36" t="str">
        <f t="shared" si="46"/>
        <v xml:space="preserve"> </v>
      </c>
      <c r="K772" s="28">
        <v>20000</v>
      </c>
      <c r="L772" s="36" t="str">
        <f t="shared" si="47"/>
        <v/>
      </c>
      <c r="M772" s="29"/>
    </row>
    <row r="773" spans="1:13" ht="38.25" x14ac:dyDescent="0.2">
      <c r="A773" s="27" t="s">
        <v>232</v>
      </c>
      <c r="B773" s="27" t="s">
        <v>890</v>
      </c>
      <c r="C773" s="28">
        <v>1800</v>
      </c>
      <c r="D773" s="28">
        <v>1800</v>
      </c>
      <c r="E773" s="36">
        <f t="shared" si="45"/>
        <v>100</v>
      </c>
      <c r="F773" s="28">
        <v>100</v>
      </c>
      <c r="G773" s="36" t="str">
        <f t="shared" si="44"/>
        <v>свыше 200</v>
      </c>
      <c r="H773" s="28"/>
      <c r="I773" s="28"/>
      <c r="J773" s="36" t="str">
        <f t="shared" si="46"/>
        <v xml:space="preserve"> </v>
      </c>
      <c r="K773" s="28"/>
      <c r="L773" s="36" t="str">
        <f t="shared" si="47"/>
        <v xml:space="preserve"> </v>
      </c>
      <c r="M773" s="29"/>
    </row>
    <row r="774" spans="1:13" ht="38.25" x14ac:dyDescent="0.2">
      <c r="A774" s="27" t="s">
        <v>642</v>
      </c>
      <c r="B774" s="27" t="s">
        <v>917</v>
      </c>
      <c r="C774" s="28">
        <v>319.44635</v>
      </c>
      <c r="D774" s="28">
        <v>216.815</v>
      </c>
      <c r="E774" s="36">
        <f t="shared" si="45"/>
        <v>67.872116867198514</v>
      </c>
      <c r="F774" s="28">
        <v>210</v>
      </c>
      <c r="G774" s="36">
        <f t="shared" ref="G774:G837" si="48">IF(F774=0," ",IF(D774/F774*100&gt;200,"свыше 200",IF(D774/F774&gt;0,D774/F774*100,"")))</f>
        <v>103.24523809523809</v>
      </c>
      <c r="H774" s="28"/>
      <c r="I774" s="28"/>
      <c r="J774" s="36" t="str">
        <f t="shared" si="46"/>
        <v xml:space="preserve"> </v>
      </c>
      <c r="K774" s="28"/>
      <c r="L774" s="36" t="str">
        <f t="shared" si="47"/>
        <v xml:space="preserve"> </v>
      </c>
      <c r="M774" s="29"/>
    </row>
    <row r="775" spans="1:13" ht="38.25" x14ac:dyDescent="0.2">
      <c r="A775" s="27" t="s">
        <v>1529</v>
      </c>
      <c r="B775" s="27" t="s">
        <v>512</v>
      </c>
      <c r="C775" s="28">
        <v>274.86156999999997</v>
      </c>
      <c r="D775" s="28"/>
      <c r="E775" s="36" t="str">
        <f t="shared" ref="E775:E838" si="49">IF(C775=0," ",IF(D775/C775*100&gt;200,"свыше 200",IF(D775/C775&gt;0,D775/C775*100,"")))</f>
        <v/>
      </c>
      <c r="F775" s="28"/>
      <c r="G775" s="36" t="str">
        <f t="shared" si="48"/>
        <v xml:space="preserve"> </v>
      </c>
      <c r="H775" s="28"/>
      <c r="I775" s="28"/>
      <c r="J775" s="36" t="str">
        <f t="shared" ref="J775:J838" si="50">IF(H775=0," ",IF(I775/H775*100&gt;200,"свыше 200",IF(I775/H775&gt;0,I775/H775*100,"")))</f>
        <v xml:space="preserve"> </v>
      </c>
      <c r="K775" s="28"/>
      <c r="L775" s="36" t="str">
        <f t="shared" ref="L775:L838" si="51">IF(K775=0," ",IF(I775/K775*100&gt;200,"свыше 200",IF(I775/K775&gt;0,I775/K775*100,"")))</f>
        <v xml:space="preserve"> </v>
      </c>
      <c r="M775" s="29"/>
    </row>
    <row r="776" spans="1:13" ht="76.5" x14ac:dyDescent="0.2">
      <c r="A776" s="27" t="s">
        <v>1699</v>
      </c>
      <c r="B776" s="27" t="s">
        <v>1356</v>
      </c>
      <c r="C776" s="28">
        <v>1800</v>
      </c>
      <c r="D776" s="28">
        <v>1800</v>
      </c>
      <c r="E776" s="36">
        <f t="shared" si="49"/>
        <v>100</v>
      </c>
      <c r="F776" s="28">
        <v>100</v>
      </c>
      <c r="G776" s="36" t="str">
        <f t="shared" si="48"/>
        <v>свыше 200</v>
      </c>
      <c r="H776" s="28"/>
      <c r="I776" s="28"/>
      <c r="J776" s="36" t="str">
        <f t="shared" si="50"/>
        <v xml:space="preserve"> </v>
      </c>
      <c r="K776" s="28"/>
      <c r="L776" s="36" t="str">
        <f t="shared" si="51"/>
        <v xml:space="preserve"> </v>
      </c>
      <c r="M776" s="29"/>
    </row>
    <row r="777" spans="1:13" ht="76.5" x14ac:dyDescent="0.2">
      <c r="A777" s="27" t="s">
        <v>355</v>
      </c>
      <c r="B777" s="27" t="s">
        <v>1394</v>
      </c>
      <c r="C777" s="28">
        <v>219.44635</v>
      </c>
      <c r="D777" s="28">
        <v>116.815</v>
      </c>
      <c r="E777" s="36">
        <f t="shared" si="49"/>
        <v>53.231689658998661</v>
      </c>
      <c r="F777" s="28">
        <v>90</v>
      </c>
      <c r="G777" s="36">
        <f t="shared" si="48"/>
        <v>129.79444444444442</v>
      </c>
      <c r="H777" s="28"/>
      <c r="I777" s="28"/>
      <c r="J777" s="36" t="str">
        <f t="shared" si="50"/>
        <v xml:space="preserve"> </v>
      </c>
      <c r="K777" s="28"/>
      <c r="L777" s="36" t="str">
        <f t="shared" si="51"/>
        <v xml:space="preserve"> </v>
      </c>
      <c r="M777" s="29"/>
    </row>
    <row r="778" spans="1:13" ht="51" x14ac:dyDescent="0.2">
      <c r="A778" s="27" t="s">
        <v>801</v>
      </c>
      <c r="B778" s="27" t="s">
        <v>1664</v>
      </c>
      <c r="C778" s="28">
        <v>100</v>
      </c>
      <c r="D778" s="28">
        <v>100</v>
      </c>
      <c r="E778" s="36">
        <f t="shared" si="49"/>
        <v>100</v>
      </c>
      <c r="F778" s="28">
        <v>120</v>
      </c>
      <c r="G778" s="36">
        <f t="shared" si="48"/>
        <v>83.333333333333343</v>
      </c>
      <c r="H778" s="28"/>
      <c r="I778" s="28"/>
      <c r="J778" s="36" t="str">
        <f t="shared" si="50"/>
        <v xml:space="preserve"> </v>
      </c>
      <c r="K778" s="28"/>
      <c r="L778" s="36" t="str">
        <f t="shared" si="51"/>
        <v xml:space="preserve"> </v>
      </c>
      <c r="M778" s="29"/>
    </row>
    <row r="779" spans="1:13" ht="51" x14ac:dyDescent="0.2">
      <c r="A779" s="27" t="s">
        <v>1677</v>
      </c>
      <c r="B779" s="27" t="s">
        <v>1708</v>
      </c>
      <c r="C779" s="28">
        <v>274.86156999999997</v>
      </c>
      <c r="D779" s="28"/>
      <c r="E779" s="36" t="str">
        <f t="shared" si="49"/>
        <v/>
      </c>
      <c r="F779" s="28"/>
      <c r="G779" s="36" t="str">
        <f t="shared" si="48"/>
        <v xml:space="preserve"> </v>
      </c>
      <c r="H779" s="28"/>
      <c r="I779" s="28"/>
      <c r="J779" s="36" t="str">
        <f t="shared" si="50"/>
        <v xml:space="preserve"> </v>
      </c>
      <c r="K779" s="28"/>
      <c r="L779" s="36" t="str">
        <f t="shared" si="51"/>
        <v xml:space="preserve"> </v>
      </c>
      <c r="M779" s="29"/>
    </row>
    <row r="780" spans="1:13" ht="25.5" x14ac:dyDescent="0.2">
      <c r="A780" s="27" t="s">
        <v>1524</v>
      </c>
      <c r="B780" s="27" t="s">
        <v>738</v>
      </c>
      <c r="C780" s="28">
        <v>6993.77124</v>
      </c>
      <c r="D780" s="28">
        <v>5194.3956099999996</v>
      </c>
      <c r="E780" s="36">
        <f t="shared" si="49"/>
        <v>74.271740263554847</v>
      </c>
      <c r="F780" s="28">
        <v>8822.2146799999991</v>
      </c>
      <c r="G780" s="36">
        <f t="shared" si="48"/>
        <v>58.878589995953256</v>
      </c>
      <c r="H780" s="28"/>
      <c r="I780" s="28">
        <v>1922.5176300000001</v>
      </c>
      <c r="J780" s="36" t="str">
        <f t="shared" si="50"/>
        <v xml:space="preserve"> </v>
      </c>
      <c r="K780" s="28">
        <v>5568.3270000000002</v>
      </c>
      <c r="L780" s="36">
        <f t="shared" si="51"/>
        <v>34.525947021430312</v>
      </c>
      <c r="M780" s="29">
        <v>21</v>
      </c>
    </row>
    <row r="781" spans="1:13" ht="38.25" x14ac:dyDescent="0.2">
      <c r="A781" s="27" t="s">
        <v>1594</v>
      </c>
      <c r="B781" s="27" t="s">
        <v>694</v>
      </c>
      <c r="C781" s="28"/>
      <c r="D781" s="28">
        <v>1922.5176300000001</v>
      </c>
      <c r="E781" s="36" t="str">
        <f t="shared" si="49"/>
        <v xml:space="preserve"> </v>
      </c>
      <c r="F781" s="28">
        <v>5568.3270000000002</v>
      </c>
      <c r="G781" s="36">
        <f t="shared" si="48"/>
        <v>34.525947021430312</v>
      </c>
      <c r="H781" s="28"/>
      <c r="I781" s="28">
        <v>1922.5176300000001</v>
      </c>
      <c r="J781" s="36" t="str">
        <f t="shared" si="50"/>
        <v xml:space="preserve"> </v>
      </c>
      <c r="K781" s="28">
        <v>5568.3270000000002</v>
      </c>
      <c r="L781" s="36">
        <f t="shared" si="51"/>
        <v>34.525947021430312</v>
      </c>
      <c r="M781" s="29">
        <v>21</v>
      </c>
    </row>
    <row r="782" spans="1:13" ht="38.25" x14ac:dyDescent="0.2">
      <c r="A782" s="27" t="s">
        <v>1545</v>
      </c>
      <c r="B782" s="27" t="s">
        <v>694</v>
      </c>
      <c r="C782" s="28"/>
      <c r="D782" s="28">
        <v>1922.5176300000001</v>
      </c>
      <c r="E782" s="36" t="str">
        <f t="shared" si="49"/>
        <v xml:space="preserve"> </v>
      </c>
      <c r="F782" s="28">
        <v>5568.3270000000002</v>
      </c>
      <c r="G782" s="36">
        <f t="shared" si="48"/>
        <v>34.525947021430312</v>
      </c>
      <c r="H782" s="28"/>
      <c r="I782" s="28">
        <v>1922.5176300000001</v>
      </c>
      <c r="J782" s="36" t="str">
        <f t="shared" si="50"/>
        <v xml:space="preserve"> </v>
      </c>
      <c r="K782" s="28">
        <v>5568.3270000000002</v>
      </c>
      <c r="L782" s="36">
        <f t="shared" si="51"/>
        <v>34.525947021430312</v>
      </c>
      <c r="M782" s="29">
        <v>21</v>
      </c>
    </row>
    <row r="783" spans="1:13" ht="38.25" x14ac:dyDescent="0.2">
      <c r="A783" s="27" t="s">
        <v>797</v>
      </c>
      <c r="B783" s="27" t="s">
        <v>352</v>
      </c>
      <c r="C783" s="28">
        <v>216.75001</v>
      </c>
      <c r="D783" s="28">
        <v>216.75001</v>
      </c>
      <c r="E783" s="36">
        <f t="shared" si="49"/>
        <v>100</v>
      </c>
      <c r="F783" s="28"/>
      <c r="G783" s="36" t="str">
        <f t="shared" si="48"/>
        <v xml:space="preserve"> </v>
      </c>
      <c r="H783" s="28"/>
      <c r="I783" s="28"/>
      <c r="J783" s="36" t="str">
        <f t="shared" si="50"/>
        <v xml:space="preserve"> </v>
      </c>
      <c r="K783" s="28"/>
      <c r="L783" s="36" t="str">
        <f t="shared" si="51"/>
        <v xml:space="preserve"> </v>
      </c>
      <c r="M783" s="29"/>
    </row>
    <row r="784" spans="1:13" ht="38.25" x14ac:dyDescent="0.2">
      <c r="A784" s="27" t="s">
        <v>1504</v>
      </c>
      <c r="B784" s="27" t="s">
        <v>352</v>
      </c>
      <c r="C784" s="28">
        <v>216.75001</v>
      </c>
      <c r="D784" s="28">
        <v>216.75001</v>
      </c>
      <c r="E784" s="36">
        <f t="shared" si="49"/>
        <v>100</v>
      </c>
      <c r="F784" s="28"/>
      <c r="G784" s="36" t="str">
        <f t="shared" si="48"/>
        <v xml:space="preserve"> </v>
      </c>
      <c r="H784" s="28"/>
      <c r="I784" s="28"/>
      <c r="J784" s="36" t="str">
        <f t="shared" si="50"/>
        <v xml:space="preserve"> </v>
      </c>
      <c r="K784" s="28"/>
      <c r="L784" s="36" t="str">
        <f t="shared" si="51"/>
        <v xml:space="preserve"> </v>
      </c>
      <c r="M784" s="29"/>
    </row>
    <row r="785" spans="1:13" ht="38.25" x14ac:dyDescent="0.2">
      <c r="A785" s="27" t="s">
        <v>763</v>
      </c>
      <c r="B785" s="27" t="s">
        <v>315</v>
      </c>
      <c r="C785" s="28">
        <v>1634.14922</v>
      </c>
      <c r="D785" s="28">
        <v>1187.46</v>
      </c>
      <c r="E785" s="36">
        <f t="shared" si="49"/>
        <v>72.665334687122396</v>
      </c>
      <c r="F785" s="28">
        <v>2019.1677199999999</v>
      </c>
      <c r="G785" s="36">
        <f t="shared" si="48"/>
        <v>58.809379143600815</v>
      </c>
      <c r="H785" s="28"/>
      <c r="I785" s="28"/>
      <c r="J785" s="36" t="str">
        <f t="shared" si="50"/>
        <v xml:space="preserve"> </v>
      </c>
      <c r="K785" s="28"/>
      <c r="L785" s="36" t="str">
        <f t="shared" si="51"/>
        <v xml:space="preserve"> </v>
      </c>
      <c r="M785" s="29"/>
    </row>
    <row r="786" spans="1:13" ht="38.25" x14ac:dyDescent="0.2">
      <c r="A786" s="27" t="s">
        <v>1161</v>
      </c>
      <c r="B786" s="27" t="s">
        <v>1439</v>
      </c>
      <c r="C786" s="28">
        <v>973.25278000000003</v>
      </c>
      <c r="D786" s="28">
        <v>696.86797000000001</v>
      </c>
      <c r="E786" s="36">
        <f t="shared" si="49"/>
        <v>71.601950112076736</v>
      </c>
      <c r="F786" s="28">
        <v>373.91996</v>
      </c>
      <c r="G786" s="36">
        <f t="shared" si="48"/>
        <v>186.36821901671149</v>
      </c>
      <c r="H786" s="28"/>
      <c r="I786" s="28"/>
      <c r="J786" s="36" t="str">
        <f t="shared" si="50"/>
        <v xml:space="preserve"> </v>
      </c>
      <c r="K786" s="28"/>
      <c r="L786" s="36" t="str">
        <f t="shared" si="51"/>
        <v xml:space="preserve"> </v>
      </c>
      <c r="M786" s="29"/>
    </row>
    <row r="787" spans="1:13" ht="38.25" x14ac:dyDescent="0.2">
      <c r="A787" s="27" t="s">
        <v>295</v>
      </c>
      <c r="B787" s="27" t="s">
        <v>255</v>
      </c>
      <c r="C787" s="28">
        <v>4169.6192300000002</v>
      </c>
      <c r="D787" s="28">
        <v>1170.8</v>
      </c>
      <c r="E787" s="36">
        <f t="shared" si="49"/>
        <v>28.079302579386844</v>
      </c>
      <c r="F787" s="28">
        <v>860.8</v>
      </c>
      <c r="G787" s="36">
        <f t="shared" si="48"/>
        <v>136.01301115241634</v>
      </c>
      <c r="H787" s="28"/>
      <c r="I787" s="28"/>
      <c r="J787" s="36" t="str">
        <f t="shared" si="50"/>
        <v xml:space="preserve"> </v>
      </c>
      <c r="K787" s="28"/>
      <c r="L787" s="36" t="str">
        <f t="shared" si="51"/>
        <v xml:space="preserve"> </v>
      </c>
      <c r="M787" s="29"/>
    </row>
    <row r="788" spans="1:13" ht="63.75" x14ac:dyDescent="0.2">
      <c r="A788" s="27" t="s">
        <v>1507</v>
      </c>
      <c r="B788" s="27" t="s">
        <v>599</v>
      </c>
      <c r="C788" s="28">
        <v>530</v>
      </c>
      <c r="D788" s="28">
        <v>314.74</v>
      </c>
      <c r="E788" s="36">
        <f t="shared" si="49"/>
        <v>59.384905660377363</v>
      </c>
      <c r="F788" s="28">
        <v>327.488</v>
      </c>
      <c r="G788" s="36">
        <f t="shared" si="48"/>
        <v>96.10733828415087</v>
      </c>
      <c r="H788" s="28"/>
      <c r="I788" s="28"/>
      <c r="J788" s="36" t="str">
        <f t="shared" si="50"/>
        <v xml:space="preserve"> </v>
      </c>
      <c r="K788" s="28"/>
      <c r="L788" s="36" t="str">
        <f t="shared" si="51"/>
        <v xml:space="preserve"> </v>
      </c>
      <c r="M788" s="29"/>
    </row>
    <row r="789" spans="1:13" ht="63.75" x14ac:dyDescent="0.2">
      <c r="A789" s="27" t="s">
        <v>167</v>
      </c>
      <c r="B789" s="27" t="s">
        <v>66</v>
      </c>
      <c r="C789" s="28">
        <v>97.436700000000002</v>
      </c>
      <c r="D789" s="28"/>
      <c r="E789" s="36" t="str">
        <f t="shared" si="49"/>
        <v/>
      </c>
      <c r="F789" s="28"/>
      <c r="G789" s="36" t="str">
        <f t="shared" si="48"/>
        <v xml:space="preserve"> </v>
      </c>
      <c r="H789" s="28"/>
      <c r="I789" s="28"/>
      <c r="J789" s="36" t="str">
        <f t="shared" si="50"/>
        <v xml:space="preserve"> </v>
      </c>
      <c r="K789" s="28"/>
      <c r="L789" s="36" t="str">
        <f t="shared" si="51"/>
        <v xml:space="preserve"> </v>
      </c>
      <c r="M789" s="29"/>
    </row>
    <row r="790" spans="1:13" ht="38.25" x14ac:dyDescent="0.2">
      <c r="A790" s="27" t="s">
        <v>1722</v>
      </c>
      <c r="B790" s="27" t="s">
        <v>315</v>
      </c>
      <c r="C790" s="28">
        <v>1104.14922</v>
      </c>
      <c r="D790" s="28">
        <v>872.72</v>
      </c>
      <c r="E790" s="36">
        <f t="shared" si="49"/>
        <v>79.040041345136302</v>
      </c>
      <c r="F790" s="28">
        <v>1691.6797200000001</v>
      </c>
      <c r="G790" s="36">
        <f t="shared" si="48"/>
        <v>51.588961532269238</v>
      </c>
      <c r="H790" s="28"/>
      <c r="I790" s="28"/>
      <c r="J790" s="36" t="str">
        <f t="shared" si="50"/>
        <v xml:space="preserve"> </v>
      </c>
      <c r="K790" s="28"/>
      <c r="L790" s="36" t="str">
        <f t="shared" si="51"/>
        <v xml:space="preserve"> </v>
      </c>
      <c r="M790" s="29"/>
    </row>
    <row r="791" spans="1:13" ht="38.25" x14ac:dyDescent="0.2">
      <c r="A791" s="27" t="s">
        <v>375</v>
      </c>
      <c r="B791" s="27" t="s">
        <v>1439</v>
      </c>
      <c r="C791" s="28">
        <v>875.81608000000006</v>
      </c>
      <c r="D791" s="28">
        <v>696.86797000000001</v>
      </c>
      <c r="E791" s="36">
        <f t="shared" si="49"/>
        <v>79.567843741804779</v>
      </c>
      <c r="F791" s="28">
        <v>373.91996</v>
      </c>
      <c r="G791" s="36">
        <f t="shared" si="48"/>
        <v>186.36821901671149</v>
      </c>
      <c r="H791" s="28"/>
      <c r="I791" s="28"/>
      <c r="J791" s="36" t="str">
        <f t="shared" si="50"/>
        <v xml:space="preserve"> </v>
      </c>
      <c r="K791" s="28"/>
      <c r="L791" s="36" t="str">
        <f t="shared" si="51"/>
        <v xml:space="preserve"> </v>
      </c>
      <c r="M791" s="29"/>
    </row>
    <row r="792" spans="1:13" ht="38.25" x14ac:dyDescent="0.2">
      <c r="A792" s="27" t="s">
        <v>1302</v>
      </c>
      <c r="B792" s="27" t="s">
        <v>255</v>
      </c>
      <c r="C792" s="28">
        <v>4169.6192300000002</v>
      </c>
      <c r="D792" s="28">
        <v>1170.8</v>
      </c>
      <c r="E792" s="36">
        <f t="shared" si="49"/>
        <v>28.079302579386844</v>
      </c>
      <c r="F792" s="28">
        <v>860.8</v>
      </c>
      <c r="G792" s="36">
        <f t="shared" si="48"/>
        <v>136.01301115241634</v>
      </c>
      <c r="H792" s="28"/>
      <c r="I792" s="28"/>
      <c r="J792" s="36" t="str">
        <f t="shared" si="50"/>
        <v xml:space="preserve"> </v>
      </c>
      <c r="K792" s="28"/>
      <c r="L792" s="36" t="str">
        <f t="shared" si="51"/>
        <v xml:space="preserve"> </v>
      </c>
      <c r="M792" s="29"/>
    </row>
    <row r="793" spans="1:13" ht="153" x14ac:dyDescent="0.2">
      <c r="A793" s="27" t="s">
        <v>1595</v>
      </c>
      <c r="B793" s="27" t="s">
        <v>871</v>
      </c>
      <c r="C793" s="28"/>
      <c r="D793" s="28"/>
      <c r="E793" s="36" t="str">
        <f t="shared" si="49"/>
        <v xml:space="preserve"> </v>
      </c>
      <c r="F793" s="28"/>
      <c r="G793" s="36" t="str">
        <f t="shared" si="48"/>
        <v xml:space="preserve"> </v>
      </c>
      <c r="H793" s="28"/>
      <c r="I793" s="28"/>
      <c r="J793" s="36" t="str">
        <f t="shared" si="50"/>
        <v xml:space="preserve"> </v>
      </c>
      <c r="K793" s="28"/>
      <c r="L793" s="36" t="str">
        <f t="shared" si="51"/>
        <v xml:space="preserve"> </v>
      </c>
      <c r="M793" s="29"/>
    </row>
    <row r="794" spans="1:13" ht="140.25" x14ac:dyDescent="0.2">
      <c r="A794" s="27" t="s">
        <v>82</v>
      </c>
      <c r="B794" s="27" t="s">
        <v>848</v>
      </c>
      <c r="C794" s="28"/>
      <c r="D794" s="28"/>
      <c r="E794" s="36" t="str">
        <f t="shared" si="49"/>
        <v xml:space="preserve"> </v>
      </c>
      <c r="F794" s="28"/>
      <c r="G794" s="36" t="str">
        <f t="shared" si="48"/>
        <v xml:space="preserve"> </v>
      </c>
      <c r="H794" s="28"/>
      <c r="I794" s="28"/>
      <c r="J794" s="36" t="str">
        <f t="shared" si="50"/>
        <v xml:space="preserve"> </v>
      </c>
      <c r="K794" s="28"/>
      <c r="L794" s="36" t="str">
        <f t="shared" si="51"/>
        <v xml:space="preserve"> </v>
      </c>
      <c r="M794" s="29"/>
    </row>
    <row r="795" spans="1:13" ht="114.75" x14ac:dyDescent="0.2">
      <c r="A795" s="27" t="s">
        <v>516</v>
      </c>
      <c r="B795" s="27" t="s">
        <v>835</v>
      </c>
      <c r="C795" s="28">
        <v>4697.1892200000002</v>
      </c>
      <c r="D795" s="28">
        <v>281668.18936000002</v>
      </c>
      <c r="E795" s="36" t="str">
        <f t="shared" si="49"/>
        <v>свыше 200</v>
      </c>
      <c r="F795" s="28">
        <v>194985.19578000001</v>
      </c>
      <c r="G795" s="36">
        <f t="shared" si="48"/>
        <v>144.45619229359528</v>
      </c>
      <c r="H795" s="28"/>
      <c r="I795" s="28">
        <v>347453.83755</v>
      </c>
      <c r="J795" s="36" t="str">
        <f t="shared" si="50"/>
        <v xml:space="preserve"> </v>
      </c>
      <c r="K795" s="28">
        <v>260784.32863</v>
      </c>
      <c r="L795" s="36">
        <f t="shared" si="51"/>
        <v>133.23417069396314</v>
      </c>
      <c r="M795" s="29">
        <v>1374.126409999968</v>
      </c>
    </row>
    <row r="796" spans="1:13" ht="127.5" x14ac:dyDescent="0.2">
      <c r="A796" s="27" t="s">
        <v>1416</v>
      </c>
      <c r="B796" s="27" t="s">
        <v>1349</v>
      </c>
      <c r="C796" s="28">
        <v>4697.1892200000002</v>
      </c>
      <c r="D796" s="28">
        <v>281668.18936000002</v>
      </c>
      <c r="E796" s="36" t="str">
        <f t="shared" si="49"/>
        <v>свыше 200</v>
      </c>
      <c r="F796" s="28">
        <v>194985.19578000001</v>
      </c>
      <c r="G796" s="36">
        <f t="shared" si="48"/>
        <v>144.45619229359528</v>
      </c>
      <c r="H796" s="28"/>
      <c r="I796" s="28">
        <v>347453.83755</v>
      </c>
      <c r="J796" s="36" t="str">
        <f t="shared" si="50"/>
        <v xml:space="preserve"> </v>
      </c>
      <c r="K796" s="28">
        <v>260784.32863</v>
      </c>
      <c r="L796" s="36">
        <f t="shared" si="51"/>
        <v>133.23417069396314</v>
      </c>
      <c r="M796" s="29">
        <v>1374.126409999968</v>
      </c>
    </row>
    <row r="797" spans="1:13" ht="127.5" x14ac:dyDescent="0.2">
      <c r="A797" s="27" t="s">
        <v>734</v>
      </c>
      <c r="B797" s="27" t="s">
        <v>376</v>
      </c>
      <c r="C797" s="28"/>
      <c r="D797" s="28">
        <v>271063.88472999999</v>
      </c>
      <c r="E797" s="36" t="str">
        <f t="shared" si="49"/>
        <v xml:space="preserve"> </v>
      </c>
      <c r="F797" s="28">
        <v>192781.66899000001</v>
      </c>
      <c r="G797" s="36">
        <f t="shared" si="48"/>
        <v>140.6066697887446</v>
      </c>
      <c r="H797" s="28"/>
      <c r="I797" s="28">
        <v>347453.83755</v>
      </c>
      <c r="J797" s="36" t="str">
        <f t="shared" si="50"/>
        <v xml:space="preserve"> </v>
      </c>
      <c r="K797" s="28">
        <v>260784.32863</v>
      </c>
      <c r="L797" s="36">
        <f t="shared" si="51"/>
        <v>133.23417069396314</v>
      </c>
      <c r="M797" s="29">
        <v>1374.126409999968</v>
      </c>
    </row>
    <row r="798" spans="1:13" ht="114.75" x14ac:dyDescent="0.2">
      <c r="A798" s="27" t="s">
        <v>32</v>
      </c>
      <c r="B798" s="27" t="s">
        <v>185</v>
      </c>
      <c r="C798" s="28">
        <v>450.79566</v>
      </c>
      <c r="D798" s="28">
        <v>4826.5001400000001</v>
      </c>
      <c r="E798" s="36" t="str">
        <f t="shared" si="49"/>
        <v>свыше 200</v>
      </c>
      <c r="F798" s="28">
        <v>1799.1364599999999</v>
      </c>
      <c r="G798" s="36" t="str">
        <f t="shared" si="48"/>
        <v>свыше 200</v>
      </c>
      <c r="H798" s="28"/>
      <c r="I798" s="28"/>
      <c r="J798" s="36" t="str">
        <f t="shared" si="50"/>
        <v xml:space="preserve"> </v>
      </c>
      <c r="K798" s="28"/>
      <c r="L798" s="36" t="str">
        <f t="shared" si="51"/>
        <v xml:space="preserve"> </v>
      </c>
      <c r="M798" s="29"/>
    </row>
    <row r="799" spans="1:13" ht="114.75" x14ac:dyDescent="0.2">
      <c r="A799" s="27" t="s">
        <v>1616</v>
      </c>
      <c r="B799" s="27" t="s">
        <v>93</v>
      </c>
      <c r="C799" s="28">
        <v>4246.3935600000004</v>
      </c>
      <c r="D799" s="28">
        <v>5777.8044900000004</v>
      </c>
      <c r="E799" s="36">
        <f t="shared" si="49"/>
        <v>136.06380116119053</v>
      </c>
      <c r="F799" s="28">
        <v>89.58023</v>
      </c>
      <c r="G799" s="36" t="str">
        <f t="shared" si="48"/>
        <v>свыше 200</v>
      </c>
      <c r="H799" s="28"/>
      <c r="I799" s="28"/>
      <c r="J799" s="36" t="str">
        <f t="shared" si="50"/>
        <v xml:space="preserve"> </v>
      </c>
      <c r="K799" s="28"/>
      <c r="L799" s="36" t="str">
        <f t="shared" si="51"/>
        <v xml:space="preserve"> </v>
      </c>
      <c r="M799" s="29"/>
    </row>
    <row r="800" spans="1:13" ht="114.75" x14ac:dyDescent="0.2">
      <c r="A800" s="27" t="s">
        <v>141</v>
      </c>
      <c r="B800" s="27" t="s">
        <v>874</v>
      </c>
      <c r="C800" s="28"/>
      <c r="D800" s="28"/>
      <c r="E800" s="36" t="str">
        <f t="shared" si="49"/>
        <v xml:space="preserve"> </v>
      </c>
      <c r="F800" s="28">
        <v>314.81009999999998</v>
      </c>
      <c r="G800" s="36" t="str">
        <f t="shared" si="48"/>
        <v/>
      </c>
      <c r="H800" s="28"/>
      <c r="I800" s="28"/>
      <c r="J800" s="36" t="str">
        <f t="shared" si="50"/>
        <v xml:space="preserve"> </v>
      </c>
      <c r="K800" s="28"/>
      <c r="L800" s="36" t="str">
        <f t="shared" si="51"/>
        <v xml:space="preserve"> </v>
      </c>
      <c r="M800" s="29"/>
    </row>
    <row r="801" spans="1:13" ht="51" x14ac:dyDescent="0.2">
      <c r="A801" s="27" t="s">
        <v>583</v>
      </c>
      <c r="B801" s="27" t="s">
        <v>368</v>
      </c>
      <c r="C801" s="28"/>
      <c r="D801" s="28">
        <v>264546.40029000002</v>
      </c>
      <c r="E801" s="36" t="str">
        <f t="shared" si="49"/>
        <v xml:space="preserve"> </v>
      </c>
      <c r="F801" s="28">
        <v>189547.21729</v>
      </c>
      <c r="G801" s="36">
        <f t="shared" si="48"/>
        <v>139.56754632026812</v>
      </c>
      <c r="H801" s="28"/>
      <c r="I801" s="28">
        <v>264546.40029000002</v>
      </c>
      <c r="J801" s="36" t="str">
        <f t="shared" si="50"/>
        <v xml:space="preserve"> </v>
      </c>
      <c r="K801" s="28">
        <v>189547.21729</v>
      </c>
      <c r="L801" s="36">
        <f t="shared" si="51"/>
        <v>139.56754632026812</v>
      </c>
      <c r="M801" s="29">
        <v>0.28800000000046566</v>
      </c>
    </row>
    <row r="802" spans="1:13" ht="51" x14ac:dyDescent="0.2">
      <c r="A802" s="27" t="s">
        <v>81</v>
      </c>
      <c r="B802" s="27" t="s">
        <v>745</v>
      </c>
      <c r="C802" s="28"/>
      <c r="D802" s="28">
        <v>214980.34125999999</v>
      </c>
      <c r="E802" s="36" t="str">
        <f t="shared" si="49"/>
        <v xml:space="preserve"> </v>
      </c>
      <c r="F802" s="28">
        <v>165929.50503</v>
      </c>
      <c r="G802" s="36">
        <f t="shared" si="48"/>
        <v>129.56125025572251</v>
      </c>
      <c r="H802" s="28"/>
      <c r="I802" s="28">
        <v>214980.34125999999</v>
      </c>
      <c r="J802" s="36" t="str">
        <f t="shared" si="50"/>
        <v xml:space="preserve"> </v>
      </c>
      <c r="K802" s="28">
        <v>165929.50503</v>
      </c>
      <c r="L802" s="36">
        <f t="shared" si="51"/>
        <v>129.56125025572251</v>
      </c>
      <c r="M802" s="29"/>
    </row>
    <row r="803" spans="1:13" ht="51" x14ac:dyDescent="0.2">
      <c r="A803" s="27" t="s">
        <v>308</v>
      </c>
      <c r="B803" s="27" t="s">
        <v>1257</v>
      </c>
      <c r="C803" s="28"/>
      <c r="D803" s="28">
        <v>10771.1607</v>
      </c>
      <c r="E803" s="36" t="str">
        <f t="shared" si="49"/>
        <v xml:space="preserve"> </v>
      </c>
      <c r="F803" s="28">
        <v>6524.5076200000003</v>
      </c>
      <c r="G803" s="36">
        <f t="shared" si="48"/>
        <v>165.08771737782106</v>
      </c>
      <c r="H803" s="28"/>
      <c r="I803" s="28">
        <v>10771.1607</v>
      </c>
      <c r="J803" s="36" t="str">
        <f t="shared" si="50"/>
        <v xml:space="preserve"> </v>
      </c>
      <c r="K803" s="28">
        <v>6524.5076200000003</v>
      </c>
      <c r="L803" s="36">
        <f t="shared" si="51"/>
        <v>165.08771737782106</v>
      </c>
      <c r="M803" s="29"/>
    </row>
    <row r="804" spans="1:13" ht="51" x14ac:dyDescent="0.2">
      <c r="A804" s="27" t="s">
        <v>1574</v>
      </c>
      <c r="B804" s="27" t="s">
        <v>657</v>
      </c>
      <c r="C804" s="28"/>
      <c r="D804" s="28">
        <v>38794.898330000004</v>
      </c>
      <c r="E804" s="36" t="str">
        <f t="shared" si="49"/>
        <v xml:space="preserve"> </v>
      </c>
      <c r="F804" s="28">
        <v>17093.20464</v>
      </c>
      <c r="G804" s="36" t="str">
        <f t="shared" si="48"/>
        <v>свыше 200</v>
      </c>
      <c r="H804" s="28"/>
      <c r="I804" s="28">
        <v>38794.898330000004</v>
      </c>
      <c r="J804" s="36" t="str">
        <f t="shared" si="50"/>
        <v xml:space="preserve"> </v>
      </c>
      <c r="K804" s="28">
        <v>17093.20464</v>
      </c>
      <c r="L804" s="36" t="str">
        <f t="shared" si="51"/>
        <v>свыше 200</v>
      </c>
      <c r="M804" s="29">
        <v>0.28800000000046566</v>
      </c>
    </row>
    <row r="805" spans="1:13" ht="38.25" x14ac:dyDescent="0.2">
      <c r="A805" s="27" t="s">
        <v>1535</v>
      </c>
      <c r="B805" s="27" t="s">
        <v>1280</v>
      </c>
      <c r="C805" s="28">
        <v>450.79566</v>
      </c>
      <c r="D805" s="28">
        <v>4826.5001400000001</v>
      </c>
      <c r="E805" s="36" t="str">
        <f t="shared" si="49"/>
        <v>свыше 200</v>
      </c>
      <c r="F805" s="28">
        <v>1799.1364599999999</v>
      </c>
      <c r="G805" s="36" t="str">
        <f t="shared" si="48"/>
        <v>свыше 200</v>
      </c>
      <c r="H805" s="28"/>
      <c r="I805" s="28"/>
      <c r="J805" s="36" t="str">
        <f t="shared" si="50"/>
        <v xml:space="preserve"> </v>
      </c>
      <c r="K805" s="28"/>
      <c r="L805" s="36" t="str">
        <f t="shared" si="51"/>
        <v xml:space="preserve"> </v>
      </c>
      <c r="M805" s="29"/>
    </row>
    <row r="806" spans="1:13" ht="51" x14ac:dyDescent="0.2">
      <c r="A806" s="27" t="s">
        <v>1033</v>
      </c>
      <c r="B806" s="27" t="s">
        <v>275</v>
      </c>
      <c r="C806" s="28">
        <v>450.79566</v>
      </c>
      <c r="D806" s="28">
        <v>4826.5001400000001</v>
      </c>
      <c r="E806" s="36" t="str">
        <f t="shared" si="49"/>
        <v>свыше 200</v>
      </c>
      <c r="F806" s="28">
        <v>1729.9764600000001</v>
      </c>
      <c r="G806" s="36" t="str">
        <f t="shared" si="48"/>
        <v>свыше 200</v>
      </c>
      <c r="H806" s="28"/>
      <c r="I806" s="28"/>
      <c r="J806" s="36" t="str">
        <f t="shared" si="50"/>
        <v xml:space="preserve"> </v>
      </c>
      <c r="K806" s="28"/>
      <c r="L806" s="36" t="str">
        <f t="shared" si="51"/>
        <v xml:space="preserve"> </v>
      </c>
      <c r="M806" s="29"/>
    </row>
    <row r="807" spans="1:13" ht="51" x14ac:dyDescent="0.2">
      <c r="A807" s="27" t="s">
        <v>779</v>
      </c>
      <c r="B807" s="27" t="s">
        <v>693</v>
      </c>
      <c r="C807" s="28"/>
      <c r="D807" s="28"/>
      <c r="E807" s="36" t="str">
        <f t="shared" si="49"/>
        <v xml:space="preserve"> </v>
      </c>
      <c r="F807" s="28">
        <v>69.16</v>
      </c>
      <c r="G807" s="36" t="str">
        <f t="shared" si="48"/>
        <v/>
      </c>
      <c r="H807" s="28"/>
      <c r="I807" s="28"/>
      <c r="J807" s="36" t="str">
        <f t="shared" si="50"/>
        <v xml:space="preserve"> </v>
      </c>
      <c r="K807" s="28"/>
      <c r="L807" s="36" t="str">
        <f t="shared" si="51"/>
        <v xml:space="preserve"> </v>
      </c>
      <c r="M807" s="29"/>
    </row>
    <row r="808" spans="1:13" ht="38.25" x14ac:dyDescent="0.2">
      <c r="A808" s="27" t="s">
        <v>782</v>
      </c>
      <c r="B808" s="27" t="s">
        <v>862</v>
      </c>
      <c r="C808" s="28">
        <v>4136.3962600000004</v>
      </c>
      <c r="D808" s="28">
        <v>5777.8044900000004</v>
      </c>
      <c r="E808" s="36">
        <f t="shared" si="49"/>
        <v>139.68208379532769</v>
      </c>
      <c r="F808" s="28">
        <v>89.58023</v>
      </c>
      <c r="G808" s="36" t="str">
        <f t="shared" si="48"/>
        <v>свыше 200</v>
      </c>
      <c r="H808" s="28"/>
      <c r="I808" s="28"/>
      <c r="J808" s="36" t="str">
        <f t="shared" si="50"/>
        <v xml:space="preserve"> </v>
      </c>
      <c r="K808" s="28"/>
      <c r="L808" s="36" t="str">
        <f t="shared" si="51"/>
        <v xml:space="preserve"> </v>
      </c>
      <c r="M808" s="29"/>
    </row>
    <row r="809" spans="1:13" ht="51" x14ac:dyDescent="0.2">
      <c r="A809" s="27" t="s">
        <v>1043</v>
      </c>
      <c r="B809" s="27" t="s">
        <v>1233</v>
      </c>
      <c r="C809" s="28"/>
      <c r="D809" s="28"/>
      <c r="E809" s="36" t="str">
        <f t="shared" si="49"/>
        <v xml:space="preserve"> </v>
      </c>
      <c r="F809" s="28">
        <v>314.81009999999998</v>
      </c>
      <c r="G809" s="36" t="str">
        <f t="shared" si="48"/>
        <v/>
      </c>
      <c r="H809" s="28"/>
      <c r="I809" s="28"/>
      <c r="J809" s="36" t="str">
        <f t="shared" si="50"/>
        <v xml:space="preserve"> </v>
      </c>
      <c r="K809" s="28"/>
      <c r="L809" s="36" t="str">
        <f t="shared" si="51"/>
        <v xml:space="preserve"> </v>
      </c>
      <c r="M809" s="29"/>
    </row>
    <row r="810" spans="1:13" ht="51" x14ac:dyDescent="0.2">
      <c r="A810" s="27" t="s">
        <v>267</v>
      </c>
      <c r="B810" s="27" t="s">
        <v>686</v>
      </c>
      <c r="C810" s="28">
        <v>4136.3962600000004</v>
      </c>
      <c r="D810" s="28">
        <v>5777.8044900000004</v>
      </c>
      <c r="E810" s="36">
        <f t="shared" si="49"/>
        <v>139.68208379532769</v>
      </c>
      <c r="F810" s="28">
        <v>89.58023</v>
      </c>
      <c r="G810" s="36" t="str">
        <f t="shared" si="48"/>
        <v>свыше 200</v>
      </c>
      <c r="H810" s="28"/>
      <c r="I810" s="28"/>
      <c r="J810" s="36" t="str">
        <f t="shared" si="50"/>
        <v xml:space="preserve"> </v>
      </c>
      <c r="K810" s="28"/>
      <c r="L810" s="36" t="str">
        <f t="shared" si="51"/>
        <v xml:space="preserve"> </v>
      </c>
      <c r="M810" s="29"/>
    </row>
    <row r="811" spans="1:13" ht="51" x14ac:dyDescent="0.2">
      <c r="A811" s="27" t="s">
        <v>271</v>
      </c>
      <c r="B811" s="27" t="s">
        <v>452</v>
      </c>
      <c r="C811" s="28"/>
      <c r="D811" s="28"/>
      <c r="E811" s="36" t="str">
        <f t="shared" si="49"/>
        <v xml:space="preserve"> </v>
      </c>
      <c r="F811" s="28">
        <v>314.81009999999998</v>
      </c>
      <c r="G811" s="36" t="str">
        <f t="shared" si="48"/>
        <v/>
      </c>
      <c r="H811" s="28"/>
      <c r="I811" s="28"/>
      <c r="J811" s="36" t="str">
        <f t="shared" si="50"/>
        <v xml:space="preserve"> </v>
      </c>
      <c r="K811" s="28"/>
      <c r="L811" s="36" t="str">
        <f t="shared" si="51"/>
        <v xml:space="preserve"> </v>
      </c>
      <c r="M811" s="29"/>
    </row>
    <row r="812" spans="1:13" ht="102" x14ac:dyDescent="0.2">
      <c r="A812" s="27" t="s">
        <v>1111</v>
      </c>
      <c r="B812" s="27" t="s">
        <v>1466</v>
      </c>
      <c r="C812" s="28"/>
      <c r="D812" s="28"/>
      <c r="E812" s="36" t="str">
        <f t="shared" si="49"/>
        <v xml:space="preserve"> </v>
      </c>
      <c r="F812" s="28"/>
      <c r="G812" s="36" t="str">
        <f t="shared" si="48"/>
        <v xml:space="preserve"> </v>
      </c>
      <c r="H812" s="28"/>
      <c r="I812" s="28"/>
      <c r="J812" s="36" t="str">
        <f t="shared" si="50"/>
        <v xml:space="preserve"> </v>
      </c>
      <c r="K812" s="28">
        <v>1754.34256</v>
      </c>
      <c r="L812" s="36" t="str">
        <f t="shared" si="51"/>
        <v/>
      </c>
      <c r="M812" s="29"/>
    </row>
    <row r="813" spans="1:13" ht="140.25" x14ac:dyDescent="0.2">
      <c r="A813" s="27" t="s">
        <v>37</v>
      </c>
      <c r="B813" s="27" t="s">
        <v>1094</v>
      </c>
      <c r="C813" s="28"/>
      <c r="D813" s="28"/>
      <c r="E813" s="36" t="str">
        <f t="shared" si="49"/>
        <v xml:space="preserve"> </v>
      </c>
      <c r="F813" s="28"/>
      <c r="G813" s="36" t="str">
        <f t="shared" si="48"/>
        <v xml:space="preserve"> </v>
      </c>
      <c r="H813" s="28"/>
      <c r="I813" s="28"/>
      <c r="J813" s="36" t="str">
        <f t="shared" si="50"/>
        <v xml:space="preserve"> </v>
      </c>
      <c r="K813" s="28">
        <v>1.69502</v>
      </c>
      <c r="L813" s="36" t="str">
        <f t="shared" si="51"/>
        <v/>
      </c>
      <c r="M813" s="29"/>
    </row>
    <row r="814" spans="1:13" ht="89.25" x14ac:dyDescent="0.2">
      <c r="A814" s="27" t="s">
        <v>156</v>
      </c>
      <c r="B814" s="27" t="s">
        <v>687</v>
      </c>
      <c r="C814" s="28"/>
      <c r="D814" s="28"/>
      <c r="E814" s="36" t="str">
        <f t="shared" si="49"/>
        <v xml:space="preserve"> </v>
      </c>
      <c r="F814" s="28"/>
      <c r="G814" s="36" t="str">
        <f t="shared" si="48"/>
        <v xml:space="preserve"> </v>
      </c>
      <c r="H814" s="28"/>
      <c r="I814" s="28"/>
      <c r="J814" s="36" t="str">
        <f t="shared" si="50"/>
        <v xml:space="preserve"> </v>
      </c>
      <c r="K814" s="28">
        <v>2031.04348</v>
      </c>
      <c r="L814" s="36" t="str">
        <f t="shared" si="51"/>
        <v/>
      </c>
      <c r="M814" s="29"/>
    </row>
    <row r="815" spans="1:13" ht="127.5" x14ac:dyDescent="0.2">
      <c r="A815" s="27" t="s">
        <v>26</v>
      </c>
      <c r="B815" s="27" t="s">
        <v>772</v>
      </c>
      <c r="C815" s="28"/>
      <c r="D815" s="28"/>
      <c r="E815" s="36" t="str">
        <f t="shared" si="49"/>
        <v xml:space="preserve"> </v>
      </c>
      <c r="F815" s="28"/>
      <c r="G815" s="36" t="str">
        <f t="shared" si="48"/>
        <v xml:space="preserve"> </v>
      </c>
      <c r="H815" s="28"/>
      <c r="I815" s="28">
        <v>15717.12845</v>
      </c>
      <c r="J815" s="36" t="str">
        <f t="shared" si="50"/>
        <v xml:space="preserve"> </v>
      </c>
      <c r="K815" s="28">
        <v>28777.61607</v>
      </c>
      <c r="L815" s="36">
        <f t="shared" si="51"/>
        <v>54.615811162984919</v>
      </c>
      <c r="M815" s="29">
        <v>307.93189999999959</v>
      </c>
    </row>
    <row r="816" spans="1:13" ht="127.5" x14ac:dyDescent="0.2">
      <c r="A816" s="27" t="s">
        <v>1044</v>
      </c>
      <c r="B816" s="27" t="s">
        <v>780</v>
      </c>
      <c r="C816" s="28"/>
      <c r="D816" s="28"/>
      <c r="E816" s="36" t="str">
        <f t="shared" si="49"/>
        <v xml:space="preserve"> </v>
      </c>
      <c r="F816" s="28"/>
      <c r="G816" s="36" t="str">
        <f t="shared" si="48"/>
        <v xml:space="preserve"> </v>
      </c>
      <c r="H816" s="28"/>
      <c r="I816" s="28">
        <v>5587.0638399999998</v>
      </c>
      <c r="J816" s="36" t="str">
        <f t="shared" si="50"/>
        <v xml:space="preserve"> </v>
      </c>
      <c r="K816" s="28"/>
      <c r="L816" s="36" t="str">
        <f t="shared" si="51"/>
        <v xml:space="preserve"> </v>
      </c>
      <c r="M816" s="29"/>
    </row>
    <row r="817" spans="1:13" ht="76.5" x14ac:dyDescent="0.2">
      <c r="A817" s="27" t="s">
        <v>943</v>
      </c>
      <c r="B817" s="27" t="s">
        <v>1181</v>
      </c>
      <c r="C817" s="28"/>
      <c r="D817" s="28"/>
      <c r="E817" s="36" t="str">
        <f t="shared" si="49"/>
        <v xml:space="preserve"> </v>
      </c>
      <c r="F817" s="28"/>
      <c r="G817" s="36" t="str">
        <f t="shared" si="48"/>
        <v xml:space="preserve"> </v>
      </c>
      <c r="H817" s="28"/>
      <c r="I817" s="28">
        <v>208.7081</v>
      </c>
      <c r="J817" s="36" t="str">
        <f t="shared" si="50"/>
        <v xml:space="preserve"> </v>
      </c>
      <c r="K817" s="28"/>
      <c r="L817" s="36" t="str">
        <f t="shared" si="51"/>
        <v xml:space="preserve"> </v>
      </c>
      <c r="M817" s="29"/>
    </row>
    <row r="818" spans="1:13" ht="89.25" x14ac:dyDescent="0.2">
      <c r="A818" s="27" t="s">
        <v>1400</v>
      </c>
      <c r="B818" s="27" t="s">
        <v>447</v>
      </c>
      <c r="C818" s="28"/>
      <c r="D818" s="28"/>
      <c r="E818" s="36" t="str">
        <f t="shared" si="49"/>
        <v xml:space="preserve"> </v>
      </c>
      <c r="F818" s="28"/>
      <c r="G818" s="36" t="str">
        <f t="shared" si="48"/>
        <v xml:space="preserve"> </v>
      </c>
      <c r="H818" s="28"/>
      <c r="I818" s="28">
        <v>7263.2129400000003</v>
      </c>
      <c r="J818" s="36" t="str">
        <f t="shared" si="50"/>
        <v xml:space="preserve"> </v>
      </c>
      <c r="K818" s="28">
        <v>1810.9820199999999</v>
      </c>
      <c r="L818" s="36" t="str">
        <f t="shared" si="51"/>
        <v>свыше 200</v>
      </c>
      <c r="M818" s="29"/>
    </row>
    <row r="819" spans="1:13" ht="76.5" x14ac:dyDescent="0.2">
      <c r="A819" s="27" t="s">
        <v>224</v>
      </c>
      <c r="B819" s="27" t="s">
        <v>825</v>
      </c>
      <c r="C819" s="28"/>
      <c r="D819" s="28"/>
      <c r="E819" s="36" t="str">
        <f t="shared" si="49"/>
        <v xml:space="preserve"> </v>
      </c>
      <c r="F819" s="28"/>
      <c r="G819" s="36" t="str">
        <f t="shared" si="48"/>
        <v xml:space="preserve"> </v>
      </c>
      <c r="H819" s="28"/>
      <c r="I819" s="28"/>
      <c r="J819" s="36" t="str">
        <f t="shared" si="50"/>
        <v xml:space="preserve"> </v>
      </c>
      <c r="K819" s="28">
        <v>737.62059999999997</v>
      </c>
      <c r="L819" s="36" t="str">
        <f t="shared" si="51"/>
        <v/>
      </c>
      <c r="M819" s="29"/>
    </row>
    <row r="820" spans="1:13" ht="102" x14ac:dyDescent="0.2">
      <c r="A820" s="27" t="s">
        <v>663</v>
      </c>
      <c r="B820" s="27" t="s">
        <v>1675</v>
      </c>
      <c r="C820" s="28"/>
      <c r="D820" s="28"/>
      <c r="E820" s="36" t="str">
        <f t="shared" si="49"/>
        <v xml:space="preserve"> </v>
      </c>
      <c r="F820" s="28">
        <v>457.49534999999997</v>
      </c>
      <c r="G820" s="36" t="str">
        <f t="shared" si="48"/>
        <v/>
      </c>
      <c r="H820" s="28"/>
      <c r="I820" s="28"/>
      <c r="J820" s="36" t="str">
        <f t="shared" si="50"/>
        <v xml:space="preserve"> </v>
      </c>
      <c r="K820" s="28">
        <v>457.49534999999997</v>
      </c>
      <c r="L820" s="36" t="str">
        <f t="shared" si="51"/>
        <v/>
      </c>
      <c r="M820" s="29"/>
    </row>
    <row r="821" spans="1:13" ht="280.5" x14ac:dyDescent="0.2">
      <c r="A821" s="27" t="s">
        <v>1050</v>
      </c>
      <c r="B821" s="27" t="s">
        <v>1059</v>
      </c>
      <c r="C821" s="28"/>
      <c r="D821" s="28"/>
      <c r="E821" s="36" t="str">
        <f t="shared" si="49"/>
        <v xml:space="preserve"> </v>
      </c>
      <c r="F821" s="28"/>
      <c r="G821" s="36" t="str">
        <f t="shared" si="48"/>
        <v xml:space="preserve"> </v>
      </c>
      <c r="H821" s="28"/>
      <c r="I821" s="28">
        <v>235.65192999999999</v>
      </c>
      <c r="J821" s="36" t="str">
        <f t="shared" si="50"/>
        <v xml:space="preserve"> </v>
      </c>
      <c r="K821" s="28"/>
      <c r="L821" s="36" t="str">
        <f t="shared" si="51"/>
        <v xml:space="preserve"> </v>
      </c>
      <c r="M821" s="29"/>
    </row>
    <row r="822" spans="1:13" ht="216.75" x14ac:dyDescent="0.2">
      <c r="A822" s="27" t="s">
        <v>1182</v>
      </c>
      <c r="B822" s="27" t="s">
        <v>553</v>
      </c>
      <c r="C822" s="28"/>
      <c r="D822" s="28"/>
      <c r="E822" s="36" t="str">
        <f t="shared" si="49"/>
        <v xml:space="preserve"> </v>
      </c>
      <c r="F822" s="28"/>
      <c r="G822" s="36" t="str">
        <f t="shared" si="48"/>
        <v xml:space="preserve"> </v>
      </c>
      <c r="H822" s="28"/>
      <c r="I822" s="28">
        <v>6962.8040600000004</v>
      </c>
      <c r="J822" s="36" t="str">
        <f t="shared" si="50"/>
        <v xml:space="preserve"> </v>
      </c>
      <c r="K822" s="28">
        <v>3353.3294000000001</v>
      </c>
      <c r="L822" s="36" t="str">
        <f t="shared" si="51"/>
        <v>свыше 200</v>
      </c>
      <c r="M822" s="29"/>
    </row>
    <row r="823" spans="1:13" ht="153" x14ac:dyDescent="0.2">
      <c r="A823" s="27" t="s">
        <v>537</v>
      </c>
      <c r="B823" s="27" t="s">
        <v>397</v>
      </c>
      <c r="C823" s="28"/>
      <c r="D823" s="28"/>
      <c r="E823" s="36" t="str">
        <f t="shared" si="49"/>
        <v xml:space="preserve"> </v>
      </c>
      <c r="F823" s="28">
        <v>2.4511500000000002</v>
      </c>
      <c r="G823" s="36" t="str">
        <f t="shared" si="48"/>
        <v/>
      </c>
      <c r="H823" s="28"/>
      <c r="I823" s="28"/>
      <c r="J823" s="36" t="str">
        <f t="shared" si="50"/>
        <v xml:space="preserve"> </v>
      </c>
      <c r="K823" s="28">
        <v>2.4511500000000002</v>
      </c>
      <c r="L823" s="36" t="str">
        <f t="shared" si="51"/>
        <v/>
      </c>
      <c r="M823" s="29"/>
    </row>
    <row r="824" spans="1:13" ht="153" x14ac:dyDescent="0.2">
      <c r="A824" s="27" t="s">
        <v>537</v>
      </c>
      <c r="B824" s="27" t="s">
        <v>137</v>
      </c>
      <c r="C824" s="28"/>
      <c r="D824" s="28">
        <v>52.114660000000001</v>
      </c>
      <c r="E824" s="36" t="str">
        <f t="shared" si="49"/>
        <v xml:space="preserve"> </v>
      </c>
      <c r="F824" s="28"/>
      <c r="G824" s="36" t="str">
        <f t="shared" si="48"/>
        <v xml:space="preserve"> </v>
      </c>
      <c r="H824" s="28"/>
      <c r="I824" s="28">
        <v>52.114660000000001</v>
      </c>
      <c r="J824" s="36" t="str">
        <f t="shared" si="50"/>
        <v xml:space="preserve"> </v>
      </c>
      <c r="K824" s="28"/>
      <c r="L824" s="36" t="str">
        <f t="shared" si="51"/>
        <v xml:space="preserve"> </v>
      </c>
      <c r="M824" s="29"/>
    </row>
    <row r="825" spans="1:13" ht="102" x14ac:dyDescent="0.2">
      <c r="A825" s="27" t="s">
        <v>935</v>
      </c>
      <c r="B825" s="27" t="s">
        <v>523</v>
      </c>
      <c r="C825" s="28"/>
      <c r="D825" s="28"/>
      <c r="E825" s="36" t="str">
        <f t="shared" si="49"/>
        <v xml:space="preserve"> </v>
      </c>
      <c r="F825" s="28"/>
      <c r="G825" s="36" t="str">
        <f t="shared" si="48"/>
        <v xml:space="preserve"> </v>
      </c>
      <c r="H825" s="28"/>
      <c r="I825" s="28">
        <v>40415.383500000004</v>
      </c>
      <c r="J825" s="36" t="str">
        <f t="shared" si="50"/>
        <v xml:space="preserve"> </v>
      </c>
      <c r="K825" s="28">
        <v>29536.030490000001</v>
      </c>
      <c r="L825" s="36">
        <f t="shared" si="51"/>
        <v>136.83417449641183</v>
      </c>
      <c r="M825" s="29">
        <v>1065.9065100000007</v>
      </c>
    </row>
    <row r="826" spans="1:13" ht="89.25" x14ac:dyDescent="0.2">
      <c r="A826" s="27" t="s">
        <v>805</v>
      </c>
      <c r="B826" s="27" t="s">
        <v>100</v>
      </c>
      <c r="C826" s="28">
        <v>109.9973</v>
      </c>
      <c r="D826" s="28"/>
      <c r="E826" s="36" t="str">
        <f t="shared" si="49"/>
        <v/>
      </c>
      <c r="F826" s="28"/>
      <c r="G826" s="36" t="str">
        <f t="shared" si="48"/>
        <v xml:space="preserve"> </v>
      </c>
      <c r="H826" s="28"/>
      <c r="I826" s="28"/>
      <c r="J826" s="36" t="str">
        <f t="shared" si="50"/>
        <v xml:space="preserve"> </v>
      </c>
      <c r="K826" s="28"/>
      <c r="L826" s="36" t="str">
        <f t="shared" si="51"/>
        <v xml:space="preserve"> </v>
      </c>
      <c r="M826" s="29"/>
    </row>
    <row r="827" spans="1:13" ht="114.75" x14ac:dyDescent="0.2">
      <c r="A827" s="27" t="s">
        <v>316</v>
      </c>
      <c r="B827" s="27" t="s">
        <v>1249</v>
      </c>
      <c r="C827" s="28"/>
      <c r="D827" s="28">
        <v>441.93862999999999</v>
      </c>
      <c r="E827" s="36" t="str">
        <f t="shared" si="49"/>
        <v xml:space="preserve"> </v>
      </c>
      <c r="F827" s="28">
        <v>67.013019999999997</v>
      </c>
      <c r="G827" s="36" t="str">
        <f t="shared" si="48"/>
        <v>свыше 200</v>
      </c>
      <c r="H827" s="28"/>
      <c r="I827" s="28">
        <v>441.93862999999999</v>
      </c>
      <c r="J827" s="36" t="str">
        <f t="shared" si="50"/>
        <v xml:space="preserve"> </v>
      </c>
      <c r="K827" s="28">
        <v>67.013019999999997</v>
      </c>
      <c r="L827" s="36" t="str">
        <f t="shared" si="51"/>
        <v>свыше 200</v>
      </c>
      <c r="M827" s="29"/>
    </row>
    <row r="828" spans="1:13" ht="102" x14ac:dyDescent="0.2">
      <c r="A828" s="27" t="s">
        <v>1584</v>
      </c>
      <c r="B828" s="27" t="s">
        <v>774</v>
      </c>
      <c r="C828" s="28"/>
      <c r="D828" s="28">
        <v>6023.4311500000003</v>
      </c>
      <c r="E828" s="36" t="str">
        <f t="shared" si="49"/>
        <v xml:space="preserve"> </v>
      </c>
      <c r="F828" s="28">
        <v>2707.4921800000002</v>
      </c>
      <c r="G828" s="36" t="str">
        <f t="shared" si="48"/>
        <v>свыше 200</v>
      </c>
      <c r="H828" s="28"/>
      <c r="I828" s="28">
        <v>6023.4311500000003</v>
      </c>
      <c r="J828" s="36" t="str">
        <f t="shared" si="50"/>
        <v xml:space="preserve"> </v>
      </c>
      <c r="K828" s="28">
        <v>2707.4921800000002</v>
      </c>
      <c r="L828" s="36" t="str">
        <f t="shared" si="51"/>
        <v>свыше 200</v>
      </c>
      <c r="M828" s="29"/>
    </row>
    <row r="829" spans="1:13" ht="76.5" x14ac:dyDescent="0.2">
      <c r="A829" s="27" t="s">
        <v>1617</v>
      </c>
      <c r="B829" s="27" t="s">
        <v>1514</v>
      </c>
      <c r="C829" s="28">
        <v>-44751.33066</v>
      </c>
      <c r="D829" s="28">
        <v>-291886.36439</v>
      </c>
      <c r="E829" s="36" t="str">
        <f t="shared" si="49"/>
        <v>свыше 200</v>
      </c>
      <c r="F829" s="28">
        <v>-237212.78507000001</v>
      </c>
      <c r="G829" s="36">
        <f t="shared" si="48"/>
        <v>123.04832739258391</v>
      </c>
      <c r="H829" s="28"/>
      <c r="I829" s="28">
        <v>-291886.36439</v>
      </c>
      <c r="J829" s="36" t="str">
        <f t="shared" si="50"/>
        <v xml:space="preserve"> </v>
      </c>
      <c r="K829" s="28">
        <v>-237212.78507000001</v>
      </c>
      <c r="L829" s="36">
        <f t="shared" si="51"/>
        <v>123.04832739258391</v>
      </c>
      <c r="M829" s="29">
        <v>-164559.96604999999</v>
      </c>
    </row>
    <row r="830" spans="1:13" ht="76.5" x14ac:dyDescent="0.2">
      <c r="A830" s="27" t="s">
        <v>61</v>
      </c>
      <c r="B830" s="27" t="s">
        <v>90</v>
      </c>
      <c r="C830" s="28"/>
      <c r="D830" s="28">
        <v>-291886.36439</v>
      </c>
      <c r="E830" s="36" t="str">
        <f t="shared" si="49"/>
        <v xml:space="preserve"> </v>
      </c>
      <c r="F830" s="28">
        <v>-237212.78507000001</v>
      </c>
      <c r="G830" s="36">
        <f t="shared" si="48"/>
        <v>123.04832739258391</v>
      </c>
      <c r="H830" s="28"/>
      <c r="I830" s="28">
        <v>-291886.36439</v>
      </c>
      <c r="J830" s="36" t="str">
        <f t="shared" si="50"/>
        <v xml:space="preserve"> </v>
      </c>
      <c r="K830" s="28">
        <v>-237212.78507000001</v>
      </c>
      <c r="L830" s="36">
        <f t="shared" si="51"/>
        <v>123.04832739258391</v>
      </c>
      <c r="M830" s="29">
        <v>-164559.96604999999</v>
      </c>
    </row>
    <row r="831" spans="1:13" ht="63.75" x14ac:dyDescent="0.2">
      <c r="A831" s="27" t="s">
        <v>1153</v>
      </c>
      <c r="B831" s="27" t="s">
        <v>1369</v>
      </c>
      <c r="C831" s="28">
        <v>-10374.91748</v>
      </c>
      <c r="D831" s="28"/>
      <c r="E831" s="36" t="str">
        <f t="shared" si="49"/>
        <v/>
      </c>
      <c r="F831" s="28"/>
      <c r="G831" s="36" t="str">
        <f t="shared" si="48"/>
        <v xml:space="preserve"> </v>
      </c>
      <c r="H831" s="28"/>
      <c r="I831" s="28"/>
      <c r="J831" s="36" t="str">
        <f t="shared" si="50"/>
        <v xml:space="preserve"> </v>
      </c>
      <c r="K831" s="28"/>
      <c r="L831" s="36" t="str">
        <f t="shared" si="51"/>
        <v xml:space="preserve"> </v>
      </c>
      <c r="M831" s="29"/>
    </row>
    <row r="832" spans="1:13" ht="63.75" x14ac:dyDescent="0.2">
      <c r="A832" s="27" t="s">
        <v>972</v>
      </c>
      <c r="B832" s="27" t="s">
        <v>1620</v>
      </c>
      <c r="C832" s="28">
        <v>-19377.630539999998</v>
      </c>
      <c r="D832" s="28"/>
      <c r="E832" s="36" t="str">
        <f t="shared" si="49"/>
        <v/>
      </c>
      <c r="F832" s="28"/>
      <c r="G832" s="36" t="str">
        <f t="shared" si="48"/>
        <v xml:space="preserve"> </v>
      </c>
      <c r="H832" s="28"/>
      <c r="I832" s="28"/>
      <c r="J832" s="36" t="str">
        <f t="shared" si="50"/>
        <v xml:space="preserve"> </v>
      </c>
      <c r="K832" s="28"/>
      <c r="L832" s="36" t="str">
        <f t="shared" si="51"/>
        <v xml:space="preserve"> </v>
      </c>
      <c r="M832" s="29"/>
    </row>
    <row r="833" spans="1:13" ht="63.75" x14ac:dyDescent="0.2">
      <c r="A833" s="27" t="s">
        <v>1393</v>
      </c>
      <c r="B833" s="27" t="s">
        <v>692</v>
      </c>
      <c r="C833" s="28"/>
      <c r="D833" s="28"/>
      <c r="E833" s="36" t="str">
        <f t="shared" si="49"/>
        <v xml:space="preserve"> </v>
      </c>
      <c r="F833" s="28"/>
      <c r="G833" s="36" t="str">
        <f t="shared" si="48"/>
        <v xml:space="preserve"> </v>
      </c>
      <c r="H833" s="28"/>
      <c r="I833" s="28"/>
      <c r="J833" s="36" t="str">
        <f t="shared" si="50"/>
        <v xml:space="preserve"> </v>
      </c>
      <c r="K833" s="28"/>
      <c r="L833" s="36" t="str">
        <f t="shared" si="51"/>
        <v xml:space="preserve"> </v>
      </c>
      <c r="M833" s="29"/>
    </row>
    <row r="834" spans="1:13" ht="63.75" x14ac:dyDescent="0.2">
      <c r="A834" s="27" t="s">
        <v>1253</v>
      </c>
      <c r="B834" s="27" t="s">
        <v>1360</v>
      </c>
      <c r="C834" s="28">
        <v>-14998.782639999999</v>
      </c>
      <c r="D834" s="28"/>
      <c r="E834" s="36" t="str">
        <f t="shared" si="49"/>
        <v/>
      </c>
      <c r="F834" s="28"/>
      <c r="G834" s="36" t="str">
        <f t="shared" si="48"/>
        <v xml:space="preserve"> </v>
      </c>
      <c r="H834" s="28"/>
      <c r="I834" s="28"/>
      <c r="J834" s="36" t="str">
        <f t="shared" si="50"/>
        <v xml:space="preserve"> </v>
      </c>
      <c r="K834" s="28"/>
      <c r="L834" s="36" t="str">
        <f t="shared" si="51"/>
        <v xml:space="preserve"> </v>
      </c>
      <c r="M834" s="29"/>
    </row>
    <row r="835" spans="1:13" ht="51" x14ac:dyDescent="0.2">
      <c r="A835" s="27" t="s">
        <v>1531</v>
      </c>
      <c r="B835" s="27" t="s">
        <v>922</v>
      </c>
      <c r="C835" s="28"/>
      <c r="D835" s="28">
        <v>-118380.52051</v>
      </c>
      <c r="E835" s="36" t="str">
        <f t="shared" si="49"/>
        <v xml:space="preserve"> </v>
      </c>
      <c r="F835" s="28"/>
      <c r="G835" s="36" t="str">
        <f t="shared" si="48"/>
        <v xml:space="preserve"> </v>
      </c>
      <c r="H835" s="28"/>
      <c r="I835" s="28">
        <v>-118380.52051</v>
      </c>
      <c r="J835" s="36" t="str">
        <f t="shared" si="50"/>
        <v xml:space="preserve"> </v>
      </c>
      <c r="K835" s="28"/>
      <c r="L835" s="36" t="str">
        <f t="shared" si="51"/>
        <v xml:space="preserve"> </v>
      </c>
      <c r="M835" s="29">
        <v>-118380.52051</v>
      </c>
    </row>
    <row r="836" spans="1:13" ht="63.75" x14ac:dyDescent="0.2">
      <c r="A836" s="27" t="s">
        <v>646</v>
      </c>
      <c r="B836" s="27" t="s">
        <v>792</v>
      </c>
      <c r="C836" s="28"/>
      <c r="D836" s="28">
        <v>-355.15615000000003</v>
      </c>
      <c r="E836" s="36" t="str">
        <f t="shared" si="49"/>
        <v xml:space="preserve"> </v>
      </c>
      <c r="F836" s="28">
        <v>-290.65848999999997</v>
      </c>
      <c r="G836" s="36">
        <f t="shared" si="48"/>
        <v>122.19018615282837</v>
      </c>
      <c r="H836" s="28"/>
      <c r="I836" s="28">
        <v>-355.15615000000003</v>
      </c>
      <c r="J836" s="36" t="str">
        <f t="shared" si="50"/>
        <v xml:space="preserve"> </v>
      </c>
      <c r="K836" s="28">
        <v>-290.65848999999997</v>
      </c>
      <c r="L836" s="36">
        <f t="shared" si="51"/>
        <v>122.19018615282837</v>
      </c>
      <c r="M836" s="29"/>
    </row>
    <row r="837" spans="1:13" ht="89.25" x14ac:dyDescent="0.2">
      <c r="A837" s="27" t="s">
        <v>451</v>
      </c>
      <c r="B837" s="27" t="s">
        <v>341</v>
      </c>
      <c r="C837" s="28"/>
      <c r="D837" s="28"/>
      <c r="E837" s="36" t="str">
        <f t="shared" si="49"/>
        <v xml:space="preserve"> </v>
      </c>
      <c r="F837" s="28">
        <v>-829.86396999999999</v>
      </c>
      <c r="G837" s="36" t="str">
        <f t="shared" si="48"/>
        <v/>
      </c>
      <c r="H837" s="28"/>
      <c r="I837" s="28"/>
      <c r="J837" s="36" t="str">
        <f t="shared" si="50"/>
        <v xml:space="preserve"> </v>
      </c>
      <c r="K837" s="28">
        <v>-829.86396999999999</v>
      </c>
      <c r="L837" s="36" t="str">
        <f t="shared" si="51"/>
        <v/>
      </c>
      <c r="M837" s="29"/>
    </row>
    <row r="838" spans="1:13" ht="89.25" x14ac:dyDescent="0.2">
      <c r="A838" s="27" t="s">
        <v>1366</v>
      </c>
      <c r="B838" s="27" t="s">
        <v>1478</v>
      </c>
      <c r="C838" s="28"/>
      <c r="D838" s="28"/>
      <c r="E838" s="36" t="str">
        <f t="shared" si="49"/>
        <v xml:space="preserve"> </v>
      </c>
      <c r="F838" s="28"/>
      <c r="G838" s="36" t="str">
        <f t="shared" ref="G838:G901" si="52">IF(F838=0," ",IF(D838/F838*100&gt;200,"свыше 200",IF(D838/F838&gt;0,D838/F838*100,"")))</f>
        <v xml:space="preserve"> </v>
      </c>
      <c r="H838" s="28"/>
      <c r="I838" s="28"/>
      <c r="J838" s="36" t="str">
        <f t="shared" si="50"/>
        <v xml:space="preserve"> </v>
      </c>
      <c r="K838" s="28"/>
      <c r="L838" s="36" t="str">
        <f t="shared" si="51"/>
        <v xml:space="preserve"> </v>
      </c>
      <c r="M838" s="29"/>
    </row>
    <row r="839" spans="1:13" ht="89.25" x14ac:dyDescent="0.2">
      <c r="A839" s="27" t="s">
        <v>343</v>
      </c>
      <c r="B839" s="27" t="s">
        <v>1232</v>
      </c>
      <c r="C839" s="28"/>
      <c r="D839" s="28">
        <v>-5.36</v>
      </c>
      <c r="E839" s="36" t="str">
        <f t="shared" ref="E839:E902" si="53">IF(C839=0," ",IF(D839/C839*100&gt;200,"свыше 200",IF(D839/C839&gt;0,D839/C839*100,"")))</f>
        <v xml:space="preserve"> </v>
      </c>
      <c r="F839" s="28">
        <v>-151.94300999999999</v>
      </c>
      <c r="G839" s="36">
        <f t="shared" si="52"/>
        <v>3.5276384218003844</v>
      </c>
      <c r="H839" s="28"/>
      <c r="I839" s="28">
        <v>-5.36</v>
      </c>
      <c r="J839" s="36" t="str">
        <f t="shared" ref="J839:J902" si="54">IF(H839=0," ",IF(I839/H839*100&gt;200,"свыше 200",IF(I839/H839&gt;0,I839/H839*100,"")))</f>
        <v xml:space="preserve"> </v>
      </c>
      <c r="K839" s="28">
        <v>-151.94300999999999</v>
      </c>
      <c r="L839" s="36">
        <f t="shared" ref="L839:L902" si="55">IF(K839=0," ",IF(I839/K839*100&gt;200,"свыше 200",IF(I839/K839&gt;0,I839/K839*100,"")))</f>
        <v>3.5276384218003844</v>
      </c>
      <c r="M839" s="29">
        <v>-2.0000000000000004</v>
      </c>
    </row>
    <row r="840" spans="1:13" ht="140.25" x14ac:dyDescent="0.2">
      <c r="A840" s="27" t="s">
        <v>307</v>
      </c>
      <c r="B840" s="27" t="s">
        <v>612</v>
      </c>
      <c r="C840" s="28"/>
      <c r="D840" s="28"/>
      <c r="E840" s="36" t="str">
        <f t="shared" si="53"/>
        <v xml:space="preserve"> </v>
      </c>
      <c r="F840" s="28">
        <v>-34.737729999999999</v>
      </c>
      <c r="G840" s="36" t="str">
        <f t="shared" si="52"/>
        <v/>
      </c>
      <c r="H840" s="28"/>
      <c r="I840" s="28"/>
      <c r="J840" s="36" t="str">
        <f t="shared" si="54"/>
        <v xml:space="preserve"> </v>
      </c>
      <c r="K840" s="28">
        <v>-34.737729999999999</v>
      </c>
      <c r="L840" s="36" t="str">
        <f t="shared" si="55"/>
        <v/>
      </c>
      <c r="M840" s="29"/>
    </row>
    <row r="841" spans="1:13" ht="114.75" x14ac:dyDescent="0.2">
      <c r="A841" s="27" t="s">
        <v>901</v>
      </c>
      <c r="B841" s="27" t="s">
        <v>1486</v>
      </c>
      <c r="C841" s="28"/>
      <c r="D841" s="28"/>
      <c r="E841" s="36" t="str">
        <f t="shared" si="53"/>
        <v xml:space="preserve"> </v>
      </c>
      <c r="F841" s="28">
        <v>-5.2940000000000001E-2</v>
      </c>
      <c r="G841" s="36" t="str">
        <f t="shared" si="52"/>
        <v/>
      </c>
      <c r="H841" s="28"/>
      <c r="I841" s="28"/>
      <c r="J841" s="36" t="str">
        <f t="shared" si="54"/>
        <v xml:space="preserve"> </v>
      </c>
      <c r="K841" s="28">
        <v>-5.2940000000000001E-2</v>
      </c>
      <c r="L841" s="36" t="str">
        <f t="shared" si="55"/>
        <v/>
      </c>
      <c r="M841" s="29"/>
    </row>
    <row r="842" spans="1:13" ht="216.75" x14ac:dyDescent="0.2">
      <c r="A842" s="27" t="s">
        <v>1567</v>
      </c>
      <c r="B842" s="27" t="s">
        <v>1706</v>
      </c>
      <c r="C842" s="28"/>
      <c r="D842" s="28">
        <v>-274.41370000000001</v>
      </c>
      <c r="E842" s="36" t="str">
        <f t="shared" si="53"/>
        <v xml:space="preserve"> </v>
      </c>
      <c r="F842" s="28"/>
      <c r="G842" s="36" t="str">
        <f t="shared" si="52"/>
        <v xml:space="preserve"> </v>
      </c>
      <c r="H842" s="28"/>
      <c r="I842" s="28">
        <v>-274.41370000000001</v>
      </c>
      <c r="J842" s="36" t="str">
        <f t="shared" si="54"/>
        <v xml:space="preserve"> </v>
      </c>
      <c r="K842" s="28"/>
      <c r="L842" s="36" t="str">
        <f t="shared" si="55"/>
        <v xml:space="preserve"> </v>
      </c>
      <c r="M842" s="29"/>
    </row>
    <row r="843" spans="1:13" ht="63.75" x14ac:dyDescent="0.2">
      <c r="A843" s="27" t="s">
        <v>749</v>
      </c>
      <c r="B843" s="27" t="s">
        <v>557</v>
      </c>
      <c r="C843" s="28"/>
      <c r="D843" s="28"/>
      <c r="E843" s="36" t="str">
        <f t="shared" si="53"/>
        <v xml:space="preserve"> </v>
      </c>
      <c r="F843" s="28">
        <v>-2014.4836700000001</v>
      </c>
      <c r="G843" s="36" t="str">
        <f t="shared" si="52"/>
        <v/>
      </c>
      <c r="H843" s="28"/>
      <c r="I843" s="28"/>
      <c r="J843" s="36" t="str">
        <f t="shared" si="54"/>
        <v xml:space="preserve"> </v>
      </c>
      <c r="K843" s="28">
        <v>-2014.4836700000001</v>
      </c>
      <c r="L843" s="36" t="str">
        <f t="shared" si="55"/>
        <v/>
      </c>
      <c r="M843" s="29"/>
    </row>
    <row r="844" spans="1:13" ht="127.5" x14ac:dyDescent="0.2">
      <c r="A844" s="27" t="s">
        <v>122</v>
      </c>
      <c r="B844" s="27" t="s">
        <v>626</v>
      </c>
      <c r="C844" s="28"/>
      <c r="D844" s="28"/>
      <c r="E844" s="36" t="str">
        <f t="shared" si="53"/>
        <v xml:space="preserve"> </v>
      </c>
      <c r="F844" s="28">
        <v>-1.67807</v>
      </c>
      <c r="G844" s="36" t="str">
        <f t="shared" si="52"/>
        <v/>
      </c>
      <c r="H844" s="28"/>
      <c r="I844" s="28"/>
      <c r="J844" s="36" t="str">
        <f t="shared" si="54"/>
        <v xml:space="preserve"> </v>
      </c>
      <c r="K844" s="28">
        <v>-1.67807</v>
      </c>
      <c r="L844" s="36" t="str">
        <f t="shared" si="55"/>
        <v/>
      </c>
      <c r="M844" s="29"/>
    </row>
    <row r="845" spans="1:13" ht="51" x14ac:dyDescent="0.2">
      <c r="A845" s="27" t="s">
        <v>68</v>
      </c>
      <c r="B845" s="27" t="s">
        <v>1200</v>
      </c>
      <c r="C845" s="28"/>
      <c r="D845" s="28">
        <v>-619.95639000000006</v>
      </c>
      <c r="E845" s="36" t="str">
        <f t="shared" si="53"/>
        <v xml:space="preserve"> </v>
      </c>
      <c r="F845" s="28">
        <v>-673.476</v>
      </c>
      <c r="G845" s="36">
        <f t="shared" si="52"/>
        <v>92.053226841045571</v>
      </c>
      <c r="H845" s="28"/>
      <c r="I845" s="28">
        <v>-619.95639000000006</v>
      </c>
      <c r="J845" s="36" t="str">
        <f t="shared" si="54"/>
        <v xml:space="preserve"> </v>
      </c>
      <c r="K845" s="28">
        <v>-673.476</v>
      </c>
      <c r="L845" s="36">
        <f t="shared" si="55"/>
        <v>92.053226841045571</v>
      </c>
      <c r="M845" s="29"/>
    </row>
    <row r="846" spans="1:13" ht="89.25" x14ac:dyDescent="0.2">
      <c r="A846" s="27" t="s">
        <v>947</v>
      </c>
      <c r="B846" s="27" t="s">
        <v>1239</v>
      </c>
      <c r="C846" s="28"/>
      <c r="D846" s="28"/>
      <c r="E846" s="36" t="str">
        <f t="shared" si="53"/>
        <v xml:space="preserve"> </v>
      </c>
      <c r="F846" s="28"/>
      <c r="G846" s="36" t="str">
        <f t="shared" si="52"/>
        <v xml:space="preserve"> </v>
      </c>
      <c r="H846" s="28"/>
      <c r="I846" s="28"/>
      <c r="J846" s="36" t="str">
        <f t="shared" si="54"/>
        <v xml:space="preserve"> </v>
      </c>
      <c r="K846" s="28"/>
      <c r="L846" s="36" t="str">
        <f t="shared" si="55"/>
        <v xml:space="preserve"> </v>
      </c>
      <c r="M846" s="29"/>
    </row>
    <row r="847" spans="1:13" ht="76.5" x14ac:dyDescent="0.2">
      <c r="A847" s="27" t="s">
        <v>1264</v>
      </c>
      <c r="B847" s="27" t="s">
        <v>450</v>
      </c>
      <c r="C847" s="28"/>
      <c r="D847" s="28"/>
      <c r="E847" s="36" t="str">
        <f t="shared" si="53"/>
        <v xml:space="preserve"> </v>
      </c>
      <c r="F847" s="28">
        <v>-2010.7312400000001</v>
      </c>
      <c r="G847" s="36" t="str">
        <f t="shared" si="52"/>
        <v/>
      </c>
      <c r="H847" s="28"/>
      <c r="I847" s="28"/>
      <c r="J847" s="36" t="str">
        <f t="shared" si="54"/>
        <v xml:space="preserve"> </v>
      </c>
      <c r="K847" s="28">
        <v>-2010.7312400000001</v>
      </c>
      <c r="L847" s="36" t="str">
        <f t="shared" si="55"/>
        <v/>
      </c>
      <c r="M847" s="29"/>
    </row>
    <row r="848" spans="1:13" ht="114.75" x14ac:dyDescent="0.2">
      <c r="A848" s="27" t="s">
        <v>1580</v>
      </c>
      <c r="B848" s="27" t="s">
        <v>418</v>
      </c>
      <c r="C848" s="28"/>
      <c r="D848" s="28">
        <v>-212.98199</v>
      </c>
      <c r="E848" s="36" t="str">
        <f t="shared" si="53"/>
        <v xml:space="preserve"> </v>
      </c>
      <c r="F848" s="28">
        <v>-182.19725</v>
      </c>
      <c r="G848" s="36">
        <f t="shared" si="52"/>
        <v>116.89638015941514</v>
      </c>
      <c r="H848" s="28"/>
      <c r="I848" s="28">
        <v>-212.98199</v>
      </c>
      <c r="J848" s="36" t="str">
        <f t="shared" si="54"/>
        <v xml:space="preserve"> </v>
      </c>
      <c r="K848" s="28">
        <v>-182.19725</v>
      </c>
      <c r="L848" s="36">
        <f t="shared" si="55"/>
        <v>116.89638015941514</v>
      </c>
      <c r="M848" s="29">
        <v>-43.122950000000003</v>
      </c>
    </row>
    <row r="849" spans="1:13" ht="178.5" x14ac:dyDescent="0.2">
      <c r="A849" s="27" t="s">
        <v>1110</v>
      </c>
      <c r="B849" s="27" t="s">
        <v>1134</v>
      </c>
      <c r="C849" s="28"/>
      <c r="D849" s="28">
        <v>-1</v>
      </c>
      <c r="E849" s="36" t="str">
        <f t="shared" si="53"/>
        <v xml:space="preserve"> </v>
      </c>
      <c r="F849" s="28"/>
      <c r="G849" s="36" t="str">
        <f t="shared" si="52"/>
        <v xml:space="preserve"> </v>
      </c>
      <c r="H849" s="28"/>
      <c r="I849" s="28">
        <v>-1</v>
      </c>
      <c r="J849" s="36" t="str">
        <f t="shared" si="54"/>
        <v xml:space="preserve"> </v>
      </c>
      <c r="K849" s="28"/>
      <c r="L849" s="36" t="str">
        <f t="shared" si="55"/>
        <v xml:space="preserve"> </v>
      </c>
      <c r="M849" s="29"/>
    </row>
    <row r="850" spans="1:13" ht="76.5" x14ac:dyDescent="0.2">
      <c r="A850" s="27" t="s">
        <v>1194</v>
      </c>
      <c r="B850" s="27" t="s">
        <v>1592</v>
      </c>
      <c r="C850" s="28"/>
      <c r="D850" s="28">
        <v>-5.58</v>
      </c>
      <c r="E850" s="36" t="str">
        <f t="shared" si="53"/>
        <v xml:space="preserve"> </v>
      </c>
      <c r="F850" s="28">
        <v>-1118.01593</v>
      </c>
      <c r="G850" s="36">
        <f t="shared" si="52"/>
        <v>0.49909843413411831</v>
      </c>
      <c r="H850" s="28"/>
      <c r="I850" s="28">
        <v>-5.58</v>
      </c>
      <c r="J850" s="36" t="str">
        <f t="shared" si="54"/>
        <v xml:space="preserve"> </v>
      </c>
      <c r="K850" s="28">
        <v>-1118.01593</v>
      </c>
      <c r="L850" s="36">
        <f t="shared" si="55"/>
        <v>0.49909843413411831</v>
      </c>
      <c r="M850" s="29">
        <v>-1.8599999999999999</v>
      </c>
    </row>
    <row r="851" spans="1:13" ht="102" x14ac:dyDescent="0.2">
      <c r="A851" s="27" t="s">
        <v>1148</v>
      </c>
      <c r="B851" s="27" t="s">
        <v>897</v>
      </c>
      <c r="C851" s="28"/>
      <c r="D851" s="28">
        <v>-14616.92945</v>
      </c>
      <c r="E851" s="36" t="str">
        <f t="shared" si="53"/>
        <v xml:space="preserve"> </v>
      </c>
      <c r="F851" s="28">
        <v>-26763.182949999999</v>
      </c>
      <c r="G851" s="36">
        <f t="shared" si="52"/>
        <v>54.615811121225398</v>
      </c>
      <c r="H851" s="28"/>
      <c r="I851" s="28">
        <v>-14616.92945</v>
      </c>
      <c r="J851" s="36" t="str">
        <f t="shared" si="54"/>
        <v xml:space="preserve"> </v>
      </c>
      <c r="K851" s="28">
        <v>-26763.182949999999</v>
      </c>
      <c r="L851" s="36">
        <f t="shared" si="55"/>
        <v>54.615811121225398</v>
      </c>
      <c r="M851" s="29">
        <v>-286.37666999999965</v>
      </c>
    </row>
    <row r="852" spans="1:13" ht="102" x14ac:dyDescent="0.2">
      <c r="A852" s="27" t="s">
        <v>474</v>
      </c>
      <c r="B852" s="27" t="s">
        <v>42</v>
      </c>
      <c r="C852" s="28">
        <v>-1586.1678999999999</v>
      </c>
      <c r="D852" s="28"/>
      <c r="E852" s="36" t="str">
        <f t="shared" si="53"/>
        <v/>
      </c>
      <c r="F852" s="28"/>
      <c r="G852" s="36" t="str">
        <f t="shared" si="52"/>
        <v xml:space="preserve"> </v>
      </c>
      <c r="H852" s="28"/>
      <c r="I852" s="28"/>
      <c r="J852" s="36" t="str">
        <f t="shared" si="54"/>
        <v xml:space="preserve"> </v>
      </c>
      <c r="K852" s="28"/>
      <c r="L852" s="36" t="str">
        <f t="shared" si="55"/>
        <v xml:space="preserve"> </v>
      </c>
      <c r="M852" s="29"/>
    </row>
    <row r="853" spans="1:13" ht="102" x14ac:dyDescent="0.2">
      <c r="A853" s="27" t="s">
        <v>285</v>
      </c>
      <c r="B853" s="27" t="s">
        <v>77</v>
      </c>
      <c r="C853" s="28">
        <v>-549.90836000000002</v>
      </c>
      <c r="D853" s="28"/>
      <c r="E853" s="36" t="str">
        <f t="shared" si="53"/>
        <v/>
      </c>
      <c r="F853" s="28"/>
      <c r="G853" s="36" t="str">
        <f t="shared" si="52"/>
        <v xml:space="preserve"> </v>
      </c>
      <c r="H853" s="28"/>
      <c r="I853" s="28"/>
      <c r="J853" s="36" t="str">
        <f t="shared" si="54"/>
        <v xml:space="preserve"> </v>
      </c>
      <c r="K853" s="28"/>
      <c r="L853" s="36" t="str">
        <f t="shared" si="55"/>
        <v xml:space="preserve"> </v>
      </c>
      <c r="M853" s="29"/>
    </row>
    <row r="854" spans="1:13" ht="102" x14ac:dyDescent="0.2">
      <c r="A854" s="27" t="s">
        <v>464</v>
      </c>
      <c r="B854" s="27" t="s">
        <v>338</v>
      </c>
      <c r="C854" s="28"/>
      <c r="D854" s="28">
        <v>-27704.21141</v>
      </c>
      <c r="E854" s="36" t="str">
        <f t="shared" si="53"/>
        <v xml:space="preserve"> </v>
      </c>
      <c r="F854" s="28">
        <v>-48379.055359999998</v>
      </c>
      <c r="G854" s="36">
        <f t="shared" si="52"/>
        <v>57.264887054628097</v>
      </c>
      <c r="H854" s="28"/>
      <c r="I854" s="28">
        <v>-27704.21141</v>
      </c>
      <c r="J854" s="36" t="str">
        <f t="shared" si="54"/>
        <v xml:space="preserve"> </v>
      </c>
      <c r="K854" s="28">
        <v>-48379.055359999998</v>
      </c>
      <c r="L854" s="36">
        <f t="shared" si="55"/>
        <v>57.264887054628097</v>
      </c>
      <c r="M854" s="29"/>
    </row>
    <row r="855" spans="1:13" ht="153" x14ac:dyDescent="0.2">
      <c r="A855" s="27" t="s">
        <v>209</v>
      </c>
      <c r="B855" s="27" t="s">
        <v>743</v>
      </c>
      <c r="C855" s="28"/>
      <c r="D855" s="28">
        <v>-0.69750000000000001</v>
      </c>
      <c r="E855" s="36" t="str">
        <f t="shared" si="53"/>
        <v xml:space="preserve"> </v>
      </c>
      <c r="F855" s="28">
        <v>-1.1871</v>
      </c>
      <c r="G855" s="36">
        <f t="shared" si="52"/>
        <v>58.756633813495071</v>
      </c>
      <c r="H855" s="28"/>
      <c r="I855" s="28">
        <v>-0.69750000000000001</v>
      </c>
      <c r="J855" s="36" t="str">
        <f t="shared" si="54"/>
        <v xml:space="preserve"> </v>
      </c>
      <c r="K855" s="28">
        <v>-1.1871</v>
      </c>
      <c r="L855" s="36">
        <f t="shared" si="55"/>
        <v>58.756633813495071</v>
      </c>
      <c r="M855" s="29"/>
    </row>
    <row r="856" spans="1:13" ht="127.5" x14ac:dyDescent="0.2">
      <c r="A856" s="27" t="s">
        <v>1442</v>
      </c>
      <c r="B856" s="27" t="s">
        <v>1606</v>
      </c>
      <c r="C856" s="28"/>
      <c r="D856" s="28">
        <v>-11.341469999999999</v>
      </c>
      <c r="E856" s="36" t="str">
        <f t="shared" si="53"/>
        <v xml:space="preserve"> </v>
      </c>
      <c r="F856" s="28">
        <v>-34.29448</v>
      </c>
      <c r="G856" s="36">
        <f t="shared" si="52"/>
        <v>33.070832390518824</v>
      </c>
      <c r="H856" s="28"/>
      <c r="I856" s="28">
        <v>-11.341469999999999</v>
      </c>
      <c r="J856" s="36" t="str">
        <f t="shared" si="54"/>
        <v xml:space="preserve"> </v>
      </c>
      <c r="K856" s="28">
        <v>-34.29448</v>
      </c>
      <c r="L856" s="36">
        <f t="shared" si="55"/>
        <v>33.070832390518824</v>
      </c>
      <c r="M856" s="29"/>
    </row>
    <row r="857" spans="1:13" ht="102" x14ac:dyDescent="0.2">
      <c r="A857" s="27" t="s">
        <v>1412</v>
      </c>
      <c r="B857" s="27" t="s">
        <v>1101</v>
      </c>
      <c r="C857" s="28"/>
      <c r="D857" s="28">
        <v>-76.019739999999999</v>
      </c>
      <c r="E857" s="36" t="str">
        <f t="shared" si="53"/>
        <v xml:space="preserve"> </v>
      </c>
      <c r="F857" s="28">
        <v>-349.92025999999998</v>
      </c>
      <c r="G857" s="36">
        <f t="shared" si="52"/>
        <v>21.724875261581026</v>
      </c>
      <c r="H857" s="28"/>
      <c r="I857" s="28">
        <v>-76.019739999999999</v>
      </c>
      <c r="J857" s="36" t="str">
        <f t="shared" si="54"/>
        <v xml:space="preserve"> </v>
      </c>
      <c r="K857" s="28">
        <v>-349.92025999999998</v>
      </c>
      <c r="L857" s="36">
        <f t="shared" si="55"/>
        <v>21.724875261581026</v>
      </c>
      <c r="M857" s="29"/>
    </row>
    <row r="858" spans="1:13" ht="114.75" x14ac:dyDescent="0.2">
      <c r="A858" s="27" t="s">
        <v>388</v>
      </c>
      <c r="B858" s="27" t="s">
        <v>1735</v>
      </c>
      <c r="C858" s="28"/>
      <c r="D858" s="28">
        <v>-5531.1931999999997</v>
      </c>
      <c r="E858" s="36" t="str">
        <f t="shared" si="53"/>
        <v xml:space="preserve"> </v>
      </c>
      <c r="F858" s="28"/>
      <c r="G858" s="36" t="str">
        <f t="shared" si="52"/>
        <v xml:space="preserve"> </v>
      </c>
      <c r="H858" s="28"/>
      <c r="I858" s="28">
        <v>-5531.1931999999997</v>
      </c>
      <c r="J858" s="36" t="str">
        <f t="shared" si="54"/>
        <v xml:space="preserve"> </v>
      </c>
      <c r="K858" s="28"/>
      <c r="L858" s="36" t="str">
        <f t="shared" si="55"/>
        <v xml:space="preserve"> </v>
      </c>
      <c r="M858" s="29"/>
    </row>
    <row r="859" spans="1:13" ht="114.75" x14ac:dyDescent="0.2">
      <c r="A859" s="27" t="s">
        <v>1571</v>
      </c>
      <c r="B859" s="27" t="s">
        <v>803</v>
      </c>
      <c r="C859" s="28">
        <v>-5587.0638399999998</v>
      </c>
      <c r="D859" s="28"/>
      <c r="E859" s="36" t="str">
        <f t="shared" si="53"/>
        <v/>
      </c>
      <c r="F859" s="28"/>
      <c r="G859" s="36" t="str">
        <f t="shared" si="52"/>
        <v xml:space="preserve"> </v>
      </c>
      <c r="H859" s="28"/>
      <c r="I859" s="28"/>
      <c r="J859" s="36" t="str">
        <f t="shared" si="54"/>
        <v xml:space="preserve"> </v>
      </c>
      <c r="K859" s="28"/>
      <c r="L859" s="36" t="str">
        <f t="shared" si="55"/>
        <v xml:space="preserve"> </v>
      </c>
      <c r="M859" s="29"/>
    </row>
    <row r="860" spans="1:13" ht="89.25" x14ac:dyDescent="0.2">
      <c r="A860" s="27" t="s">
        <v>577</v>
      </c>
      <c r="B860" s="27" t="s">
        <v>283</v>
      </c>
      <c r="C860" s="28"/>
      <c r="D860" s="28">
        <v>-108.3056</v>
      </c>
      <c r="E860" s="36" t="str">
        <f t="shared" si="53"/>
        <v xml:space="preserve"> </v>
      </c>
      <c r="F860" s="28"/>
      <c r="G860" s="36" t="str">
        <f t="shared" si="52"/>
        <v xml:space="preserve"> </v>
      </c>
      <c r="H860" s="28"/>
      <c r="I860" s="28">
        <v>-108.3056</v>
      </c>
      <c r="J860" s="36" t="str">
        <f t="shared" si="54"/>
        <v xml:space="preserve"> </v>
      </c>
      <c r="K860" s="28"/>
      <c r="L860" s="36" t="str">
        <f t="shared" si="55"/>
        <v xml:space="preserve"> </v>
      </c>
      <c r="M860" s="29"/>
    </row>
    <row r="861" spans="1:13" ht="89.25" x14ac:dyDescent="0.2">
      <c r="A861" s="27" t="s">
        <v>1641</v>
      </c>
      <c r="B861" s="27" t="s">
        <v>117</v>
      </c>
      <c r="C861" s="28"/>
      <c r="D861" s="28">
        <v>-4.34063</v>
      </c>
      <c r="E861" s="36" t="str">
        <f t="shared" si="53"/>
        <v xml:space="preserve"> </v>
      </c>
      <c r="F861" s="28">
        <v>-21.997209999999999</v>
      </c>
      <c r="G861" s="36">
        <f t="shared" si="52"/>
        <v>19.73263882101412</v>
      </c>
      <c r="H861" s="28"/>
      <c r="I861" s="28">
        <v>-4.34063</v>
      </c>
      <c r="J861" s="36" t="str">
        <f t="shared" si="54"/>
        <v xml:space="preserve"> </v>
      </c>
      <c r="K861" s="28">
        <v>-21.997209999999999</v>
      </c>
      <c r="L861" s="36">
        <f t="shared" si="55"/>
        <v>19.73263882101412</v>
      </c>
      <c r="M861" s="29">
        <v>-3.04068</v>
      </c>
    </row>
    <row r="862" spans="1:13" ht="63.75" x14ac:dyDescent="0.2">
      <c r="A862" s="27" t="s">
        <v>1427</v>
      </c>
      <c r="B862" s="27" t="s">
        <v>1448</v>
      </c>
      <c r="C862" s="28"/>
      <c r="D862" s="28">
        <v>-252.97441000000001</v>
      </c>
      <c r="E862" s="36" t="str">
        <f t="shared" si="53"/>
        <v xml:space="preserve"> </v>
      </c>
      <c r="F862" s="28">
        <v>-2717.9369999999999</v>
      </c>
      <c r="G862" s="36">
        <f t="shared" si="52"/>
        <v>9.3075891751722004</v>
      </c>
      <c r="H862" s="28"/>
      <c r="I862" s="28">
        <v>-252.97441000000001</v>
      </c>
      <c r="J862" s="36" t="str">
        <f t="shared" si="54"/>
        <v xml:space="preserve"> </v>
      </c>
      <c r="K862" s="28">
        <v>-2717.9369999999999</v>
      </c>
      <c r="L862" s="36">
        <f t="shared" si="55"/>
        <v>9.3075891751722004</v>
      </c>
      <c r="M862" s="29"/>
    </row>
    <row r="863" spans="1:13" ht="76.5" x14ac:dyDescent="0.2">
      <c r="A863" s="27" t="s">
        <v>834</v>
      </c>
      <c r="B863" s="27" t="s">
        <v>1335</v>
      </c>
      <c r="C863" s="28"/>
      <c r="D863" s="28">
        <v>-4387.4929499999998</v>
      </c>
      <c r="E863" s="36" t="str">
        <f t="shared" si="53"/>
        <v xml:space="preserve"> </v>
      </c>
      <c r="F863" s="28"/>
      <c r="G863" s="36" t="str">
        <f t="shared" si="52"/>
        <v xml:space="preserve"> </v>
      </c>
      <c r="H863" s="28"/>
      <c r="I863" s="28">
        <v>-4387.4929499999998</v>
      </c>
      <c r="J863" s="36" t="str">
        <f t="shared" si="54"/>
        <v xml:space="preserve"> </v>
      </c>
      <c r="K863" s="28"/>
      <c r="L863" s="36" t="str">
        <f t="shared" si="55"/>
        <v xml:space="preserve"> </v>
      </c>
      <c r="M863" s="29"/>
    </row>
    <row r="864" spans="1:13" ht="89.25" x14ac:dyDescent="0.2">
      <c r="A864" s="27" t="s">
        <v>1670</v>
      </c>
      <c r="B864" s="27" t="s">
        <v>690</v>
      </c>
      <c r="C864" s="28"/>
      <c r="D864" s="28">
        <v>-38.446199999999997</v>
      </c>
      <c r="E864" s="36" t="str">
        <f t="shared" si="53"/>
        <v xml:space="preserve"> </v>
      </c>
      <c r="F864" s="28">
        <v>-801.12248</v>
      </c>
      <c r="G864" s="36">
        <f t="shared" si="52"/>
        <v>4.7990414649205695</v>
      </c>
      <c r="H864" s="28"/>
      <c r="I864" s="28">
        <v>-38.446199999999997</v>
      </c>
      <c r="J864" s="36" t="str">
        <f t="shared" si="54"/>
        <v xml:space="preserve"> </v>
      </c>
      <c r="K864" s="28">
        <v>-801.12248</v>
      </c>
      <c r="L864" s="36">
        <f t="shared" si="55"/>
        <v>4.7990414649205695</v>
      </c>
      <c r="M864" s="29"/>
    </row>
    <row r="865" spans="1:13" ht="76.5" x14ac:dyDescent="0.2">
      <c r="A865" s="27" t="s">
        <v>855</v>
      </c>
      <c r="B865" s="27" t="s">
        <v>1082</v>
      </c>
      <c r="C865" s="28"/>
      <c r="D865" s="28"/>
      <c r="E865" s="36" t="str">
        <f t="shared" si="53"/>
        <v xml:space="preserve"> </v>
      </c>
      <c r="F865" s="28">
        <v>-535.25801999999999</v>
      </c>
      <c r="G865" s="36" t="str">
        <f t="shared" si="52"/>
        <v/>
      </c>
      <c r="H865" s="28"/>
      <c r="I865" s="28"/>
      <c r="J865" s="36" t="str">
        <f t="shared" si="54"/>
        <v xml:space="preserve"> </v>
      </c>
      <c r="K865" s="28">
        <v>-535.25801999999999</v>
      </c>
      <c r="L865" s="36" t="str">
        <f t="shared" si="55"/>
        <v/>
      </c>
      <c r="M865" s="29"/>
    </row>
    <row r="866" spans="1:13" ht="51" x14ac:dyDescent="0.2">
      <c r="A866" s="27" t="s">
        <v>1187</v>
      </c>
      <c r="B866" s="27" t="s">
        <v>991</v>
      </c>
      <c r="C866" s="28">
        <v>-208.7081</v>
      </c>
      <c r="D866" s="28"/>
      <c r="E866" s="36" t="str">
        <f t="shared" si="53"/>
        <v/>
      </c>
      <c r="F866" s="28"/>
      <c r="G866" s="36" t="str">
        <f t="shared" si="52"/>
        <v xml:space="preserve"> </v>
      </c>
      <c r="H866" s="28"/>
      <c r="I866" s="28"/>
      <c r="J866" s="36" t="str">
        <f t="shared" si="54"/>
        <v xml:space="preserve"> </v>
      </c>
      <c r="K866" s="28"/>
      <c r="L866" s="36" t="str">
        <f t="shared" si="55"/>
        <v xml:space="preserve"> </v>
      </c>
      <c r="M866" s="29"/>
    </row>
    <row r="867" spans="1:13" ht="89.25" x14ac:dyDescent="0.2">
      <c r="A867" s="27" t="s">
        <v>1449</v>
      </c>
      <c r="B867" s="27" t="s">
        <v>1036</v>
      </c>
      <c r="C867" s="28"/>
      <c r="D867" s="28"/>
      <c r="E867" s="36" t="str">
        <f t="shared" si="53"/>
        <v xml:space="preserve"> </v>
      </c>
      <c r="F867" s="28">
        <v>-697.50174000000004</v>
      </c>
      <c r="G867" s="36" t="str">
        <f t="shared" si="52"/>
        <v/>
      </c>
      <c r="H867" s="28"/>
      <c r="I867" s="28"/>
      <c r="J867" s="36" t="str">
        <f t="shared" si="54"/>
        <v xml:space="preserve"> </v>
      </c>
      <c r="K867" s="28">
        <v>-697.50174000000004</v>
      </c>
      <c r="L867" s="36" t="str">
        <f t="shared" si="55"/>
        <v/>
      </c>
      <c r="M867" s="29"/>
    </row>
    <row r="868" spans="1:13" ht="114.75" x14ac:dyDescent="0.2">
      <c r="A868" s="27" t="s">
        <v>1463</v>
      </c>
      <c r="B868" s="27" t="s">
        <v>1060</v>
      </c>
      <c r="C868" s="28"/>
      <c r="D868" s="28">
        <v>-9.5728600000000004</v>
      </c>
      <c r="E868" s="36" t="str">
        <f t="shared" si="53"/>
        <v xml:space="preserve"> </v>
      </c>
      <c r="F868" s="28">
        <v>-382.25533000000001</v>
      </c>
      <c r="G868" s="36">
        <f t="shared" si="52"/>
        <v>2.5043104042525712</v>
      </c>
      <c r="H868" s="28"/>
      <c r="I868" s="28">
        <v>-9.5728600000000004</v>
      </c>
      <c r="J868" s="36" t="str">
        <f t="shared" si="54"/>
        <v xml:space="preserve"> </v>
      </c>
      <c r="K868" s="28">
        <v>-382.25533000000001</v>
      </c>
      <c r="L868" s="36">
        <f t="shared" si="55"/>
        <v>2.5043104042525712</v>
      </c>
      <c r="M868" s="29"/>
    </row>
    <row r="869" spans="1:13" ht="51" x14ac:dyDescent="0.2">
      <c r="A869" s="27" t="s">
        <v>1625</v>
      </c>
      <c r="B869" s="27" t="s">
        <v>1079</v>
      </c>
      <c r="C869" s="28"/>
      <c r="D869" s="28">
        <v>-6833.98207</v>
      </c>
      <c r="E869" s="36" t="str">
        <f t="shared" si="53"/>
        <v xml:space="preserve"> </v>
      </c>
      <c r="F869" s="28">
        <v>-4030.2424000000001</v>
      </c>
      <c r="G869" s="36">
        <f t="shared" si="52"/>
        <v>169.56751956160255</v>
      </c>
      <c r="H869" s="28"/>
      <c r="I869" s="28">
        <v>-6833.98207</v>
      </c>
      <c r="J869" s="36" t="str">
        <f t="shared" si="54"/>
        <v xml:space="preserve"> </v>
      </c>
      <c r="K869" s="28">
        <v>-4030.2424000000001</v>
      </c>
      <c r="L869" s="36">
        <f t="shared" si="55"/>
        <v>169.56751956160255</v>
      </c>
      <c r="M869" s="29"/>
    </row>
    <row r="870" spans="1:13" ht="63.75" x14ac:dyDescent="0.2">
      <c r="A870" s="27" t="s">
        <v>739</v>
      </c>
      <c r="B870" s="27" t="s">
        <v>1221</v>
      </c>
      <c r="C870" s="28"/>
      <c r="D870" s="28">
        <v>-7190.5807999999997</v>
      </c>
      <c r="E870" s="36" t="str">
        <f t="shared" si="53"/>
        <v xml:space="preserve"> </v>
      </c>
      <c r="F870" s="28">
        <v>-2547.2607600000001</v>
      </c>
      <c r="G870" s="36" t="str">
        <f t="shared" si="52"/>
        <v>свыше 200</v>
      </c>
      <c r="H870" s="28"/>
      <c r="I870" s="28">
        <v>-7190.5807999999997</v>
      </c>
      <c r="J870" s="36" t="str">
        <f t="shared" si="54"/>
        <v xml:space="preserve"> </v>
      </c>
      <c r="K870" s="28">
        <v>-2547.2607600000001</v>
      </c>
      <c r="L870" s="36" t="str">
        <f t="shared" si="55"/>
        <v>свыше 200</v>
      </c>
      <c r="M870" s="29"/>
    </row>
    <row r="871" spans="1:13" ht="63.75" x14ac:dyDescent="0.2">
      <c r="A871" s="27" t="s">
        <v>39</v>
      </c>
      <c r="B871" s="27" t="s">
        <v>257</v>
      </c>
      <c r="C871" s="28">
        <v>-1054.395</v>
      </c>
      <c r="D871" s="28"/>
      <c r="E871" s="36" t="str">
        <f t="shared" si="53"/>
        <v/>
      </c>
      <c r="F871" s="28"/>
      <c r="G871" s="36" t="str">
        <f t="shared" si="52"/>
        <v xml:space="preserve"> </v>
      </c>
      <c r="H871" s="28"/>
      <c r="I871" s="28"/>
      <c r="J871" s="36" t="str">
        <f t="shared" si="54"/>
        <v xml:space="preserve"> </v>
      </c>
      <c r="K871" s="28"/>
      <c r="L871" s="36" t="str">
        <f t="shared" si="55"/>
        <v xml:space="preserve"> </v>
      </c>
      <c r="M871" s="29"/>
    </row>
    <row r="872" spans="1:13" ht="63.75" x14ac:dyDescent="0.2">
      <c r="A872" s="27" t="s">
        <v>149</v>
      </c>
      <c r="B872" s="27" t="s">
        <v>761</v>
      </c>
      <c r="C872" s="28">
        <v>-5612.2904799999997</v>
      </c>
      <c r="D872" s="28"/>
      <c r="E872" s="36" t="str">
        <f t="shared" si="53"/>
        <v/>
      </c>
      <c r="F872" s="28"/>
      <c r="G872" s="36" t="str">
        <f t="shared" si="52"/>
        <v xml:space="preserve"> </v>
      </c>
      <c r="H872" s="28"/>
      <c r="I872" s="28"/>
      <c r="J872" s="36" t="str">
        <f t="shared" si="54"/>
        <v xml:space="preserve"> </v>
      </c>
      <c r="K872" s="28"/>
      <c r="L872" s="36" t="str">
        <f t="shared" si="55"/>
        <v xml:space="preserve"> </v>
      </c>
      <c r="M872" s="29"/>
    </row>
    <row r="873" spans="1:13" ht="63.75" x14ac:dyDescent="0.2">
      <c r="A873" s="27" t="s">
        <v>1334</v>
      </c>
      <c r="B873" s="27" t="s">
        <v>1546</v>
      </c>
      <c r="C873" s="28"/>
      <c r="D873" s="28"/>
      <c r="E873" s="36" t="str">
        <f t="shared" si="53"/>
        <v xml:space="preserve"> </v>
      </c>
      <c r="F873" s="28">
        <v>-730.24438999999995</v>
      </c>
      <c r="G873" s="36" t="str">
        <f t="shared" si="52"/>
        <v/>
      </c>
      <c r="H873" s="28"/>
      <c r="I873" s="28"/>
      <c r="J873" s="36" t="str">
        <f t="shared" si="54"/>
        <v xml:space="preserve"> </v>
      </c>
      <c r="K873" s="28">
        <v>-730.24438999999995</v>
      </c>
      <c r="L873" s="36" t="str">
        <f t="shared" si="55"/>
        <v/>
      </c>
      <c r="M873" s="29"/>
    </row>
    <row r="874" spans="1:13" ht="51" x14ac:dyDescent="0.2">
      <c r="A874" s="27" t="s">
        <v>460</v>
      </c>
      <c r="B874" s="27" t="s">
        <v>312</v>
      </c>
      <c r="C874" s="28"/>
      <c r="D874" s="28"/>
      <c r="E874" s="36" t="str">
        <f t="shared" si="53"/>
        <v xml:space="preserve"> </v>
      </c>
      <c r="F874" s="28"/>
      <c r="G874" s="36" t="str">
        <f t="shared" si="52"/>
        <v xml:space="preserve"> </v>
      </c>
      <c r="H874" s="28"/>
      <c r="I874" s="28"/>
      <c r="J874" s="36" t="str">
        <f t="shared" si="54"/>
        <v xml:space="preserve"> </v>
      </c>
      <c r="K874" s="28"/>
      <c r="L874" s="36" t="str">
        <f t="shared" si="55"/>
        <v xml:space="preserve"> </v>
      </c>
      <c r="M874" s="29"/>
    </row>
    <row r="875" spans="1:13" ht="114.75" x14ac:dyDescent="0.2">
      <c r="A875" s="27" t="s">
        <v>836</v>
      </c>
      <c r="B875" s="27" t="s">
        <v>73</v>
      </c>
      <c r="C875" s="28"/>
      <c r="D875" s="28"/>
      <c r="E875" s="36" t="str">
        <f t="shared" si="53"/>
        <v xml:space="preserve"> </v>
      </c>
      <c r="F875" s="28">
        <v>-6.6688400000000003</v>
      </c>
      <c r="G875" s="36" t="str">
        <f t="shared" si="52"/>
        <v/>
      </c>
      <c r="H875" s="28"/>
      <c r="I875" s="28"/>
      <c r="J875" s="36" t="str">
        <f t="shared" si="54"/>
        <v xml:space="preserve"> </v>
      </c>
      <c r="K875" s="28">
        <v>-6.6688400000000003</v>
      </c>
      <c r="L875" s="36" t="str">
        <f t="shared" si="55"/>
        <v/>
      </c>
      <c r="M875" s="29"/>
    </row>
    <row r="876" spans="1:13" ht="76.5" x14ac:dyDescent="0.2">
      <c r="A876" s="27" t="s">
        <v>150</v>
      </c>
      <c r="B876" s="27" t="s">
        <v>169</v>
      </c>
      <c r="C876" s="28"/>
      <c r="D876" s="28">
        <v>-114.93155</v>
      </c>
      <c r="E876" s="36" t="str">
        <f t="shared" si="53"/>
        <v xml:space="preserve"> </v>
      </c>
      <c r="F876" s="28"/>
      <c r="G876" s="36" t="str">
        <f t="shared" si="52"/>
        <v xml:space="preserve"> </v>
      </c>
      <c r="H876" s="28"/>
      <c r="I876" s="28">
        <v>-114.93155</v>
      </c>
      <c r="J876" s="36" t="str">
        <f t="shared" si="54"/>
        <v xml:space="preserve"> </v>
      </c>
      <c r="K876" s="28"/>
      <c r="L876" s="36" t="str">
        <f t="shared" si="55"/>
        <v xml:space="preserve"> </v>
      </c>
      <c r="M876" s="29"/>
    </row>
    <row r="877" spans="1:13" ht="76.5" x14ac:dyDescent="0.2">
      <c r="A877" s="27" t="s">
        <v>1139</v>
      </c>
      <c r="B877" s="27" t="s">
        <v>1006</v>
      </c>
      <c r="C877" s="28"/>
      <c r="D877" s="28">
        <v>-7.2807599999999999</v>
      </c>
      <c r="E877" s="36" t="str">
        <f t="shared" si="53"/>
        <v xml:space="preserve"> </v>
      </c>
      <c r="F877" s="28"/>
      <c r="G877" s="36" t="str">
        <f t="shared" si="52"/>
        <v xml:space="preserve"> </v>
      </c>
      <c r="H877" s="28"/>
      <c r="I877" s="28">
        <v>-7.2807599999999999</v>
      </c>
      <c r="J877" s="36" t="str">
        <f t="shared" si="54"/>
        <v xml:space="preserve"> </v>
      </c>
      <c r="K877" s="28"/>
      <c r="L877" s="36" t="str">
        <f t="shared" si="55"/>
        <v xml:space="preserve"> </v>
      </c>
      <c r="M877" s="29"/>
    </row>
    <row r="878" spans="1:13" ht="63.75" x14ac:dyDescent="0.2">
      <c r="A878" s="27" t="s">
        <v>433</v>
      </c>
      <c r="B878" s="27" t="s">
        <v>843</v>
      </c>
      <c r="C878" s="28"/>
      <c r="D878" s="28"/>
      <c r="E878" s="36" t="str">
        <f t="shared" si="53"/>
        <v xml:space="preserve"> </v>
      </c>
      <c r="F878" s="28">
        <v>-425.02508</v>
      </c>
      <c r="G878" s="36" t="str">
        <f t="shared" si="52"/>
        <v/>
      </c>
      <c r="H878" s="28"/>
      <c r="I878" s="28"/>
      <c r="J878" s="36" t="str">
        <f t="shared" si="54"/>
        <v xml:space="preserve"> </v>
      </c>
      <c r="K878" s="28">
        <v>-425.02508</v>
      </c>
      <c r="L878" s="36" t="str">
        <f t="shared" si="55"/>
        <v/>
      </c>
      <c r="M878" s="29"/>
    </row>
    <row r="879" spans="1:13" ht="127.5" x14ac:dyDescent="0.2">
      <c r="A879" s="27" t="s">
        <v>394</v>
      </c>
      <c r="B879" s="27" t="s">
        <v>1589</v>
      </c>
      <c r="C879" s="28"/>
      <c r="D879" s="28">
        <v>-43.712679999999999</v>
      </c>
      <c r="E879" s="36" t="str">
        <f t="shared" si="53"/>
        <v xml:space="preserve"> </v>
      </c>
      <c r="F879" s="28"/>
      <c r="G879" s="36" t="str">
        <f t="shared" si="52"/>
        <v xml:space="preserve"> </v>
      </c>
      <c r="H879" s="28"/>
      <c r="I879" s="28">
        <v>-43.712679999999999</v>
      </c>
      <c r="J879" s="36" t="str">
        <f t="shared" si="54"/>
        <v xml:space="preserve"> </v>
      </c>
      <c r="K879" s="28"/>
      <c r="L879" s="36" t="str">
        <f t="shared" si="55"/>
        <v xml:space="preserve"> </v>
      </c>
      <c r="M879" s="29"/>
    </row>
    <row r="880" spans="1:13" ht="51" x14ac:dyDescent="0.2">
      <c r="A880" s="27" t="s">
        <v>1585</v>
      </c>
      <c r="B880" s="27" t="s">
        <v>640</v>
      </c>
      <c r="C880" s="28"/>
      <c r="D880" s="28">
        <v>-348.49054000000001</v>
      </c>
      <c r="E880" s="36" t="str">
        <f t="shared" si="53"/>
        <v xml:space="preserve"> </v>
      </c>
      <c r="F880" s="28"/>
      <c r="G880" s="36" t="str">
        <f t="shared" si="52"/>
        <v xml:space="preserve"> </v>
      </c>
      <c r="H880" s="28"/>
      <c r="I880" s="28">
        <v>-348.49054000000001</v>
      </c>
      <c r="J880" s="36" t="str">
        <f t="shared" si="54"/>
        <v xml:space="preserve"> </v>
      </c>
      <c r="K880" s="28"/>
      <c r="L880" s="36" t="str">
        <f t="shared" si="55"/>
        <v xml:space="preserve"> </v>
      </c>
      <c r="M880" s="29"/>
    </row>
    <row r="881" spans="1:13" ht="89.25" x14ac:dyDescent="0.2">
      <c r="A881" s="27" t="s">
        <v>1674</v>
      </c>
      <c r="B881" s="27" t="s">
        <v>1603</v>
      </c>
      <c r="C881" s="28"/>
      <c r="D881" s="28">
        <v>-43349.37</v>
      </c>
      <c r="E881" s="36" t="str">
        <f t="shared" si="53"/>
        <v xml:space="preserve"> </v>
      </c>
      <c r="F881" s="28">
        <v>-106517.53</v>
      </c>
      <c r="G881" s="36">
        <f t="shared" si="52"/>
        <v>40.696935049094741</v>
      </c>
      <c r="H881" s="28"/>
      <c r="I881" s="28">
        <v>-43349.37</v>
      </c>
      <c r="J881" s="36" t="str">
        <f t="shared" si="54"/>
        <v xml:space="preserve"> </v>
      </c>
      <c r="K881" s="28">
        <v>-106517.53</v>
      </c>
      <c r="L881" s="36">
        <f t="shared" si="55"/>
        <v>40.696935049094741</v>
      </c>
      <c r="M881" s="29">
        <v>-43349.37</v>
      </c>
    </row>
    <row r="882" spans="1:13" ht="153" x14ac:dyDescent="0.2">
      <c r="A882" s="27" t="s">
        <v>535</v>
      </c>
      <c r="B882" s="27" t="s">
        <v>1376</v>
      </c>
      <c r="C882" s="28"/>
      <c r="D882" s="28">
        <v>-12669.167380000001</v>
      </c>
      <c r="E882" s="36" t="str">
        <f t="shared" si="53"/>
        <v xml:space="preserve"> </v>
      </c>
      <c r="F882" s="28">
        <v>-22930.080000000002</v>
      </c>
      <c r="G882" s="36">
        <f t="shared" si="52"/>
        <v>55.251300387962011</v>
      </c>
      <c r="H882" s="28"/>
      <c r="I882" s="28">
        <v>-12669.167380000001</v>
      </c>
      <c r="J882" s="36" t="str">
        <f t="shared" si="54"/>
        <v xml:space="preserve"> </v>
      </c>
      <c r="K882" s="28">
        <v>-22930.080000000002</v>
      </c>
      <c r="L882" s="36">
        <f t="shared" si="55"/>
        <v>55.251300387962011</v>
      </c>
      <c r="M882" s="29"/>
    </row>
    <row r="883" spans="1:13" ht="63.75" x14ac:dyDescent="0.2">
      <c r="A883" s="27" t="s">
        <v>933</v>
      </c>
      <c r="B883" s="27" t="s">
        <v>1652</v>
      </c>
      <c r="C883" s="28"/>
      <c r="D883" s="28">
        <v>-126.56779</v>
      </c>
      <c r="E883" s="36" t="str">
        <f t="shared" si="53"/>
        <v xml:space="preserve"> </v>
      </c>
      <c r="F883" s="28">
        <v>-374.24533000000002</v>
      </c>
      <c r="G883" s="36">
        <f t="shared" si="52"/>
        <v>33.819470773356073</v>
      </c>
      <c r="H883" s="28"/>
      <c r="I883" s="28">
        <v>-126.56779</v>
      </c>
      <c r="J883" s="36" t="str">
        <f t="shared" si="54"/>
        <v xml:space="preserve"> </v>
      </c>
      <c r="K883" s="28">
        <v>-374.24533000000002</v>
      </c>
      <c r="L883" s="36">
        <f t="shared" si="55"/>
        <v>33.819470773356073</v>
      </c>
      <c r="M883" s="29">
        <v>-8.4070200000000028</v>
      </c>
    </row>
    <row r="884" spans="1:13" ht="114.75" x14ac:dyDescent="0.2">
      <c r="A884" s="27" t="s">
        <v>1193</v>
      </c>
      <c r="B884" s="27" t="s">
        <v>1746</v>
      </c>
      <c r="C884" s="28"/>
      <c r="D884" s="28">
        <v>-9.2904499999999999</v>
      </c>
      <c r="E884" s="36" t="str">
        <f t="shared" si="53"/>
        <v xml:space="preserve"> </v>
      </c>
      <c r="F884" s="28">
        <v>-113.45399</v>
      </c>
      <c r="G884" s="36">
        <f t="shared" si="52"/>
        <v>8.1887380073631615</v>
      </c>
      <c r="H884" s="28"/>
      <c r="I884" s="28">
        <v>-9.2904499999999999</v>
      </c>
      <c r="J884" s="36" t="str">
        <f t="shared" si="54"/>
        <v xml:space="preserve"> </v>
      </c>
      <c r="K884" s="28">
        <v>-113.45399</v>
      </c>
      <c r="L884" s="36">
        <f t="shared" si="55"/>
        <v>8.1887380073631615</v>
      </c>
      <c r="M884" s="29">
        <v>-9.2904499999999999</v>
      </c>
    </row>
    <row r="885" spans="1:13" ht="63.75" x14ac:dyDescent="0.2">
      <c r="A885" s="27" t="s">
        <v>410</v>
      </c>
      <c r="B885" s="27" t="s">
        <v>1256</v>
      </c>
      <c r="C885" s="28"/>
      <c r="D885" s="28">
        <v>-2556.8459200000002</v>
      </c>
      <c r="E885" s="36" t="str">
        <f t="shared" si="53"/>
        <v xml:space="preserve"> </v>
      </c>
      <c r="F885" s="28">
        <v>-565.56600000000003</v>
      </c>
      <c r="G885" s="36" t="str">
        <f t="shared" si="52"/>
        <v>свыше 200</v>
      </c>
      <c r="H885" s="28"/>
      <c r="I885" s="28">
        <v>-2556.8459200000002</v>
      </c>
      <c r="J885" s="36" t="str">
        <f t="shared" si="54"/>
        <v xml:space="preserve"> </v>
      </c>
      <c r="K885" s="28">
        <v>-565.56600000000003</v>
      </c>
      <c r="L885" s="36" t="str">
        <f t="shared" si="55"/>
        <v>свыше 200</v>
      </c>
      <c r="M885" s="29">
        <v>-2466.9557500000001</v>
      </c>
    </row>
    <row r="886" spans="1:13" ht="102" x14ac:dyDescent="0.2">
      <c r="A886" s="27" t="s">
        <v>910</v>
      </c>
      <c r="B886" s="27" t="s">
        <v>1469</v>
      </c>
      <c r="C886" s="28"/>
      <c r="D886" s="28"/>
      <c r="E886" s="36" t="str">
        <f t="shared" si="53"/>
        <v xml:space="preserve"> </v>
      </c>
      <c r="F886" s="28">
        <v>-1113.7359899999999</v>
      </c>
      <c r="G886" s="36" t="str">
        <f t="shared" si="52"/>
        <v/>
      </c>
      <c r="H886" s="28"/>
      <c r="I886" s="28"/>
      <c r="J886" s="36" t="str">
        <f t="shared" si="54"/>
        <v xml:space="preserve"> </v>
      </c>
      <c r="K886" s="28">
        <v>-1113.7359899999999</v>
      </c>
      <c r="L886" s="36" t="str">
        <f t="shared" si="55"/>
        <v/>
      </c>
      <c r="M886" s="29"/>
    </row>
    <row r="887" spans="1:13" ht="89.25" x14ac:dyDescent="0.2">
      <c r="A887" s="27" t="s">
        <v>910</v>
      </c>
      <c r="B887" s="27" t="s">
        <v>1049</v>
      </c>
      <c r="C887" s="28"/>
      <c r="D887" s="28">
        <v>-260.01508999999999</v>
      </c>
      <c r="E887" s="36" t="str">
        <f t="shared" si="53"/>
        <v xml:space="preserve"> </v>
      </c>
      <c r="F887" s="28"/>
      <c r="G887" s="36" t="str">
        <f t="shared" si="52"/>
        <v xml:space="preserve"> </v>
      </c>
      <c r="H887" s="28"/>
      <c r="I887" s="28">
        <v>-260.01508999999999</v>
      </c>
      <c r="J887" s="36" t="str">
        <f t="shared" si="54"/>
        <v xml:space="preserve"> </v>
      </c>
      <c r="K887" s="28"/>
      <c r="L887" s="36" t="str">
        <f t="shared" si="55"/>
        <v xml:space="preserve"> </v>
      </c>
      <c r="M887" s="29"/>
    </row>
    <row r="888" spans="1:13" ht="165.75" x14ac:dyDescent="0.2">
      <c r="A888" s="27" t="s">
        <v>398</v>
      </c>
      <c r="B888" s="27" t="s">
        <v>622</v>
      </c>
      <c r="C888" s="28"/>
      <c r="D888" s="28"/>
      <c r="E888" s="36" t="str">
        <f t="shared" si="53"/>
        <v xml:space="preserve"> </v>
      </c>
      <c r="F888" s="28">
        <v>-0.30828</v>
      </c>
      <c r="G888" s="36" t="str">
        <f t="shared" si="52"/>
        <v/>
      </c>
      <c r="H888" s="28"/>
      <c r="I888" s="28"/>
      <c r="J888" s="36" t="str">
        <f t="shared" si="54"/>
        <v xml:space="preserve"> </v>
      </c>
      <c r="K888" s="28">
        <v>-0.30828</v>
      </c>
      <c r="L888" s="36" t="str">
        <f t="shared" si="55"/>
        <v/>
      </c>
      <c r="M888" s="29"/>
    </row>
    <row r="889" spans="1:13" ht="102" x14ac:dyDescent="0.2">
      <c r="A889" s="27" t="s">
        <v>977</v>
      </c>
      <c r="B889" s="27" t="s">
        <v>1415</v>
      </c>
      <c r="C889" s="28"/>
      <c r="D889" s="28">
        <v>-10</v>
      </c>
      <c r="E889" s="36" t="str">
        <f t="shared" si="53"/>
        <v xml:space="preserve"> </v>
      </c>
      <c r="F889" s="28">
        <v>-10.5</v>
      </c>
      <c r="G889" s="36">
        <f t="shared" si="52"/>
        <v>95.238095238095227</v>
      </c>
      <c r="H889" s="28"/>
      <c r="I889" s="28">
        <v>-10</v>
      </c>
      <c r="J889" s="36" t="str">
        <f t="shared" si="54"/>
        <v xml:space="preserve"> </v>
      </c>
      <c r="K889" s="28">
        <v>-10.5</v>
      </c>
      <c r="L889" s="36">
        <f t="shared" si="55"/>
        <v>95.238095238095227</v>
      </c>
      <c r="M889" s="29">
        <v>-2</v>
      </c>
    </row>
    <row r="890" spans="1:13" ht="38.25" x14ac:dyDescent="0.2">
      <c r="A890" s="27" t="s">
        <v>1715</v>
      </c>
      <c r="B890" s="27" t="s">
        <v>751</v>
      </c>
      <c r="C890" s="28"/>
      <c r="D890" s="28"/>
      <c r="E890" s="36" t="str">
        <f t="shared" si="53"/>
        <v xml:space="preserve"> </v>
      </c>
      <c r="F890" s="28">
        <v>-11.6044</v>
      </c>
      <c r="G890" s="36" t="str">
        <f t="shared" si="52"/>
        <v/>
      </c>
      <c r="H890" s="28"/>
      <c r="I890" s="28"/>
      <c r="J890" s="36" t="str">
        <f t="shared" si="54"/>
        <v xml:space="preserve"> </v>
      </c>
      <c r="K890" s="28">
        <v>-11.6044</v>
      </c>
      <c r="L890" s="36" t="str">
        <f t="shared" si="55"/>
        <v/>
      </c>
      <c r="M890" s="29"/>
    </row>
    <row r="891" spans="1:13" ht="293.25" x14ac:dyDescent="0.2">
      <c r="A891" s="27" t="s">
        <v>1095</v>
      </c>
      <c r="B891" s="27" t="s">
        <v>859</v>
      </c>
      <c r="C891" s="28"/>
      <c r="D891" s="28">
        <v>-2.53579</v>
      </c>
      <c r="E891" s="36" t="str">
        <f t="shared" si="53"/>
        <v xml:space="preserve"> </v>
      </c>
      <c r="F891" s="28">
        <v>-43.940449999999998</v>
      </c>
      <c r="G891" s="36">
        <f t="shared" si="52"/>
        <v>5.7709695735933524</v>
      </c>
      <c r="H891" s="28"/>
      <c r="I891" s="28">
        <v>-2.53579</v>
      </c>
      <c r="J891" s="36" t="str">
        <f t="shared" si="54"/>
        <v xml:space="preserve"> </v>
      </c>
      <c r="K891" s="28">
        <v>-43.940449999999998</v>
      </c>
      <c r="L891" s="36">
        <f t="shared" si="55"/>
        <v>5.7709695735933524</v>
      </c>
      <c r="M891" s="29"/>
    </row>
    <row r="892" spans="1:13" ht="255" x14ac:dyDescent="0.2">
      <c r="A892" s="27" t="s">
        <v>395</v>
      </c>
      <c r="B892" s="27" t="s">
        <v>1502</v>
      </c>
      <c r="C892" s="28"/>
      <c r="D892" s="28">
        <v>-334.76348999999999</v>
      </c>
      <c r="E892" s="36" t="str">
        <f t="shared" si="53"/>
        <v xml:space="preserve"> </v>
      </c>
      <c r="F892" s="28"/>
      <c r="G892" s="36" t="str">
        <f t="shared" si="52"/>
        <v xml:space="preserve"> </v>
      </c>
      <c r="H892" s="28"/>
      <c r="I892" s="28">
        <v>-334.76348999999999</v>
      </c>
      <c r="J892" s="36" t="str">
        <f t="shared" si="54"/>
        <v xml:space="preserve"> </v>
      </c>
      <c r="K892" s="28"/>
      <c r="L892" s="36" t="str">
        <f t="shared" si="55"/>
        <v xml:space="preserve"> </v>
      </c>
      <c r="M892" s="29"/>
    </row>
    <row r="893" spans="1:13" ht="242.25" x14ac:dyDescent="0.2">
      <c r="A893" s="27" t="s">
        <v>770</v>
      </c>
      <c r="B893" s="27" t="s">
        <v>515</v>
      </c>
      <c r="C893" s="28">
        <v>-54.431280000000001</v>
      </c>
      <c r="D893" s="28"/>
      <c r="E893" s="36" t="str">
        <f t="shared" si="53"/>
        <v/>
      </c>
      <c r="F893" s="28"/>
      <c r="G893" s="36" t="str">
        <f t="shared" si="52"/>
        <v xml:space="preserve"> </v>
      </c>
      <c r="H893" s="28"/>
      <c r="I893" s="28"/>
      <c r="J893" s="36" t="str">
        <f t="shared" si="54"/>
        <v xml:space="preserve"> </v>
      </c>
      <c r="K893" s="28"/>
      <c r="L893" s="36" t="str">
        <f t="shared" si="55"/>
        <v xml:space="preserve"> </v>
      </c>
      <c r="M893" s="29"/>
    </row>
    <row r="894" spans="1:13" ht="242.25" x14ac:dyDescent="0.2">
      <c r="A894" s="27" t="s">
        <v>1318</v>
      </c>
      <c r="B894" s="27" t="s">
        <v>635</v>
      </c>
      <c r="C894" s="28">
        <v>-26.49765</v>
      </c>
      <c r="D894" s="28"/>
      <c r="E894" s="36" t="str">
        <f t="shared" si="53"/>
        <v/>
      </c>
      <c r="F894" s="28"/>
      <c r="G894" s="36" t="str">
        <f t="shared" si="52"/>
        <v xml:space="preserve"> </v>
      </c>
      <c r="H894" s="28"/>
      <c r="I894" s="28"/>
      <c r="J894" s="36" t="str">
        <f t="shared" si="54"/>
        <v xml:space="preserve"> </v>
      </c>
      <c r="K894" s="28"/>
      <c r="L894" s="36" t="str">
        <f t="shared" si="55"/>
        <v xml:space="preserve"> </v>
      </c>
      <c r="M894" s="29"/>
    </row>
    <row r="895" spans="1:13" ht="255" x14ac:dyDescent="0.2">
      <c r="A895" s="27" t="s">
        <v>668</v>
      </c>
      <c r="B895" s="27" t="s">
        <v>1637</v>
      </c>
      <c r="C895" s="28"/>
      <c r="D895" s="28"/>
      <c r="E895" s="36" t="str">
        <f t="shared" si="53"/>
        <v xml:space="preserve"> </v>
      </c>
      <c r="F895" s="28">
        <v>-3313.4409799999999</v>
      </c>
      <c r="G895" s="36" t="str">
        <f t="shared" si="52"/>
        <v/>
      </c>
      <c r="H895" s="28"/>
      <c r="I895" s="28"/>
      <c r="J895" s="36" t="str">
        <f t="shared" si="54"/>
        <v xml:space="preserve"> </v>
      </c>
      <c r="K895" s="28">
        <v>-3313.4409799999999</v>
      </c>
      <c r="L895" s="36" t="str">
        <f t="shared" si="55"/>
        <v/>
      </c>
      <c r="M895" s="29"/>
    </row>
    <row r="896" spans="1:13" ht="127.5" x14ac:dyDescent="0.2">
      <c r="A896" s="27" t="s">
        <v>722</v>
      </c>
      <c r="B896" s="27" t="s">
        <v>913</v>
      </c>
      <c r="C896" s="28"/>
      <c r="D896" s="28"/>
      <c r="E896" s="36" t="str">
        <f t="shared" si="53"/>
        <v xml:space="preserve"> </v>
      </c>
      <c r="F896" s="28"/>
      <c r="G896" s="36" t="str">
        <f t="shared" si="52"/>
        <v xml:space="preserve"> </v>
      </c>
      <c r="H896" s="28"/>
      <c r="I896" s="28"/>
      <c r="J896" s="36" t="str">
        <f t="shared" si="54"/>
        <v xml:space="preserve"> </v>
      </c>
      <c r="K896" s="28"/>
      <c r="L896" s="36" t="str">
        <f t="shared" si="55"/>
        <v xml:space="preserve"> </v>
      </c>
      <c r="M896" s="29"/>
    </row>
    <row r="897" spans="1:13" ht="204" x14ac:dyDescent="0.2">
      <c r="A897" s="27" t="s">
        <v>520</v>
      </c>
      <c r="B897" s="27" t="s">
        <v>1726</v>
      </c>
      <c r="C897" s="28"/>
      <c r="D897" s="28">
        <v>-6962.8040600000004</v>
      </c>
      <c r="E897" s="36" t="str">
        <f t="shared" si="53"/>
        <v xml:space="preserve"> </v>
      </c>
      <c r="F897" s="28">
        <v>-3353.3294000000001</v>
      </c>
      <c r="G897" s="36" t="str">
        <f t="shared" si="52"/>
        <v>свыше 200</v>
      </c>
      <c r="H897" s="28"/>
      <c r="I897" s="28">
        <v>-6962.8040600000004</v>
      </c>
      <c r="J897" s="36" t="str">
        <f t="shared" si="54"/>
        <v xml:space="preserve"> </v>
      </c>
      <c r="K897" s="28">
        <v>-3353.3294000000001</v>
      </c>
      <c r="L897" s="36" t="str">
        <f t="shared" si="55"/>
        <v>свыше 200</v>
      </c>
      <c r="M897" s="29"/>
    </row>
    <row r="898" spans="1:13" ht="191.25" x14ac:dyDescent="0.2">
      <c r="A898" s="27" t="s">
        <v>1604</v>
      </c>
      <c r="B898" s="27" t="s">
        <v>1548</v>
      </c>
      <c r="C898" s="28">
        <v>-1494.7798700000001</v>
      </c>
      <c r="D898" s="28"/>
      <c r="E898" s="36" t="str">
        <f t="shared" si="53"/>
        <v/>
      </c>
      <c r="F898" s="28"/>
      <c r="G898" s="36" t="str">
        <f t="shared" si="52"/>
        <v xml:space="preserve"> </v>
      </c>
      <c r="H898" s="28"/>
      <c r="I898" s="28"/>
      <c r="J898" s="36" t="str">
        <f t="shared" si="54"/>
        <v xml:space="preserve"> </v>
      </c>
      <c r="K898" s="28"/>
      <c r="L898" s="36" t="str">
        <f t="shared" si="55"/>
        <v xml:space="preserve"> </v>
      </c>
      <c r="M898" s="29"/>
    </row>
    <row r="899" spans="1:13" ht="191.25" x14ac:dyDescent="0.2">
      <c r="A899" s="27" t="s">
        <v>383</v>
      </c>
      <c r="B899" s="27" t="s">
        <v>812</v>
      </c>
      <c r="C899" s="28">
        <v>-665.41618000000005</v>
      </c>
      <c r="D899" s="28"/>
      <c r="E899" s="36" t="str">
        <f t="shared" si="53"/>
        <v/>
      </c>
      <c r="F899" s="28"/>
      <c r="G899" s="36" t="str">
        <f t="shared" si="52"/>
        <v xml:space="preserve"> </v>
      </c>
      <c r="H899" s="28"/>
      <c r="I899" s="28"/>
      <c r="J899" s="36" t="str">
        <f t="shared" si="54"/>
        <v xml:space="preserve"> </v>
      </c>
      <c r="K899" s="28"/>
      <c r="L899" s="36" t="str">
        <f t="shared" si="55"/>
        <v xml:space="preserve"> </v>
      </c>
      <c r="M899" s="29"/>
    </row>
    <row r="900" spans="1:13" ht="242.25" x14ac:dyDescent="0.2">
      <c r="A900" s="27" t="s">
        <v>746</v>
      </c>
      <c r="B900" s="27" t="s">
        <v>1169</v>
      </c>
      <c r="C900" s="28"/>
      <c r="D900" s="28"/>
      <c r="E900" s="36" t="str">
        <f t="shared" si="53"/>
        <v xml:space="preserve"> </v>
      </c>
      <c r="F900" s="28">
        <v>-2752.2503900000002</v>
      </c>
      <c r="G900" s="36" t="str">
        <f t="shared" si="52"/>
        <v/>
      </c>
      <c r="H900" s="28"/>
      <c r="I900" s="28"/>
      <c r="J900" s="36" t="str">
        <f t="shared" si="54"/>
        <v xml:space="preserve"> </v>
      </c>
      <c r="K900" s="28">
        <v>-2752.2503900000002</v>
      </c>
      <c r="L900" s="36" t="str">
        <f t="shared" si="55"/>
        <v/>
      </c>
      <c r="M900" s="29"/>
    </row>
    <row r="901" spans="1:13" ht="242.25" x14ac:dyDescent="0.2">
      <c r="A901" s="27" t="s">
        <v>746</v>
      </c>
      <c r="B901" s="27" t="s">
        <v>1231</v>
      </c>
      <c r="C901" s="28"/>
      <c r="D901" s="28">
        <v>-4248.1536900000001</v>
      </c>
      <c r="E901" s="36" t="str">
        <f t="shared" si="53"/>
        <v xml:space="preserve"> </v>
      </c>
      <c r="F901" s="28"/>
      <c r="G901" s="36" t="str">
        <f t="shared" si="52"/>
        <v xml:space="preserve"> </v>
      </c>
      <c r="H901" s="28"/>
      <c r="I901" s="28">
        <v>-4248.1536900000001</v>
      </c>
      <c r="J901" s="36" t="str">
        <f t="shared" si="54"/>
        <v xml:space="preserve"> </v>
      </c>
      <c r="K901" s="28"/>
      <c r="L901" s="36" t="str">
        <f t="shared" si="55"/>
        <v xml:space="preserve"> </v>
      </c>
      <c r="M901" s="29"/>
    </row>
    <row r="902" spans="1:13" ht="102" x14ac:dyDescent="0.2">
      <c r="A902" s="27" t="s">
        <v>1322</v>
      </c>
      <c r="B902" s="27" t="s">
        <v>302</v>
      </c>
      <c r="C902" s="28"/>
      <c r="D902" s="28"/>
      <c r="E902" s="36" t="str">
        <f t="shared" si="53"/>
        <v xml:space="preserve"> </v>
      </c>
      <c r="F902" s="28">
        <v>-108.14175</v>
      </c>
      <c r="G902" s="36" t="str">
        <f t="shared" ref="G902:G910" si="56">IF(F902=0," ",IF(D902/F902*100&gt;200,"свыше 200",IF(D902/F902&gt;0,D902/F902*100,"")))</f>
        <v/>
      </c>
      <c r="H902" s="28"/>
      <c r="I902" s="28"/>
      <c r="J902" s="36" t="str">
        <f t="shared" si="54"/>
        <v xml:space="preserve"> </v>
      </c>
      <c r="K902" s="28">
        <v>-108.14175</v>
      </c>
      <c r="L902" s="36" t="str">
        <f t="shared" si="55"/>
        <v/>
      </c>
      <c r="M902" s="29"/>
    </row>
    <row r="903" spans="1:13" ht="293.25" x14ac:dyDescent="0.2">
      <c r="A903" s="27" t="s">
        <v>1563</v>
      </c>
      <c r="B903" s="27" t="s">
        <v>1700</v>
      </c>
      <c r="C903" s="28"/>
      <c r="D903" s="28">
        <v>-0.45800000000000002</v>
      </c>
      <c r="E903" s="36" t="str">
        <f t="shared" ref="E903:E910" si="57">IF(C903=0," ",IF(D903/C903*100&gt;200,"свыше 200",IF(D903/C903&gt;0,D903/C903*100,"")))</f>
        <v xml:space="preserve"> </v>
      </c>
      <c r="F903" s="28"/>
      <c r="G903" s="36" t="str">
        <f t="shared" si="56"/>
        <v xml:space="preserve"> </v>
      </c>
      <c r="H903" s="28"/>
      <c r="I903" s="28">
        <v>-0.45800000000000002</v>
      </c>
      <c r="J903" s="36" t="str">
        <f t="shared" ref="J903:J910" si="58">IF(H903=0," ",IF(I903/H903*100&gt;200,"свыше 200",IF(I903/H903&gt;0,I903/H903*100,"")))</f>
        <v xml:space="preserve"> </v>
      </c>
      <c r="K903" s="28"/>
      <c r="L903" s="36" t="str">
        <f t="shared" ref="L903:L910" si="59">IF(K903=0," ",IF(I903/K903*100&gt;200,"свыше 200",IF(I903/K903&gt;0,I903/K903*100,"")))</f>
        <v xml:space="preserve"> </v>
      </c>
      <c r="M903" s="29"/>
    </row>
    <row r="904" spans="1:13" ht="280.5" x14ac:dyDescent="0.2">
      <c r="A904" s="27" t="s">
        <v>1563</v>
      </c>
      <c r="B904" s="27" t="s">
        <v>828</v>
      </c>
      <c r="C904" s="28"/>
      <c r="D904" s="28"/>
      <c r="E904" s="36" t="str">
        <f t="shared" si="57"/>
        <v xml:space="preserve"> </v>
      </c>
      <c r="F904" s="28">
        <v>-0.55200000000000005</v>
      </c>
      <c r="G904" s="36" t="str">
        <f t="shared" si="56"/>
        <v/>
      </c>
      <c r="H904" s="28"/>
      <c r="I904" s="28"/>
      <c r="J904" s="36" t="str">
        <f t="shared" si="58"/>
        <v xml:space="preserve"> </v>
      </c>
      <c r="K904" s="28">
        <v>-0.55200000000000005</v>
      </c>
      <c r="L904" s="36" t="str">
        <f t="shared" si="59"/>
        <v/>
      </c>
      <c r="M904" s="29"/>
    </row>
    <row r="905" spans="1:13" ht="114.75" x14ac:dyDescent="0.2">
      <c r="A905" s="27" t="s">
        <v>997</v>
      </c>
      <c r="B905" s="27" t="s">
        <v>716</v>
      </c>
      <c r="C905" s="28">
        <v>-194.61850999999999</v>
      </c>
      <c r="D905" s="28"/>
      <c r="E905" s="36" t="str">
        <f t="shared" si="57"/>
        <v/>
      </c>
      <c r="F905" s="28"/>
      <c r="G905" s="36" t="str">
        <f t="shared" si="56"/>
        <v xml:space="preserve"> </v>
      </c>
      <c r="H905" s="28"/>
      <c r="I905" s="28"/>
      <c r="J905" s="36" t="str">
        <f t="shared" si="58"/>
        <v xml:space="preserve"> </v>
      </c>
      <c r="K905" s="28"/>
      <c r="L905" s="36" t="str">
        <f t="shared" si="59"/>
        <v xml:space="preserve"> </v>
      </c>
      <c r="M905" s="29"/>
    </row>
    <row r="906" spans="1:13" ht="63.75" x14ac:dyDescent="0.2">
      <c r="A906" s="27" t="s">
        <v>1370</v>
      </c>
      <c r="B906" s="27" t="s">
        <v>813</v>
      </c>
      <c r="C906" s="28">
        <v>-6185.1434300000001</v>
      </c>
      <c r="D906" s="28"/>
      <c r="E906" s="36" t="str">
        <f t="shared" si="57"/>
        <v/>
      </c>
      <c r="F906" s="28"/>
      <c r="G906" s="36" t="str">
        <f t="shared" si="56"/>
        <v xml:space="preserve"> </v>
      </c>
      <c r="H906" s="28"/>
      <c r="I906" s="28"/>
      <c r="J906" s="36" t="str">
        <f t="shared" si="58"/>
        <v xml:space="preserve"> </v>
      </c>
      <c r="K906" s="28"/>
      <c r="L906" s="36" t="str">
        <f t="shared" si="59"/>
        <v xml:space="preserve"> </v>
      </c>
      <c r="M906" s="29"/>
    </row>
    <row r="907" spans="1:13" ht="63.75" x14ac:dyDescent="0.2">
      <c r="A907" s="27" t="s">
        <v>138</v>
      </c>
      <c r="B907" s="27" t="s">
        <v>1375</v>
      </c>
      <c r="C907" s="28">
        <v>-17927.10025</v>
      </c>
      <c r="D907" s="28"/>
      <c r="E907" s="36" t="str">
        <f t="shared" si="57"/>
        <v/>
      </c>
      <c r="F907" s="28"/>
      <c r="G907" s="36" t="str">
        <f t="shared" si="56"/>
        <v xml:space="preserve"> </v>
      </c>
      <c r="H907" s="28"/>
      <c r="I907" s="28"/>
      <c r="J907" s="36" t="str">
        <f t="shared" si="58"/>
        <v xml:space="preserve"> </v>
      </c>
      <c r="K907" s="28"/>
      <c r="L907" s="36" t="str">
        <f t="shared" si="59"/>
        <v xml:space="preserve"> </v>
      </c>
      <c r="M907" s="29"/>
    </row>
    <row r="908" spans="1:13" ht="63.75" x14ac:dyDescent="0.2">
      <c r="A908" s="27" t="s">
        <v>544</v>
      </c>
      <c r="B908" s="27" t="s">
        <v>215</v>
      </c>
      <c r="C908" s="28"/>
      <c r="D908" s="28"/>
      <c r="E908" s="36" t="str">
        <f t="shared" si="57"/>
        <v xml:space="preserve"> </v>
      </c>
      <c r="F908" s="28"/>
      <c r="G908" s="36" t="str">
        <f t="shared" si="56"/>
        <v xml:space="preserve"> </v>
      </c>
      <c r="H908" s="28"/>
      <c r="I908" s="28"/>
      <c r="J908" s="36" t="str">
        <f t="shared" si="58"/>
        <v xml:space="preserve"> </v>
      </c>
      <c r="K908" s="28"/>
      <c r="L908" s="36" t="str">
        <f t="shared" si="59"/>
        <v xml:space="preserve"> </v>
      </c>
      <c r="M908" s="29"/>
    </row>
    <row r="909" spans="1:13" ht="63.75" x14ac:dyDescent="0.2">
      <c r="A909" s="27" t="s">
        <v>1454</v>
      </c>
      <c r="B909" s="27" t="s">
        <v>864</v>
      </c>
      <c r="C909" s="28">
        <v>-3604.8098100000002</v>
      </c>
      <c r="D909" s="28"/>
      <c r="E909" s="36" t="str">
        <f t="shared" si="57"/>
        <v/>
      </c>
      <c r="F909" s="28"/>
      <c r="G909" s="36" t="str">
        <f t="shared" si="56"/>
        <v xml:space="preserve"> </v>
      </c>
      <c r="H909" s="28"/>
      <c r="I909" s="28"/>
      <c r="J909" s="36" t="str">
        <f t="shared" si="58"/>
        <v xml:space="preserve"> </v>
      </c>
      <c r="K909" s="28"/>
      <c r="L909" s="36" t="str">
        <f t="shared" si="59"/>
        <v xml:space="preserve"> </v>
      </c>
      <c r="M909" s="29"/>
    </row>
    <row r="910" spans="1:13" ht="76.5" x14ac:dyDescent="0.2">
      <c r="A910" s="27" t="s">
        <v>1488</v>
      </c>
      <c r="B910" s="27" t="s">
        <v>998</v>
      </c>
      <c r="C910" s="28"/>
      <c r="D910" s="28">
        <v>-34220.919240000003</v>
      </c>
      <c r="E910" s="36" t="str">
        <f t="shared" si="57"/>
        <v xml:space="preserve"> </v>
      </c>
      <c r="F910" s="28">
        <v>-273.11441000000002</v>
      </c>
      <c r="G910" s="36" t="str">
        <f t="shared" si="56"/>
        <v>свыше 200</v>
      </c>
      <c r="H910" s="28"/>
      <c r="I910" s="28">
        <v>-34220.919240000003</v>
      </c>
      <c r="J910" s="36" t="str">
        <f t="shared" si="58"/>
        <v xml:space="preserve"> </v>
      </c>
      <c r="K910" s="28">
        <v>-273.11441000000002</v>
      </c>
      <c r="L910" s="36" t="str">
        <f t="shared" si="59"/>
        <v>свыше 200</v>
      </c>
      <c r="M910" s="29">
        <v>-7.0220200000039767</v>
      </c>
    </row>
  </sheetData>
  <mergeCells count="5">
    <mergeCell ref="A2:M2"/>
    <mergeCell ref="A4:A5"/>
    <mergeCell ref="B4:B5"/>
    <mergeCell ref="C4:G4"/>
    <mergeCell ref="H4:M4"/>
  </mergeCells>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4"/>
  <sheetViews>
    <sheetView workbookViewId="0">
      <selection activeCell="I88" sqref="I88"/>
    </sheetView>
  </sheetViews>
  <sheetFormatPr defaultRowHeight="12.75" x14ac:dyDescent="0.2"/>
  <cols>
    <col min="1" max="1" width="23" style="26" bestFit="1" customWidth="1"/>
    <col min="2" max="2" width="41.7109375" style="26" bestFit="1" customWidth="1"/>
    <col min="3" max="3" width="13.85546875" style="26" bestFit="1" customWidth="1"/>
    <col min="4" max="4" width="12.7109375" style="26" bestFit="1" customWidth="1"/>
    <col min="5" max="5" width="4.85546875" style="26" bestFit="1" customWidth="1"/>
    <col min="6" max="6" width="12.7109375" style="26" bestFit="1" customWidth="1"/>
    <col min="7" max="7" width="5.7109375" style="26" bestFit="1" customWidth="1"/>
    <col min="8" max="8" width="13.42578125" style="26" bestFit="1" customWidth="1"/>
    <col min="9" max="9" width="12.7109375" style="26" bestFit="1" customWidth="1"/>
    <col min="10" max="10" width="4.85546875" style="26" bestFit="1" customWidth="1"/>
    <col min="11" max="11" width="12.7109375" style="26" bestFit="1" customWidth="1"/>
    <col min="12" max="12" width="5.7109375" style="26" bestFit="1" customWidth="1"/>
    <col min="13" max="13" width="12.28515625" style="26" bestFit="1" customWidth="1"/>
  </cols>
  <sheetData>
    <row r="1" spans="1:13" x14ac:dyDescent="0.2">
      <c r="M1" s="32"/>
    </row>
    <row r="2" spans="1:13" x14ac:dyDescent="0.2">
      <c r="A2" s="38" t="s">
        <v>2065</v>
      </c>
      <c r="B2" s="38" t="s">
        <v>2066</v>
      </c>
      <c r="C2" s="39" t="s">
        <v>98</v>
      </c>
      <c r="D2" s="39"/>
      <c r="E2" s="39"/>
      <c r="F2" s="39"/>
      <c r="G2" s="39"/>
      <c r="H2" s="40" t="s">
        <v>2067</v>
      </c>
      <c r="I2" s="40"/>
      <c r="J2" s="40"/>
      <c r="K2" s="40"/>
      <c r="L2" s="40"/>
      <c r="M2" s="40"/>
    </row>
    <row r="3" spans="1:13" ht="216.75" x14ac:dyDescent="0.2">
      <c r="A3" s="38"/>
      <c r="B3" s="38"/>
      <c r="C3" s="23" t="s">
        <v>2076</v>
      </c>
      <c r="D3" s="25" t="s">
        <v>2072</v>
      </c>
      <c r="E3" s="23" t="s">
        <v>2068</v>
      </c>
      <c r="F3" s="24" t="s">
        <v>2073</v>
      </c>
      <c r="G3" s="23" t="s">
        <v>2070</v>
      </c>
      <c r="H3" s="23" t="s">
        <v>2077</v>
      </c>
      <c r="I3" s="25" t="s">
        <v>2072</v>
      </c>
      <c r="J3" s="23" t="s">
        <v>2068</v>
      </c>
      <c r="K3" s="22" t="s">
        <v>2073</v>
      </c>
      <c r="L3" s="23" t="s">
        <v>2070</v>
      </c>
      <c r="M3" s="23" t="s">
        <v>2075</v>
      </c>
    </row>
    <row r="4" spans="1:13" x14ac:dyDescent="0.2">
      <c r="A4" s="27" t="s">
        <v>1757</v>
      </c>
      <c r="B4" s="27" t="s">
        <v>1758</v>
      </c>
      <c r="C4" s="33">
        <v>7844655.9263699995</v>
      </c>
      <c r="D4" s="33">
        <v>2816267.8356900001</v>
      </c>
      <c r="E4" s="36">
        <f>IF(C4=0," ",IF(D4/C4*100&gt;200,"свыше 200",IF(D4/C4&gt;0,D4/C4*100,"")))</f>
        <v>35.900463476327218</v>
      </c>
      <c r="F4" s="33">
        <v>2549374.1093700002</v>
      </c>
      <c r="G4" s="36">
        <f t="shared" ref="G4:G67" si="0">IF(F4=0," ",IF(D4/F4*100&gt;200,"свыше 200",IF(D4/F4&gt;0,D4/F4*100,"")))</f>
        <v>110.46899022544613</v>
      </c>
      <c r="H4" s="33">
        <v>3171666.74603</v>
      </c>
      <c r="I4" s="33">
        <v>964641.17961999995</v>
      </c>
      <c r="J4" s="36">
        <f>IF(H4=0," ",IF(I4/H4*100&gt;200,"свыше 200",IF(I4/H4&gt;0,I4/H4*100,"")))</f>
        <v>30.414329652617155</v>
      </c>
      <c r="K4" s="33">
        <v>968636.34825000004</v>
      </c>
      <c r="L4" s="36">
        <f>IF(K4=0," ",IF(I4/K4*100&gt;200,"свыше 200",IF(I4/K4&gt;0,I4/K4*100,"")))</f>
        <v>99.587547108136292</v>
      </c>
      <c r="M4" s="29">
        <v>136503.72732999991</v>
      </c>
    </row>
    <row r="5" spans="1:13" ht="38.25" x14ac:dyDescent="0.2">
      <c r="A5" s="27" t="s">
        <v>1759</v>
      </c>
      <c r="B5" s="27" t="s">
        <v>1760</v>
      </c>
      <c r="C5" s="33">
        <v>189301.87403000001</v>
      </c>
      <c r="D5" s="33">
        <v>87360.006469999993</v>
      </c>
      <c r="E5" s="36">
        <f t="shared" ref="E5:E68" si="1">IF(C5=0," ",IF(D5/C5*100&gt;200,"свыше 200",IF(D5/C5&gt;0,D5/C5*100,"")))</f>
        <v>46.148516446358812</v>
      </c>
      <c r="F5" s="33">
        <v>75007.201379999999</v>
      </c>
      <c r="G5" s="36">
        <f t="shared" si="0"/>
        <v>116.46882547639454</v>
      </c>
      <c r="H5" s="33">
        <v>3787.3409299999998</v>
      </c>
      <c r="I5" s="33">
        <v>1759.06736</v>
      </c>
      <c r="J5" s="36">
        <f t="shared" ref="J5:J68" si="2">IF(H5=0," ",IF(I5/H5*100&gt;200,"свыше 200",IF(I5/H5&gt;0,I5/H5*100,"")))</f>
        <v>46.445973375837596</v>
      </c>
      <c r="K5" s="33">
        <v>1422.62769</v>
      </c>
      <c r="L5" s="36">
        <f t="shared" ref="L5:L68" si="3">IF(K5=0," ",IF(I5/K5*100&gt;200,"свыше 200",IF(I5/K5&gt;0,I5/K5*100,"")))</f>
        <v>123.64917204725575</v>
      </c>
      <c r="M5" s="29">
        <v>84.537420000000111</v>
      </c>
    </row>
    <row r="6" spans="1:13" ht="51" x14ac:dyDescent="0.2">
      <c r="A6" s="27" t="s">
        <v>1761</v>
      </c>
      <c r="B6" s="27" t="s">
        <v>1762</v>
      </c>
      <c r="C6" s="33">
        <v>376786.46873999998</v>
      </c>
      <c r="D6" s="33">
        <v>165787.77708</v>
      </c>
      <c r="E6" s="36">
        <f t="shared" si="1"/>
        <v>44.000459367451754</v>
      </c>
      <c r="F6" s="33">
        <v>147287.91159</v>
      </c>
      <c r="G6" s="36">
        <f t="shared" si="0"/>
        <v>112.56034204728043</v>
      </c>
      <c r="H6" s="33">
        <v>257878.36812</v>
      </c>
      <c r="I6" s="33">
        <v>111302.26210000001</v>
      </c>
      <c r="J6" s="36">
        <f t="shared" si="2"/>
        <v>43.160759435319171</v>
      </c>
      <c r="K6" s="33">
        <v>102347.94929999999</v>
      </c>
      <c r="L6" s="36">
        <f t="shared" si="3"/>
        <v>108.74889322281713</v>
      </c>
      <c r="M6" s="29">
        <v>14875.958800000008</v>
      </c>
    </row>
    <row r="7" spans="1:13" ht="51" x14ac:dyDescent="0.2">
      <c r="A7" s="27" t="s">
        <v>1763</v>
      </c>
      <c r="B7" s="27" t="s">
        <v>1764</v>
      </c>
      <c r="C7" s="33">
        <v>2354669.7451800001</v>
      </c>
      <c r="D7" s="33">
        <v>1007041.52928</v>
      </c>
      <c r="E7" s="36">
        <f t="shared" si="1"/>
        <v>42.767845951280862</v>
      </c>
      <c r="F7" s="33">
        <v>881052.87428999995</v>
      </c>
      <c r="G7" s="36">
        <f t="shared" si="0"/>
        <v>114.29978366412215</v>
      </c>
      <c r="H7" s="33">
        <v>728110.81473999994</v>
      </c>
      <c r="I7" s="33">
        <v>287870.69764999999</v>
      </c>
      <c r="J7" s="36">
        <f t="shared" si="2"/>
        <v>39.536660055350957</v>
      </c>
      <c r="K7" s="33">
        <v>265956.16558999999</v>
      </c>
      <c r="L7" s="36">
        <f t="shared" si="3"/>
        <v>108.2399037493207</v>
      </c>
      <c r="M7" s="29">
        <v>36436.969819999998</v>
      </c>
    </row>
    <row r="8" spans="1:13" x14ac:dyDescent="0.2">
      <c r="A8" s="27" t="s">
        <v>1765</v>
      </c>
      <c r="B8" s="27" t="s">
        <v>1766</v>
      </c>
      <c r="C8" s="33">
        <v>234758.26775</v>
      </c>
      <c r="D8" s="33">
        <v>81744.347410000002</v>
      </c>
      <c r="E8" s="36">
        <f t="shared" si="1"/>
        <v>34.820646869422134</v>
      </c>
      <c r="F8" s="33">
        <v>68360.122040000002</v>
      </c>
      <c r="G8" s="36">
        <f t="shared" si="0"/>
        <v>119.57899572234292</v>
      </c>
      <c r="H8" s="33">
        <v>234758.26775</v>
      </c>
      <c r="I8" s="33">
        <v>81744.347410000002</v>
      </c>
      <c r="J8" s="36">
        <f t="shared" si="2"/>
        <v>34.820646869422134</v>
      </c>
      <c r="K8" s="33">
        <v>68360.122040000002</v>
      </c>
      <c r="L8" s="36">
        <f t="shared" si="3"/>
        <v>119.57899572234292</v>
      </c>
      <c r="M8" s="29">
        <v>13655.718529999998</v>
      </c>
    </row>
    <row r="9" spans="1:13" ht="38.25" x14ac:dyDescent="0.2">
      <c r="A9" s="27" t="s">
        <v>1767</v>
      </c>
      <c r="B9" s="27" t="s">
        <v>1768</v>
      </c>
      <c r="C9" s="33">
        <v>583517.07175999996</v>
      </c>
      <c r="D9" s="33">
        <v>254282.84208999999</v>
      </c>
      <c r="E9" s="36">
        <f t="shared" si="1"/>
        <v>43.577618273109628</v>
      </c>
      <c r="F9" s="33">
        <v>222606.52351999999</v>
      </c>
      <c r="G9" s="36">
        <f t="shared" si="0"/>
        <v>114.22973508103595</v>
      </c>
      <c r="H9" s="33">
        <v>218484.76363</v>
      </c>
      <c r="I9" s="33">
        <v>95577.341809999998</v>
      </c>
      <c r="J9" s="36">
        <f t="shared" si="2"/>
        <v>43.745540980541101</v>
      </c>
      <c r="K9" s="33">
        <v>87265.393379999994</v>
      </c>
      <c r="L9" s="36">
        <f t="shared" si="3"/>
        <v>109.52490799394596</v>
      </c>
      <c r="M9" s="29">
        <v>14898.214139999996</v>
      </c>
    </row>
    <row r="10" spans="1:13" ht="25.5" x14ac:dyDescent="0.2">
      <c r="A10" s="27" t="s">
        <v>1769</v>
      </c>
      <c r="B10" s="27" t="s">
        <v>1770</v>
      </c>
      <c r="C10" s="33">
        <v>184794.04938000001</v>
      </c>
      <c r="D10" s="33">
        <v>27077.570589999999</v>
      </c>
      <c r="E10" s="36">
        <f t="shared" si="1"/>
        <v>14.652836863983222</v>
      </c>
      <c r="F10" s="33">
        <v>70998.980190000002</v>
      </c>
      <c r="G10" s="36">
        <f t="shared" si="0"/>
        <v>38.137971161751693</v>
      </c>
      <c r="H10" s="33">
        <v>60881.636980000003</v>
      </c>
      <c r="I10" s="33">
        <v>27072.695589999999</v>
      </c>
      <c r="J10" s="36">
        <f t="shared" si="2"/>
        <v>44.467752401095176</v>
      </c>
      <c r="K10" s="33">
        <v>61818.86249</v>
      </c>
      <c r="L10" s="36">
        <f t="shared" si="3"/>
        <v>43.793584190228927</v>
      </c>
      <c r="M10" s="29">
        <v>5664.8466799999987</v>
      </c>
    </row>
    <row r="11" spans="1:13" x14ac:dyDescent="0.2">
      <c r="A11" s="27" t="s">
        <v>1771</v>
      </c>
      <c r="B11" s="27" t="s">
        <v>1772</v>
      </c>
      <c r="C11" s="33">
        <v>31550.177820000001</v>
      </c>
      <c r="D11" s="33">
        <v>17300.177820000001</v>
      </c>
      <c r="E11" s="36">
        <f t="shared" si="1"/>
        <v>54.833852026764909</v>
      </c>
      <c r="F11" s="33"/>
      <c r="G11" s="36" t="str">
        <f t="shared" si="0"/>
        <v xml:space="preserve"> </v>
      </c>
      <c r="H11" s="33">
        <v>31550.177820000001</v>
      </c>
      <c r="I11" s="33">
        <v>17300.177820000001</v>
      </c>
      <c r="J11" s="36">
        <f t="shared" si="2"/>
        <v>54.833852026764909</v>
      </c>
      <c r="K11" s="33"/>
      <c r="L11" s="36" t="str">
        <f t="shared" si="3"/>
        <v xml:space="preserve"> </v>
      </c>
      <c r="M11" s="29">
        <v>5250</v>
      </c>
    </row>
    <row r="12" spans="1:13" x14ac:dyDescent="0.2">
      <c r="A12" s="27" t="s">
        <v>1773</v>
      </c>
      <c r="B12" s="27" t="s">
        <v>1774</v>
      </c>
      <c r="C12" s="33">
        <v>728981.09033000004</v>
      </c>
      <c r="D12" s="33"/>
      <c r="E12" s="36" t="str">
        <f t="shared" si="1"/>
        <v/>
      </c>
      <c r="F12" s="33"/>
      <c r="G12" s="36" t="str">
        <f t="shared" si="0"/>
        <v xml:space="preserve"> </v>
      </c>
      <c r="H12" s="33">
        <v>673890.11</v>
      </c>
      <c r="I12" s="33"/>
      <c r="J12" s="36" t="str">
        <f t="shared" si="2"/>
        <v/>
      </c>
      <c r="K12" s="33"/>
      <c r="L12" s="36" t="str">
        <f t="shared" si="3"/>
        <v xml:space="preserve"> </v>
      </c>
      <c r="M12" s="29"/>
    </row>
    <row r="13" spans="1:13" ht="25.5" x14ac:dyDescent="0.2">
      <c r="A13" s="27" t="s">
        <v>1775</v>
      </c>
      <c r="B13" s="27" t="s">
        <v>1776</v>
      </c>
      <c r="C13" s="33"/>
      <c r="D13" s="33"/>
      <c r="E13" s="36" t="str">
        <f t="shared" si="1"/>
        <v xml:space="preserve"> </v>
      </c>
      <c r="F13" s="33"/>
      <c r="G13" s="36" t="str">
        <f t="shared" si="0"/>
        <v xml:space="preserve"> </v>
      </c>
      <c r="H13" s="33"/>
      <c r="I13" s="33"/>
      <c r="J13" s="36" t="str">
        <f t="shared" si="2"/>
        <v xml:space="preserve"> </v>
      </c>
      <c r="K13" s="33"/>
      <c r="L13" s="36" t="str">
        <f t="shared" si="3"/>
        <v xml:space="preserve"> </v>
      </c>
      <c r="M13" s="29"/>
    </row>
    <row r="14" spans="1:13" x14ac:dyDescent="0.2">
      <c r="A14" s="27" t="s">
        <v>1777</v>
      </c>
      <c r="B14" s="27" t="s">
        <v>1778</v>
      </c>
      <c r="C14" s="33">
        <v>3160297.18138</v>
      </c>
      <c r="D14" s="33">
        <v>1175673.58495</v>
      </c>
      <c r="E14" s="36">
        <f t="shared" si="1"/>
        <v>37.201361690821159</v>
      </c>
      <c r="F14" s="33">
        <v>1084060.49636</v>
      </c>
      <c r="G14" s="36">
        <f t="shared" si="0"/>
        <v>108.45092030358209</v>
      </c>
      <c r="H14" s="33">
        <v>962325.26606000005</v>
      </c>
      <c r="I14" s="33">
        <v>342014.58987999998</v>
      </c>
      <c r="J14" s="36">
        <f t="shared" si="2"/>
        <v>35.540435437208579</v>
      </c>
      <c r="K14" s="33">
        <v>381465.22775999998</v>
      </c>
      <c r="L14" s="36">
        <f t="shared" si="3"/>
        <v>89.658130018387823</v>
      </c>
      <c r="M14" s="29">
        <v>45637.481939999969</v>
      </c>
    </row>
    <row r="15" spans="1:13" x14ac:dyDescent="0.2">
      <c r="A15" s="27" t="s">
        <v>1779</v>
      </c>
      <c r="B15" s="27" t="s">
        <v>1780</v>
      </c>
      <c r="C15" s="33">
        <v>183054.21</v>
      </c>
      <c r="D15" s="33">
        <v>110109.11427000001</v>
      </c>
      <c r="E15" s="36">
        <f t="shared" si="1"/>
        <v>60.151096371943588</v>
      </c>
      <c r="F15" s="33">
        <v>251521.47737000001</v>
      </c>
      <c r="G15" s="36">
        <f t="shared" si="0"/>
        <v>43.777221500661071</v>
      </c>
      <c r="H15" s="33">
        <v>183054.21</v>
      </c>
      <c r="I15" s="33">
        <v>110113.85501</v>
      </c>
      <c r="J15" s="36">
        <f t="shared" si="2"/>
        <v>60.153686173074085</v>
      </c>
      <c r="K15" s="33">
        <v>251521.47737000001</v>
      </c>
      <c r="L15" s="36">
        <f t="shared" si="3"/>
        <v>43.779106325785975</v>
      </c>
      <c r="M15" s="29">
        <v>38942.825710000005</v>
      </c>
    </row>
    <row r="16" spans="1:13" x14ac:dyDescent="0.2">
      <c r="A16" s="27" t="s">
        <v>1781</v>
      </c>
      <c r="B16" s="27" t="s">
        <v>1782</v>
      </c>
      <c r="C16" s="33">
        <v>183054.21</v>
      </c>
      <c r="D16" s="33">
        <v>110109.11427000001</v>
      </c>
      <c r="E16" s="36">
        <f t="shared" si="1"/>
        <v>60.151096371943588</v>
      </c>
      <c r="F16" s="33">
        <v>251521.47737000001</v>
      </c>
      <c r="G16" s="36">
        <f t="shared" si="0"/>
        <v>43.777221500661071</v>
      </c>
      <c r="H16" s="33">
        <v>183054.21</v>
      </c>
      <c r="I16" s="33">
        <v>110113.85501</v>
      </c>
      <c r="J16" s="36">
        <f t="shared" si="2"/>
        <v>60.153686173074085</v>
      </c>
      <c r="K16" s="33">
        <v>251521.47737000001</v>
      </c>
      <c r="L16" s="36">
        <f t="shared" si="3"/>
        <v>43.779106325785975</v>
      </c>
      <c r="M16" s="29">
        <v>38942.825710000005</v>
      </c>
    </row>
    <row r="17" spans="1:13" ht="25.5" x14ac:dyDescent="0.2">
      <c r="A17" s="27" t="s">
        <v>1783</v>
      </c>
      <c r="B17" s="27" t="s">
        <v>1784</v>
      </c>
      <c r="C17" s="33">
        <v>1177518.9056500001</v>
      </c>
      <c r="D17" s="33">
        <v>370524.34966000001</v>
      </c>
      <c r="E17" s="36">
        <f t="shared" si="1"/>
        <v>31.466530845673983</v>
      </c>
      <c r="F17" s="33">
        <v>306970.83321000001</v>
      </c>
      <c r="G17" s="36">
        <f t="shared" si="0"/>
        <v>120.70343810368549</v>
      </c>
      <c r="H17" s="33">
        <v>939695.38191999996</v>
      </c>
      <c r="I17" s="33">
        <v>283691.10615000001</v>
      </c>
      <c r="J17" s="36">
        <f t="shared" si="2"/>
        <v>30.189688233899588</v>
      </c>
      <c r="K17" s="33">
        <v>230354.90916000001</v>
      </c>
      <c r="L17" s="36">
        <f t="shared" si="3"/>
        <v>123.15392243407919</v>
      </c>
      <c r="M17" s="29">
        <v>67306.11917000002</v>
      </c>
    </row>
    <row r="18" spans="1:13" x14ac:dyDescent="0.2">
      <c r="A18" s="27" t="s">
        <v>1785</v>
      </c>
      <c r="B18" s="27" t="s">
        <v>1786</v>
      </c>
      <c r="C18" s="33">
        <v>88170.930479999995</v>
      </c>
      <c r="D18" s="33">
        <v>37260.751799999998</v>
      </c>
      <c r="E18" s="36">
        <f t="shared" si="1"/>
        <v>42.259678555226245</v>
      </c>
      <c r="F18" s="33">
        <v>29271.46558</v>
      </c>
      <c r="G18" s="36">
        <f t="shared" si="0"/>
        <v>127.29376907406629</v>
      </c>
      <c r="H18" s="33">
        <v>88170.930479999995</v>
      </c>
      <c r="I18" s="33">
        <v>37260.751799999998</v>
      </c>
      <c r="J18" s="36">
        <f t="shared" si="2"/>
        <v>42.259678555226245</v>
      </c>
      <c r="K18" s="33">
        <v>29271.46558</v>
      </c>
      <c r="L18" s="36">
        <f t="shared" si="3"/>
        <v>127.29376907406629</v>
      </c>
      <c r="M18" s="29">
        <v>6286.2310099999995</v>
      </c>
    </row>
    <row r="19" spans="1:13" x14ac:dyDescent="0.2">
      <c r="A19" s="27" t="s">
        <v>1787</v>
      </c>
      <c r="B19" s="27" t="s">
        <v>1788</v>
      </c>
      <c r="C19" s="33">
        <v>233927.24192999999</v>
      </c>
      <c r="D19" s="33">
        <v>8571.4434299999994</v>
      </c>
      <c r="E19" s="36">
        <f t="shared" si="1"/>
        <v>3.6641493138130974</v>
      </c>
      <c r="F19" s="33">
        <v>5900.3669</v>
      </c>
      <c r="G19" s="36">
        <f t="shared" si="0"/>
        <v>145.26966839977356</v>
      </c>
      <c r="H19" s="33">
        <v>205905.12482</v>
      </c>
      <c r="I19" s="33">
        <v>1938.0486000000001</v>
      </c>
      <c r="J19" s="36">
        <f t="shared" si="2"/>
        <v>0.94123378507175137</v>
      </c>
      <c r="K19" s="33"/>
      <c r="L19" s="36" t="str">
        <f t="shared" si="3"/>
        <v xml:space="preserve"> </v>
      </c>
      <c r="M19" s="29">
        <v>1938.0486000000001</v>
      </c>
    </row>
    <row r="20" spans="1:13" ht="38.25" x14ac:dyDescent="0.2">
      <c r="A20" s="27" t="s">
        <v>1789</v>
      </c>
      <c r="B20" s="27" t="s">
        <v>1790</v>
      </c>
      <c r="C20" s="33">
        <v>850398.52904000005</v>
      </c>
      <c r="D20" s="33">
        <v>323452.83788000001</v>
      </c>
      <c r="E20" s="36">
        <f t="shared" si="1"/>
        <v>38.035441835152305</v>
      </c>
      <c r="F20" s="33">
        <v>270828.21591000003</v>
      </c>
      <c r="G20" s="36">
        <f t="shared" si="0"/>
        <v>119.43099680111908</v>
      </c>
      <c r="H20" s="33">
        <v>645619.32661999995</v>
      </c>
      <c r="I20" s="33">
        <v>244492.30575</v>
      </c>
      <c r="J20" s="36">
        <f t="shared" si="2"/>
        <v>37.869421758172336</v>
      </c>
      <c r="K20" s="33">
        <v>201083.44357999999</v>
      </c>
      <c r="L20" s="36">
        <f t="shared" si="3"/>
        <v>121.58748696420152</v>
      </c>
      <c r="M20" s="29">
        <v>59081.839559999993</v>
      </c>
    </row>
    <row r="21" spans="1:13" ht="38.25" x14ac:dyDescent="0.2">
      <c r="A21" s="27" t="s">
        <v>1791</v>
      </c>
      <c r="B21" s="27" t="s">
        <v>1792</v>
      </c>
      <c r="C21" s="33">
        <v>5022.2042000000001</v>
      </c>
      <c r="D21" s="33">
        <v>1239.31655</v>
      </c>
      <c r="E21" s="36">
        <f t="shared" si="1"/>
        <v>24.676745521418663</v>
      </c>
      <c r="F21" s="33">
        <v>970.78481999999997</v>
      </c>
      <c r="G21" s="36">
        <f t="shared" si="0"/>
        <v>127.66130294455984</v>
      </c>
      <c r="H21" s="33"/>
      <c r="I21" s="33"/>
      <c r="J21" s="36" t="str">
        <f t="shared" si="2"/>
        <v xml:space="preserve"> </v>
      </c>
      <c r="K21" s="33"/>
      <c r="L21" s="36" t="str">
        <f t="shared" si="3"/>
        <v xml:space="preserve"> </v>
      </c>
      <c r="M21" s="29"/>
    </row>
    <row r="22" spans="1:13" x14ac:dyDescent="0.2">
      <c r="A22" s="27" t="s">
        <v>1793</v>
      </c>
      <c r="B22" s="27" t="s">
        <v>1794</v>
      </c>
      <c r="C22" s="33">
        <v>20758589.572760001</v>
      </c>
      <c r="D22" s="33">
        <v>5979318.9152600002</v>
      </c>
      <c r="E22" s="36">
        <f t="shared" si="1"/>
        <v>28.804071174017665</v>
      </c>
      <c r="F22" s="33">
        <v>6315304.4500099998</v>
      </c>
      <c r="G22" s="36">
        <f t="shared" si="0"/>
        <v>94.679820467729499</v>
      </c>
      <c r="H22" s="33">
        <v>17351601.190719999</v>
      </c>
      <c r="I22" s="33">
        <v>4925944.1550799999</v>
      </c>
      <c r="J22" s="36">
        <f t="shared" si="2"/>
        <v>28.388989009927791</v>
      </c>
      <c r="K22" s="33">
        <v>5263406.6505699996</v>
      </c>
      <c r="L22" s="36">
        <f t="shared" si="3"/>
        <v>93.588515615576569</v>
      </c>
      <c r="M22" s="29">
        <v>857503.18275000015</v>
      </c>
    </row>
    <row r="23" spans="1:13" x14ac:dyDescent="0.2">
      <c r="A23" s="27" t="s">
        <v>1795</v>
      </c>
      <c r="B23" s="27" t="s">
        <v>1796</v>
      </c>
      <c r="C23" s="33">
        <v>638835.72984000004</v>
      </c>
      <c r="D23" s="33">
        <v>161384.07995000001</v>
      </c>
      <c r="E23" s="36">
        <f t="shared" si="1"/>
        <v>25.262218816474082</v>
      </c>
      <c r="F23" s="33">
        <v>130497.8024</v>
      </c>
      <c r="G23" s="36">
        <f t="shared" si="0"/>
        <v>123.66804419842093</v>
      </c>
      <c r="H23" s="33">
        <v>638835.72984000004</v>
      </c>
      <c r="I23" s="33">
        <v>161384.07995000001</v>
      </c>
      <c r="J23" s="36">
        <f t="shared" si="2"/>
        <v>25.262218816474082</v>
      </c>
      <c r="K23" s="33">
        <v>130497.8024</v>
      </c>
      <c r="L23" s="36">
        <f t="shared" si="3"/>
        <v>123.66804419842093</v>
      </c>
      <c r="M23" s="29">
        <v>32550.818610000017</v>
      </c>
    </row>
    <row r="24" spans="1:13" x14ac:dyDescent="0.2">
      <c r="A24" s="27" t="s">
        <v>1797</v>
      </c>
      <c r="B24" s="27" t="s">
        <v>1798</v>
      </c>
      <c r="C24" s="33">
        <v>762905.90500999999</v>
      </c>
      <c r="D24" s="33">
        <v>289818.34120000002</v>
      </c>
      <c r="E24" s="36">
        <f t="shared" si="1"/>
        <v>37.988740065683615</v>
      </c>
      <c r="F24" s="33">
        <v>231715.51595999999</v>
      </c>
      <c r="G24" s="36">
        <f t="shared" si="0"/>
        <v>125.07506888318609</v>
      </c>
      <c r="H24" s="33">
        <v>732152.62091000006</v>
      </c>
      <c r="I24" s="33">
        <v>261183.96606000001</v>
      </c>
      <c r="J24" s="36">
        <f t="shared" si="2"/>
        <v>35.673431822913066</v>
      </c>
      <c r="K24" s="33">
        <v>231715.51595999999</v>
      </c>
      <c r="L24" s="36">
        <f t="shared" si="3"/>
        <v>112.7175126697545</v>
      </c>
      <c r="M24" s="29">
        <v>64955.415420000005</v>
      </c>
    </row>
    <row r="25" spans="1:13" x14ac:dyDescent="0.2">
      <c r="A25" s="27" t="s">
        <v>1799</v>
      </c>
      <c r="B25" s="27" t="s">
        <v>1800</v>
      </c>
      <c r="C25" s="33">
        <v>1231643.9521000001</v>
      </c>
      <c r="D25" s="33">
        <v>623795.85811999999</v>
      </c>
      <c r="E25" s="36">
        <f t="shared" si="1"/>
        <v>50.647417791189099</v>
      </c>
      <c r="F25" s="33">
        <v>547159.28585999995</v>
      </c>
      <c r="G25" s="36">
        <f t="shared" si="0"/>
        <v>114.00626366772633</v>
      </c>
      <c r="H25" s="33">
        <v>1213779.5264999999</v>
      </c>
      <c r="I25" s="33">
        <v>616626.43449000001</v>
      </c>
      <c r="J25" s="36">
        <f t="shared" si="2"/>
        <v>50.802177910190679</v>
      </c>
      <c r="K25" s="33">
        <v>540769.01156999997</v>
      </c>
      <c r="L25" s="36">
        <f t="shared" si="3"/>
        <v>114.02769413501805</v>
      </c>
      <c r="M25" s="29">
        <v>62887.199190000072</v>
      </c>
    </row>
    <row r="26" spans="1:13" x14ac:dyDescent="0.2">
      <c r="A26" s="27" t="s">
        <v>1801</v>
      </c>
      <c r="B26" s="27" t="s">
        <v>1802</v>
      </c>
      <c r="C26" s="33">
        <v>79288.843840000001</v>
      </c>
      <c r="D26" s="33">
        <v>20917.14113</v>
      </c>
      <c r="E26" s="36">
        <f t="shared" si="1"/>
        <v>26.380938499001829</v>
      </c>
      <c r="F26" s="33">
        <v>18578.973109999999</v>
      </c>
      <c r="G26" s="36">
        <f t="shared" si="0"/>
        <v>112.58502289742536</v>
      </c>
      <c r="H26" s="33">
        <v>70075.324439999997</v>
      </c>
      <c r="I26" s="33">
        <v>19590.197759999999</v>
      </c>
      <c r="J26" s="36">
        <f t="shared" si="2"/>
        <v>27.955914462834276</v>
      </c>
      <c r="K26" s="33">
        <v>15785.76298</v>
      </c>
      <c r="L26" s="36">
        <f t="shared" si="3"/>
        <v>124.10041747630495</v>
      </c>
      <c r="M26" s="29">
        <v>3272.8006499999992</v>
      </c>
    </row>
    <row r="27" spans="1:13" x14ac:dyDescent="0.2">
      <c r="A27" s="27" t="s">
        <v>1803</v>
      </c>
      <c r="B27" s="27" t="s">
        <v>1804</v>
      </c>
      <c r="C27" s="33">
        <v>294622.78872999997</v>
      </c>
      <c r="D27" s="33">
        <v>138680.95842000001</v>
      </c>
      <c r="E27" s="36">
        <f t="shared" si="1"/>
        <v>47.070682827284912</v>
      </c>
      <c r="F27" s="33">
        <v>117287.01304999999</v>
      </c>
      <c r="G27" s="36">
        <f t="shared" si="0"/>
        <v>118.24067713352005</v>
      </c>
      <c r="H27" s="33">
        <v>294622.78872999997</v>
      </c>
      <c r="I27" s="33">
        <v>138680.95842000001</v>
      </c>
      <c r="J27" s="36">
        <f t="shared" si="2"/>
        <v>47.070682827284912</v>
      </c>
      <c r="K27" s="33">
        <v>117287.01304999999</v>
      </c>
      <c r="L27" s="36">
        <f t="shared" si="3"/>
        <v>118.24067713352005</v>
      </c>
      <c r="M27" s="29">
        <v>23442.732870000007</v>
      </c>
    </row>
    <row r="28" spans="1:13" x14ac:dyDescent="0.2">
      <c r="A28" s="27" t="s">
        <v>1805</v>
      </c>
      <c r="B28" s="27" t="s">
        <v>1806</v>
      </c>
      <c r="C28" s="33">
        <v>991128.1568</v>
      </c>
      <c r="D28" s="33">
        <v>505851.15509999997</v>
      </c>
      <c r="E28" s="36">
        <f t="shared" si="1"/>
        <v>51.037915897093797</v>
      </c>
      <c r="F28" s="33">
        <v>878597.60580000002</v>
      </c>
      <c r="G28" s="36">
        <f t="shared" si="0"/>
        <v>57.574838784064433</v>
      </c>
      <c r="H28" s="33">
        <v>644008.34782000002</v>
      </c>
      <c r="I28" s="33">
        <v>339947.94787999999</v>
      </c>
      <c r="J28" s="36">
        <f t="shared" si="2"/>
        <v>52.786264189080867</v>
      </c>
      <c r="K28" s="33">
        <v>735636.11870999995</v>
      </c>
      <c r="L28" s="36">
        <f t="shared" si="3"/>
        <v>46.211426985957054</v>
      </c>
      <c r="M28" s="29">
        <v>29507.150640000007</v>
      </c>
    </row>
    <row r="29" spans="1:13" x14ac:dyDescent="0.2">
      <c r="A29" s="27" t="s">
        <v>1807</v>
      </c>
      <c r="B29" s="27" t="s">
        <v>1808</v>
      </c>
      <c r="C29" s="33">
        <v>13758657.29607</v>
      </c>
      <c r="D29" s="33">
        <v>3880506.1214899998</v>
      </c>
      <c r="E29" s="36">
        <f t="shared" si="1"/>
        <v>28.204104790068584</v>
      </c>
      <c r="F29" s="33">
        <v>4075374.4145900002</v>
      </c>
      <c r="G29" s="36">
        <f t="shared" si="0"/>
        <v>95.218395335595076</v>
      </c>
      <c r="H29" s="33">
        <v>10841377.112260001</v>
      </c>
      <c r="I29" s="33">
        <v>3037790.7830699999</v>
      </c>
      <c r="J29" s="36">
        <f t="shared" si="2"/>
        <v>28.020340512227971</v>
      </c>
      <c r="K29" s="33">
        <v>3183346.8111399999</v>
      </c>
      <c r="L29" s="36">
        <f t="shared" si="3"/>
        <v>95.427578686662969</v>
      </c>
      <c r="M29" s="29">
        <v>618163.59254999971</v>
      </c>
    </row>
    <row r="30" spans="1:13" x14ac:dyDescent="0.2">
      <c r="A30" s="27" t="s">
        <v>1809</v>
      </c>
      <c r="B30" s="27" t="s">
        <v>1810</v>
      </c>
      <c r="C30" s="33">
        <v>89763.874299999996</v>
      </c>
      <c r="D30" s="33">
        <v>30415.031610000002</v>
      </c>
      <c r="E30" s="36">
        <f t="shared" si="1"/>
        <v>33.883376633621978</v>
      </c>
      <c r="F30" s="33">
        <v>25227.614969999999</v>
      </c>
      <c r="G30" s="36">
        <f t="shared" si="0"/>
        <v>120.56245366900018</v>
      </c>
      <c r="H30" s="33">
        <v>89763.874299999996</v>
      </c>
      <c r="I30" s="33">
        <v>30415.031610000002</v>
      </c>
      <c r="J30" s="36">
        <f t="shared" si="2"/>
        <v>33.883376633621978</v>
      </c>
      <c r="K30" s="33">
        <v>25227.614969999999</v>
      </c>
      <c r="L30" s="36">
        <f t="shared" si="3"/>
        <v>120.56245366900018</v>
      </c>
      <c r="M30" s="29">
        <v>2199.7907200000009</v>
      </c>
    </row>
    <row r="31" spans="1:13" ht="25.5" x14ac:dyDescent="0.2">
      <c r="A31" s="27" t="s">
        <v>1811</v>
      </c>
      <c r="B31" s="27" t="s">
        <v>1812</v>
      </c>
      <c r="C31" s="33">
        <v>2911743.0260700001</v>
      </c>
      <c r="D31" s="33">
        <v>327950.22824000003</v>
      </c>
      <c r="E31" s="36">
        <f t="shared" si="1"/>
        <v>11.263020991335102</v>
      </c>
      <c r="F31" s="33">
        <v>290866.22427000001</v>
      </c>
      <c r="G31" s="36">
        <f t="shared" si="0"/>
        <v>112.74950505617191</v>
      </c>
      <c r="H31" s="33">
        <v>2826985.8659199998</v>
      </c>
      <c r="I31" s="33">
        <v>320324.75584</v>
      </c>
      <c r="J31" s="36">
        <f t="shared" si="2"/>
        <v>11.330964179962574</v>
      </c>
      <c r="K31" s="33">
        <v>283140.99978999997</v>
      </c>
      <c r="L31" s="36">
        <f t="shared" si="3"/>
        <v>113.13259332896983</v>
      </c>
      <c r="M31" s="29">
        <v>20523.682099999976</v>
      </c>
    </row>
    <row r="32" spans="1:13" x14ac:dyDescent="0.2">
      <c r="A32" s="27" t="s">
        <v>1813</v>
      </c>
      <c r="B32" s="27" t="s">
        <v>1814</v>
      </c>
      <c r="C32" s="33">
        <v>6909560.2300899997</v>
      </c>
      <c r="D32" s="33">
        <v>1390857.30525</v>
      </c>
      <c r="E32" s="36">
        <f t="shared" si="1"/>
        <v>20.129462063201142</v>
      </c>
      <c r="F32" s="33">
        <v>1390450.5671000001</v>
      </c>
      <c r="G32" s="36">
        <f t="shared" si="0"/>
        <v>100.02925225532096</v>
      </c>
      <c r="H32" s="33">
        <v>4099421.4258900001</v>
      </c>
      <c r="I32" s="33">
        <v>466206.55592000001</v>
      </c>
      <c r="J32" s="36">
        <f t="shared" si="2"/>
        <v>11.372496444880262</v>
      </c>
      <c r="K32" s="33">
        <v>513815.03487999999</v>
      </c>
      <c r="L32" s="36">
        <f t="shared" si="3"/>
        <v>90.734315711271705</v>
      </c>
      <c r="M32" s="29">
        <v>180390.57348000002</v>
      </c>
    </row>
    <row r="33" spans="1:13" x14ac:dyDescent="0.2">
      <c r="A33" s="27" t="s">
        <v>1815</v>
      </c>
      <c r="B33" s="27" t="s">
        <v>1816</v>
      </c>
      <c r="C33" s="33">
        <v>443137.34402000002</v>
      </c>
      <c r="D33" s="33">
        <v>71711.742809999996</v>
      </c>
      <c r="E33" s="36">
        <f t="shared" si="1"/>
        <v>16.182735167263051</v>
      </c>
      <c r="F33" s="33">
        <v>109261.73028</v>
      </c>
      <c r="G33" s="36">
        <f t="shared" si="0"/>
        <v>65.632992106410555</v>
      </c>
      <c r="H33" s="33">
        <v>736.55853000000002</v>
      </c>
      <c r="I33" s="33">
        <v>736.55853000000002</v>
      </c>
      <c r="J33" s="36">
        <f t="shared" si="2"/>
        <v>100</v>
      </c>
      <c r="K33" s="33">
        <v>27596.149979999998</v>
      </c>
      <c r="L33" s="36">
        <f t="shared" si="3"/>
        <v>2.6690626429187136</v>
      </c>
      <c r="M33" s="29"/>
    </row>
    <row r="34" spans="1:13" x14ac:dyDescent="0.2">
      <c r="A34" s="27" t="s">
        <v>1817</v>
      </c>
      <c r="B34" s="27" t="s">
        <v>1818</v>
      </c>
      <c r="C34" s="33">
        <v>3291708.7467999998</v>
      </c>
      <c r="D34" s="33">
        <v>401705.01736</v>
      </c>
      <c r="E34" s="36">
        <f t="shared" si="1"/>
        <v>12.203540721836745</v>
      </c>
      <c r="F34" s="33">
        <v>493497.37287000002</v>
      </c>
      <c r="G34" s="36">
        <f t="shared" si="0"/>
        <v>81.399626308815115</v>
      </c>
      <c r="H34" s="33">
        <v>2687788.8996700002</v>
      </c>
      <c r="I34" s="33">
        <v>209248.62940999999</v>
      </c>
      <c r="J34" s="36">
        <f t="shared" si="2"/>
        <v>7.7851586274387472</v>
      </c>
      <c r="K34" s="33">
        <v>313777.36900000001</v>
      </c>
      <c r="L34" s="36">
        <f t="shared" si="3"/>
        <v>66.686973020670578</v>
      </c>
      <c r="M34" s="29">
        <v>65880.893249999994</v>
      </c>
    </row>
    <row r="35" spans="1:13" x14ac:dyDescent="0.2">
      <c r="A35" s="27" t="s">
        <v>1819</v>
      </c>
      <c r="B35" s="27" t="s">
        <v>1820</v>
      </c>
      <c r="C35" s="33">
        <v>2423237.09791</v>
      </c>
      <c r="D35" s="33">
        <v>714937.36265000002</v>
      </c>
      <c r="E35" s="36">
        <f t="shared" si="1"/>
        <v>29.503401184581612</v>
      </c>
      <c r="F35" s="33">
        <v>583876.68810000003</v>
      </c>
      <c r="G35" s="36">
        <f t="shared" si="0"/>
        <v>122.44663594576555</v>
      </c>
      <c r="H35" s="33">
        <v>769007.92945000005</v>
      </c>
      <c r="I35" s="33">
        <v>132435.97292999999</v>
      </c>
      <c r="J35" s="36">
        <f t="shared" si="2"/>
        <v>17.221665454700727</v>
      </c>
      <c r="K35" s="33">
        <v>70853.569090000005</v>
      </c>
      <c r="L35" s="36">
        <f t="shared" si="3"/>
        <v>186.91503424728887</v>
      </c>
      <c r="M35" s="29">
        <v>76702.204159999994</v>
      </c>
    </row>
    <row r="36" spans="1:13" ht="25.5" x14ac:dyDescent="0.2">
      <c r="A36" s="27" t="s">
        <v>1821</v>
      </c>
      <c r="B36" s="27" t="s">
        <v>1822</v>
      </c>
      <c r="C36" s="33">
        <v>751477.04136000003</v>
      </c>
      <c r="D36" s="33">
        <v>202503.18242999999</v>
      </c>
      <c r="E36" s="36">
        <f t="shared" si="1"/>
        <v>26.947354514452758</v>
      </c>
      <c r="F36" s="33">
        <v>203814.77585000001</v>
      </c>
      <c r="G36" s="36">
        <f t="shared" si="0"/>
        <v>99.356477755584663</v>
      </c>
      <c r="H36" s="33">
        <v>641888.03824000002</v>
      </c>
      <c r="I36" s="33">
        <v>123785.39505000001</v>
      </c>
      <c r="J36" s="36">
        <f t="shared" si="2"/>
        <v>19.284577321211433</v>
      </c>
      <c r="K36" s="33">
        <v>101587.94680999999</v>
      </c>
      <c r="L36" s="36">
        <f t="shared" si="3"/>
        <v>121.85047432990837</v>
      </c>
      <c r="M36" s="29">
        <v>37807.476070000004</v>
      </c>
    </row>
    <row r="37" spans="1:13" x14ac:dyDescent="0.2">
      <c r="A37" s="27" t="s">
        <v>1823</v>
      </c>
      <c r="B37" s="27" t="s">
        <v>1824</v>
      </c>
      <c r="C37" s="33">
        <v>795348.83719999995</v>
      </c>
      <c r="D37" s="33">
        <v>222055.07790999999</v>
      </c>
      <c r="E37" s="36">
        <f t="shared" si="1"/>
        <v>27.919205702461042</v>
      </c>
      <c r="F37" s="33">
        <v>1136559.0943499999</v>
      </c>
      <c r="G37" s="36">
        <f t="shared" si="0"/>
        <v>19.53748634926842</v>
      </c>
      <c r="H37" s="33">
        <v>770041.45536000002</v>
      </c>
      <c r="I37" s="33">
        <v>218298.50943000001</v>
      </c>
      <c r="J37" s="36">
        <f t="shared" si="2"/>
        <v>28.348929516780867</v>
      </c>
      <c r="K37" s="33">
        <v>1129967.7784500001</v>
      </c>
      <c r="L37" s="36">
        <f t="shared" si="3"/>
        <v>19.319003036479902</v>
      </c>
      <c r="M37" s="29">
        <v>51967.177270000015</v>
      </c>
    </row>
    <row r="38" spans="1:13" x14ac:dyDescent="0.2">
      <c r="A38" s="27" t="s">
        <v>1825</v>
      </c>
      <c r="B38" s="27" t="s">
        <v>1826</v>
      </c>
      <c r="C38" s="33">
        <v>755047.92353999999</v>
      </c>
      <c r="D38" s="33">
        <v>214043.69248999999</v>
      </c>
      <c r="E38" s="36">
        <f t="shared" si="1"/>
        <v>28.348358536828776</v>
      </c>
      <c r="F38" s="33">
        <v>683394.04815000005</v>
      </c>
      <c r="G38" s="36">
        <f t="shared" si="0"/>
        <v>31.320684321063759</v>
      </c>
      <c r="H38" s="33">
        <v>743476.67252000002</v>
      </c>
      <c r="I38" s="33">
        <v>211405.27400999999</v>
      </c>
      <c r="J38" s="36">
        <f t="shared" si="2"/>
        <v>28.434688245623878</v>
      </c>
      <c r="K38" s="33">
        <v>681456.70493999997</v>
      </c>
      <c r="L38" s="36">
        <f t="shared" si="3"/>
        <v>31.022553960873207</v>
      </c>
      <c r="M38" s="29">
        <v>50634.332089999982</v>
      </c>
    </row>
    <row r="39" spans="1:13" ht="25.5" x14ac:dyDescent="0.2">
      <c r="A39" s="27" t="s">
        <v>1827</v>
      </c>
      <c r="B39" s="27" t="s">
        <v>1828</v>
      </c>
      <c r="C39" s="33">
        <v>18736.24164</v>
      </c>
      <c r="D39" s="33">
        <v>2406.2140100000001</v>
      </c>
      <c r="E39" s="36">
        <f t="shared" si="1"/>
        <v>12.842564993733719</v>
      </c>
      <c r="F39" s="33">
        <v>443772.02512000001</v>
      </c>
      <c r="G39" s="36">
        <f t="shared" si="0"/>
        <v>0.54221849819157431</v>
      </c>
      <c r="H39" s="33">
        <v>15642.082839999999</v>
      </c>
      <c r="I39" s="33">
        <v>2136.2140100000001</v>
      </c>
      <c r="J39" s="36">
        <f t="shared" si="2"/>
        <v>13.656838618302574</v>
      </c>
      <c r="K39" s="33">
        <v>443248.26201000001</v>
      </c>
      <c r="L39" s="36">
        <f t="shared" si="3"/>
        <v>0.48194526478522448</v>
      </c>
      <c r="M39" s="29">
        <v>489.28952000000004</v>
      </c>
    </row>
    <row r="40" spans="1:13" ht="25.5" x14ac:dyDescent="0.2">
      <c r="A40" s="27" t="s">
        <v>1829</v>
      </c>
      <c r="B40" s="27" t="s">
        <v>1830</v>
      </c>
      <c r="C40" s="33">
        <v>21564.672020000002</v>
      </c>
      <c r="D40" s="33">
        <v>5605.1714099999999</v>
      </c>
      <c r="E40" s="36">
        <f t="shared" si="1"/>
        <v>25.992379595671679</v>
      </c>
      <c r="F40" s="33">
        <v>9393.0210800000004</v>
      </c>
      <c r="G40" s="36">
        <f t="shared" si="0"/>
        <v>59.673787190095396</v>
      </c>
      <c r="H40" s="33">
        <v>10922.7</v>
      </c>
      <c r="I40" s="33">
        <v>4757.0214100000003</v>
      </c>
      <c r="J40" s="36">
        <f t="shared" si="2"/>
        <v>43.551698847354594</v>
      </c>
      <c r="K40" s="33">
        <v>5262.8114999999998</v>
      </c>
      <c r="L40" s="36">
        <f t="shared" si="3"/>
        <v>90.389355765449707</v>
      </c>
      <c r="M40" s="29">
        <v>843.55566000000044</v>
      </c>
    </row>
    <row r="41" spans="1:13" x14ac:dyDescent="0.2">
      <c r="A41" s="27" t="s">
        <v>1831</v>
      </c>
      <c r="B41" s="27" t="s">
        <v>1832</v>
      </c>
      <c r="C41" s="33">
        <v>27253340.052189998</v>
      </c>
      <c r="D41" s="33">
        <v>12718413.218499999</v>
      </c>
      <c r="E41" s="36">
        <f t="shared" si="1"/>
        <v>46.667355979649862</v>
      </c>
      <c r="F41" s="33">
        <v>10816432.247540001</v>
      </c>
      <c r="G41" s="36">
        <f t="shared" si="0"/>
        <v>117.58418050825001</v>
      </c>
      <c r="H41" s="33">
        <v>19595737.31422</v>
      </c>
      <c r="I41" s="33">
        <v>9281345.1585600004</v>
      </c>
      <c r="J41" s="36">
        <f t="shared" si="2"/>
        <v>47.364102762414682</v>
      </c>
      <c r="K41" s="33">
        <v>7755201.31054</v>
      </c>
      <c r="L41" s="36">
        <f t="shared" si="3"/>
        <v>119.6789714013721</v>
      </c>
      <c r="M41" s="29">
        <v>1877819.1257300004</v>
      </c>
    </row>
    <row r="42" spans="1:13" x14ac:dyDescent="0.2">
      <c r="A42" s="27" t="s">
        <v>1833</v>
      </c>
      <c r="B42" s="27" t="s">
        <v>1834</v>
      </c>
      <c r="C42" s="33">
        <v>8115461.4608100001</v>
      </c>
      <c r="D42" s="33">
        <v>3877618.5376900001</v>
      </c>
      <c r="E42" s="36">
        <f t="shared" si="1"/>
        <v>47.780629067308475</v>
      </c>
      <c r="F42" s="33">
        <v>3242104.2678399999</v>
      </c>
      <c r="G42" s="36">
        <f t="shared" si="0"/>
        <v>119.60190719817292</v>
      </c>
      <c r="H42" s="33">
        <v>5085634.8729400001</v>
      </c>
      <c r="I42" s="33">
        <v>2510288.6936300001</v>
      </c>
      <c r="J42" s="36">
        <f t="shared" si="2"/>
        <v>49.360379900391962</v>
      </c>
      <c r="K42" s="33">
        <v>2010523.7420699999</v>
      </c>
      <c r="L42" s="36">
        <f t="shared" si="3"/>
        <v>124.85745087722519</v>
      </c>
      <c r="M42" s="29">
        <v>386580.21286999993</v>
      </c>
    </row>
    <row r="43" spans="1:13" x14ac:dyDescent="0.2">
      <c r="A43" s="27" t="s">
        <v>1835</v>
      </c>
      <c r="B43" s="27" t="s">
        <v>1836</v>
      </c>
      <c r="C43" s="33">
        <v>13231846.51266</v>
      </c>
      <c r="D43" s="33">
        <v>6045831.9712699996</v>
      </c>
      <c r="E43" s="36">
        <f t="shared" si="1"/>
        <v>45.69152132686434</v>
      </c>
      <c r="F43" s="33">
        <v>5085230.8200899996</v>
      </c>
      <c r="G43" s="36">
        <f t="shared" si="0"/>
        <v>118.89002063357665</v>
      </c>
      <c r="H43" s="33">
        <v>10992572.72161</v>
      </c>
      <c r="I43" s="33">
        <v>5215479.1168499999</v>
      </c>
      <c r="J43" s="36">
        <f t="shared" si="2"/>
        <v>47.445482044408323</v>
      </c>
      <c r="K43" s="33">
        <v>4285212.17765</v>
      </c>
      <c r="L43" s="36">
        <f t="shared" si="3"/>
        <v>121.70877194954105</v>
      </c>
      <c r="M43" s="29">
        <v>1139447.1603799998</v>
      </c>
    </row>
    <row r="44" spans="1:13" x14ac:dyDescent="0.2">
      <c r="A44" s="27" t="s">
        <v>1837</v>
      </c>
      <c r="B44" s="27" t="s">
        <v>1838</v>
      </c>
      <c r="C44" s="33">
        <v>1774499.63353</v>
      </c>
      <c r="D44" s="33">
        <v>944977.16350000002</v>
      </c>
      <c r="E44" s="36">
        <f t="shared" si="1"/>
        <v>53.253161941778671</v>
      </c>
      <c r="F44" s="33">
        <v>763629.97548999998</v>
      </c>
      <c r="G44" s="36">
        <f t="shared" si="0"/>
        <v>123.74804471152861</v>
      </c>
      <c r="H44" s="33">
        <v>188289.45014999999</v>
      </c>
      <c r="I44" s="33">
        <v>66765.983609999996</v>
      </c>
      <c r="J44" s="36">
        <f t="shared" si="2"/>
        <v>35.459227034128126</v>
      </c>
      <c r="K44" s="33">
        <v>44316.763749999998</v>
      </c>
      <c r="L44" s="36">
        <f t="shared" si="3"/>
        <v>150.65627081129088</v>
      </c>
      <c r="M44" s="29">
        <v>16796.697819999994</v>
      </c>
    </row>
    <row r="45" spans="1:13" x14ac:dyDescent="0.2">
      <c r="A45" s="27" t="s">
        <v>1839</v>
      </c>
      <c r="B45" s="27" t="s">
        <v>1840</v>
      </c>
      <c r="C45" s="33">
        <v>2307452.3717200002</v>
      </c>
      <c r="D45" s="33">
        <v>1149427.68258</v>
      </c>
      <c r="E45" s="36">
        <f t="shared" si="1"/>
        <v>49.813712155766147</v>
      </c>
      <c r="F45" s="33">
        <v>984185.12263</v>
      </c>
      <c r="G45" s="36">
        <f t="shared" si="0"/>
        <v>116.78978437597478</v>
      </c>
      <c r="H45" s="33">
        <v>2307452.3717200002</v>
      </c>
      <c r="I45" s="33">
        <v>1149427.68258</v>
      </c>
      <c r="J45" s="36">
        <f t="shared" si="2"/>
        <v>49.813712155766147</v>
      </c>
      <c r="K45" s="33">
        <v>984185.12263</v>
      </c>
      <c r="L45" s="36">
        <f t="shared" si="3"/>
        <v>116.78978437597478</v>
      </c>
      <c r="M45" s="29">
        <v>255117.60132999998</v>
      </c>
    </row>
    <row r="46" spans="1:13" ht="25.5" x14ac:dyDescent="0.2">
      <c r="A46" s="27" t="s">
        <v>1841</v>
      </c>
      <c r="B46" s="27" t="s">
        <v>1842</v>
      </c>
      <c r="C46" s="33">
        <v>113659.69645</v>
      </c>
      <c r="D46" s="33">
        <v>53241.914969999998</v>
      </c>
      <c r="E46" s="36">
        <f t="shared" si="1"/>
        <v>46.843266903692317</v>
      </c>
      <c r="F46" s="33">
        <v>42100.924350000001</v>
      </c>
      <c r="G46" s="36">
        <f t="shared" si="0"/>
        <v>126.46257960367086</v>
      </c>
      <c r="H46" s="33">
        <v>108880.86444999999</v>
      </c>
      <c r="I46" s="33">
        <v>52033.794970000003</v>
      </c>
      <c r="J46" s="36">
        <f t="shared" si="2"/>
        <v>47.789660040672096</v>
      </c>
      <c r="K46" s="33">
        <v>41514.161249999997</v>
      </c>
      <c r="L46" s="36">
        <f t="shared" si="3"/>
        <v>125.33986813957372</v>
      </c>
      <c r="M46" s="29">
        <v>9949.3483000000051</v>
      </c>
    </row>
    <row r="47" spans="1:13" x14ac:dyDescent="0.2">
      <c r="A47" s="27" t="s">
        <v>1843</v>
      </c>
      <c r="B47" s="27" t="s">
        <v>1844</v>
      </c>
      <c r="C47" s="33"/>
      <c r="D47" s="33"/>
      <c r="E47" s="36" t="str">
        <f t="shared" si="1"/>
        <v xml:space="preserve"> </v>
      </c>
      <c r="F47" s="33">
        <v>10000</v>
      </c>
      <c r="G47" s="36" t="str">
        <f t="shared" si="0"/>
        <v/>
      </c>
      <c r="H47" s="33"/>
      <c r="I47" s="33"/>
      <c r="J47" s="36" t="str">
        <f t="shared" si="2"/>
        <v xml:space="preserve"> </v>
      </c>
      <c r="K47" s="33">
        <v>10000</v>
      </c>
      <c r="L47" s="36" t="str">
        <f t="shared" si="3"/>
        <v/>
      </c>
      <c r="M47" s="29"/>
    </row>
    <row r="48" spans="1:13" x14ac:dyDescent="0.2">
      <c r="A48" s="27" t="s">
        <v>1845</v>
      </c>
      <c r="B48" s="27" t="s">
        <v>1846</v>
      </c>
      <c r="C48" s="33">
        <v>149498.03842</v>
      </c>
      <c r="D48" s="33">
        <v>64849.541100000002</v>
      </c>
      <c r="E48" s="36">
        <f t="shared" si="1"/>
        <v>43.378188627339455</v>
      </c>
      <c r="F48" s="33">
        <v>51426.12199</v>
      </c>
      <c r="G48" s="36">
        <f t="shared" si="0"/>
        <v>126.1023359152188</v>
      </c>
      <c r="H48" s="33">
        <v>52267.398869999997</v>
      </c>
      <c r="I48" s="33">
        <v>18543.563999999998</v>
      </c>
      <c r="J48" s="36">
        <f t="shared" si="2"/>
        <v>35.478260638379453</v>
      </c>
      <c r="K48" s="33">
        <v>13267.963299999999</v>
      </c>
      <c r="L48" s="36">
        <f t="shared" si="3"/>
        <v>139.76194824114415</v>
      </c>
      <c r="M48" s="29">
        <v>10687.606</v>
      </c>
    </row>
    <row r="49" spans="1:13" x14ac:dyDescent="0.2">
      <c r="A49" s="27" t="s">
        <v>1847</v>
      </c>
      <c r="B49" s="27" t="s">
        <v>1848</v>
      </c>
      <c r="C49" s="33">
        <v>1560922.3385999999</v>
      </c>
      <c r="D49" s="33">
        <v>582466.40738999995</v>
      </c>
      <c r="E49" s="36">
        <f t="shared" si="1"/>
        <v>37.315527684254768</v>
      </c>
      <c r="F49" s="33">
        <v>637755.01514999999</v>
      </c>
      <c r="G49" s="36">
        <f t="shared" si="0"/>
        <v>91.330745122091088</v>
      </c>
      <c r="H49" s="33">
        <v>860639.63448000001</v>
      </c>
      <c r="I49" s="33">
        <v>268806.32292000001</v>
      </c>
      <c r="J49" s="36">
        <f t="shared" si="2"/>
        <v>31.233319051406838</v>
      </c>
      <c r="K49" s="33">
        <v>366181.37988999998</v>
      </c>
      <c r="L49" s="36">
        <f t="shared" si="3"/>
        <v>73.407971481441464</v>
      </c>
      <c r="M49" s="29">
        <v>59240.499030000006</v>
      </c>
    </row>
    <row r="50" spans="1:13" x14ac:dyDescent="0.2">
      <c r="A50" s="27" t="s">
        <v>1849</v>
      </c>
      <c r="B50" s="27" t="s">
        <v>1850</v>
      </c>
      <c r="C50" s="33">
        <v>3690093.22267</v>
      </c>
      <c r="D50" s="33">
        <v>1738174.0062599999</v>
      </c>
      <c r="E50" s="36">
        <f t="shared" si="1"/>
        <v>47.103796608214914</v>
      </c>
      <c r="F50" s="33">
        <v>1527339.6218399999</v>
      </c>
      <c r="G50" s="36">
        <f t="shared" si="0"/>
        <v>113.80402769660398</v>
      </c>
      <c r="H50" s="33">
        <v>1585620.0322499999</v>
      </c>
      <c r="I50" s="33">
        <v>728951.61245000002</v>
      </c>
      <c r="J50" s="36">
        <f t="shared" si="2"/>
        <v>45.972654080032996</v>
      </c>
      <c r="K50" s="33">
        <v>656761.72759999998</v>
      </c>
      <c r="L50" s="36">
        <f t="shared" si="3"/>
        <v>110.99179227659977</v>
      </c>
      <c r="M50" s="29">
        <v>161030.50285000005</v>
      </c>
    </row>
    <row r="51" spans="1:13" x14ac:dyDescent="0.2">
      <c r="A51" s="27" t="s">
        <v>1851</v>
      </c>
      <c r="B51" s="27" t="s">
        <v>1852</v>
      </c>
      <c r="C51" s="33">
        <v>3497114.3045399999</v>
      </c>
      <c r="D51" s="33">
        <v>1652434.4173900001</v>
      </c>
      <c r="E51" s="36">
        <f t="shared" si="1"/>
        <v>47.251369943635758</v>
      </c>
      <c r="F51" s="33">
        <v>1451393.5267399999</v>
      </c>
      <c r="G51" s="36">
        <f t="shared" si="0"/>
        <v>113.85157691184979</v>
      </c>
      <c r="H51" s="33">
        <v>1538320.48645</v>
      </c>
      <c r="I51" s="33">
        <v>707367.10554000002</v>
      </c>
      <c r="J51" s="36">
        <f t="shared" si="2"/>
        <v>45.983077763749954</v>
      </c>
      <c r="K51" s="33">
        <v>635111.09213</v>
      </c>
      <c r="L51" s="36">
        <f t="shared" si="3"/>
        <v>111.37690937937674</v>
      </c>
      <c r="M51" s="29">
        <v>158164.67745000008</v>
      </c>
    </row>
    <row r="52" spans="1:13" x14ac:dyDescent="0.2">
      <c r="A52" s="27" t="s">
        <v>1853</v>
      </c>
      <c r="B52" s="27" t="s">
        <v>1854</v>
      </c>
      <c r="C52" s="33">
        <v>1198.40455</v>
      </c>
      <c r="D52" s="33">
        <v>838.88199999999995</v>
      </c>
      <c r="E52" s="36">
        <f t="shared" si="1"/>
        <v>69.999901118532975</v>
      </c>
      <c r="F52" s="33">
        <v>531.26</v>
      </c>
      <c r="G52" s="36">
        <f t="shared" si="0"/>
        <v>157.90422768512593</v>
      </c>
      <c r="H52" s="33"/>
      <c r="I52" s="33"/>
      <c r="J52" s="36" t="str">
        <f t="shared" si="2"/>
        <v xml:space="preserve"> </v>
      </c>
      <c r="K52" s="33"/>
      <c r="L52" s="36" t="str">
        <f t="shared" si="3"/>
        <v xml:space="preserve"> </v>
      </c>
      <c r="M52" s="29"/>
    </row>
    <row r="53" spans="1:13" ht="25.5" x14ac:dyDescent="0.2">
      <c r="A53" s="27" t="s">
        <v>1855</v>
      </c>
      <c r="B53" s="27" t="s">
        <v>1856</v>
      </c>
      <c r="C53" s="33">
        <v>191780.51358</v>
      </c>
      <c r="D53" s="33">
        <v>84900.706869999995</v>
      </c>
      <c r="E53" s="36">
        <f t="shared" si="1"/>
        <v>44.269725471657061</v>
      </c>
      <c r="F53" s="33">
        <v>75414.835099999997</v>
      </c>
      <c r="G53" s="36">
        <f t="shared" si="0"/>
        <v>112.57825699336443</v>
      </c>
      <c r="H53" s="33">
        <v>47299.5458</v>
      </c>
      <c r="I53" s="33">
        <v>21584.50691</v>
      </c>
      <c r="J53" s="36">
        <f t="shared" si="2"/>
        <v>45.633645196652182</v>
      </c>
      <c r="K53" s="33">
        <v>21650.635470000001</v>
      </c>
      <c r="L53" s="36">
        <f t="shared" si="3"/>
        <v>99.694565269958787</v>
      </c>
      <c r="M53" s="29">
        <v>2865.8254000000015</v>
      </c>
    </row>
    <row r="54" spans="1:13" x14ac:dyDescent="0.2">
      <c r="A54" s="27" t="s">
        <v>1857</v>
      </c>
      <c r="B54" s="27" t="s">
        <v>1858</v>
      </c>
      <c r="C54" s="33">
        <v>10303537.47627</v>
      </c>
      <c r="D54" s="33">
        <v>5684595.9876100002</v>
      </c>
      <c r="E54" s="36">
        <f t="shared" si="1"/>
        <v>55.17130403710523</v>
      </c>
      <c r="F54" s="33">
        <v>4510466.7701199995</v>
      </c>
      <c r="G54" s="36">
        <f t="shared" si="0"/>
        <v>126.03121311674718</v>
      </c>
      <c r="H54" s="33">
        <v>10300383.47627</v>
      </c>
      <c r="I54" s="33">
        <v>5684093.4375700001</v>
      </c>
      <c r="J54" s="36">
        <f t="shared" si="2"/>
        <v>55.183318666387535</v>
      </c>
      <c r="K54" s="33">
        <v>4510432.7078499999</v>
      </c>
      <c r="L54" s="36">
        <f t="shared" si="3"/>
        <v>126.02102294259593</v>
      </c>
      <c r="M54" s="29">
        <v>698416.88759000041</v>
      </c>
    </row>
    <row r="55" spans="1:13" x14ac:dyDescent="0.2">
      <c r="A55" s="27" t="s">
        <v>1859</v>
      </c>
      <c r="B55" s="27" t="s">
        <v>1860</v>
      </c>
      <c r="C55" s="33">
        <v>2971930.6457500001</v>
      </c>
      <c r="D55" s="33">
        <v>1494920.5270400001</v>
      </c>
      <c r="E55" s="36">
        <f t="shared" si="1"/>
        <v>50.301326148973445</v>
      </c>
      <c r="F55" s="33">
        <v>1010452.51133</v>
      </c>
      <c r="G55" s="36">
        <f t="shared" si="0"/>
        <v>147.94564913024195</v>
      </c>
      <c r="H55" s="33">
        <v>2971930.6457500001</v>
      </c>
      <c r="I55" s="33">
        <v>1494920.5270400001</v>
      </c>
      <c r="J55" s="36">
        <f t="shared" si="2"/>
        <v>50.301326148973445</v>
      </c>
      <c r="K55" s="33">
        <v>1010452.51133</v>
      </c>
      <c r="L55" s="36">
        <f t="shared" si="3"/>
        <v>147.94564913024195</v>
      </c>
      <c r="M55" s="29">
        <v>243790.45702000009</v>
      </c>
    </row>
    <row r="56" spans="1:13" x14ac:dyDescent="0.2">
      <c r="A56" s="27" t="s">
        <v>1861</v>
      </c>
      <c r="B56" s="27" t="s">
        <v>1862</v>
      </c>
      <c r="C56" s="33">
        <v>5917318.30528</v>
      </c>
      <c r="D56" s="33">
        <v>3566656.7076099999</v>
      </c>
      <c r="E56" s="36">
        <f t="shared" si="1"/>
        <v>60.274883377956634</v>
      </c>
      <c r="F56" s="33">
        <v>3039106.5537999999</v>
      </c>
      <c r="G56" s="36">
        <f t="shared" si="0"/>
        <v>117.3587251539558</v>
      </c>
      <c r="H56" s="33">
        <v>5914164.30528</v>
      </c>
      <c r="I56" s="33">
        <v>3566154.1575699998</v>
      </c>
      <c r="J56" s="36">
        <f t="shared" si="2"/>
        <v>60.298530333123104</v>
      </c>
      <c r="K56" s="33">
        <v>3039072.4915300002</v>
      </c>
      <c r="L56" s="36">
        <f t="shared" si="3"/>
        <v>117.34350422732575</v>
      </c>
      <c r="M56" s="29">
        <v>320115.86017999984</v>
      </c>
    </row>
    <row r="57" spans="1:13" ht="25.5" x14ac:dyDescent="0.2">
      <c r="A57" s="27" t="s">
        <v>1863</v>
      </c>
      <c r="B57" s="27" t="s">
        <v>1864</v>
      </c>
      <c r="C57" s="33">
        <v>101634.65901</v>
      </c>
      <c r="D57" s="33">
        <v>61695.733800000002</v>
      </c>
      <c r="E57" s="36">
        <f t="shared" si="1"/>
        <v>60.70343955591926</v>
      </c>
      <c r="F57" s="33">
        <v>37244.137150000002</v>
      </c>
      <c r="G57" s="36">
        <f t="shared" si="0"/>
        <v>165.65220332940376</v>
      </c>
      <c r="H57" s="33">
        <v>101634.65901</v>
      </c>
      <c r="I57" s="33">
        <v>61695.733800000002</v>
      </c>
      <c r="J57" s="36">
        <f t="shared" si="2"/>
        <v>60.70343955591926</v>
      </c>
      <c r="K57" s="33">
        <v>37244.137150000002</v>
      </c>
      <c r="L57" s="36">
        <f t="shared" si="3"/>
        <v>165.65220332940376</v>
      </c>
      <c r="M57" s="29">
        <v>27513.315300000002</v>
      </c>
    </row>
    <row r="58" spans="1:13" x14ac:dyDescent="0.2">
      <c r="A58" s="27" t="s">
        <v>1865</v>
      </c>
      <c r="B58" s="27" t="s">
        <v>1866</v>
      </c>
      <c r="C58" s="33">
        <v>107174.17417</v>
      </c>
      <c r="D58" s="33">
        <v>53763.565670000004</v>
      </c>
      <c r="E58" s="36">
        <f t="shared" si="1"/>
        <v>50.164665215633086</v>
      </c>
      <c r="F58" s="33">
        <v>48313.904159999998</v>
      </c>
      <c r="G58" s="36">
        <f t="shared" si="0"/>
        <v>111.27969598969376</v>
      </c>
      <c r="H58" s="33">
        <v>107174.17417</v>
      </c>
      <c r="I58" s="33">
        <v>53763.565670000004</v>
      </c>
      <c r="J58" s="36">
        <f t="shared" si="2"/>
        <v>50.164665215633086</v>
      </c>
      <c r="K58" s="33">
        <v>48313.904159999998</v>
      </c>
      <c r="L58" s="36">
        <f t="shared" si="3"/>
        <v>111.27969598969376</v>
      </c>
      <c r="M58" s="29">
        <v>9331.5831700000053</v>
      </c>
    </row>
    <row r="59" spans="1:13" ht="25.5" x14ac:dyDescent="0.2">
      <c r="A59" s="27" t="s">
        <v>1867</v>
      </c>
      <c r="B59" s="27" t="s">
        <v>1868</v>
      </c>
      <c r="C59" s="33">
        <v>312376.31073999999</v>
      </c>
      <c r="D59" s="33">
        <v>98804.598599999998</v>
      </c>
      <c r="E59" s="36">
        <f t="shared" si="1"/>
        <v>31.629990880530624</v>
      </c>
      <c r="F59" s="33">
        <v>91126.6486</v>
      </c>
      <c r="G59" s="36">
        <f t="shared" si="0"/>
        <v>108.42558144950807</v>
      </c>
      <c r="H59" s="33">
        <v>312376.31073999999</v>
      </c>
      <c r="I59" s="33">
        <v>98804.598599999998</v>
      </c>
      <c r="J59" s="36">
        <f t="shared" si="2"/>
        <v>31.629990880530624</v>
      </c>
      <c r="K59" s="33">
        <v>91126.6486</v>
      </c>
      <c r="L59" s="36">
        <f t="shared" si="3"/>
        <v>108.42558144950807</v>
      </c>
      <c r="M59" s="29">
        <v>16467.433099999995</v>
      </c>
    </row>
    <row r="60" spans="1:13" x14ac:dyDescent="0.2">
      <c r="A60" s="27" t="s">
        <v>1869</v>
      </c>
      <c r="B60" s="27" t="s">
        <v>1870</v>
      </c>
      <c r="C60" s="33">
        <v>893103.38132000004</v>
      </c>
      <c r="D60" s="33">
        <v>408754.85489000002</v>
      </c>
      <c r="E60" s="36">
        <f t="shared" si="1"/>
        <v>45.767921546312301</v>
      </c>
      <c r="F60" s="33">
        <v>284223.01507999998</v>
      </c>
      <c r="G60" s="36">
        <f t="shared" si="0"/>
        <v>143.81483314254064</v>
      </c>
      <c r="H60" s="33">
        <v>893103.38132000004</v>
      </c>
      <c r="I60" s="33">
        <v>408754.85489000002</v>
      </c>
      <c r="J60" s="36">
        <f t="shared" si="2"/>
        <v>45.767921546312301</v>
      </c>
      <c r="K60" s="33">
        <v>284223.01507999998</v>
      </c>
      <c r="L60" s="36">
        <f t="shared" si="3"/>
        <v>143.81483314254064</v>
      </c>
      <c r="M60" s="29">
        <v>81198.238820000028</v>
      </c>
    </row>
    <row r="61" spans="1:13" x14ac:dyDescent="0.2">
      <c r="A61" s="27" t="s">
        <v>1871</v>
      </c>
      <c r="B61" s="27" t="s">
        <v>1872</v>
      </c>
      <c r="C61" s="33">
        <v>18820435.472520001</v>
      </c>
      <c r="D61" s="33">
        <v>9050210.2115400005</v>
      </c>
      <c r="E61" s="36">
        <f t="shared" si="1"/>
        <v>48.087145617615214</v>
      </c>
      <c r="F61" s="33">
        <v>7554699.1265900005</v>
      </c>
      <c r="G61" s="36">
        <f t="shared" si="0"/>
        <v>119.79577293404451</v>
      </c>
      <c r="H61" s="33">
        <v>18560923.402109999</v>
      </c>
      <c r="I61" s="33">
        <v>8936038.5407699998</v>
      </c>
      <c r="J61" s="36">
        <f t="shared" si="2"/>
        <v>48.144364087802629</v>
      </c>
      <c r="K61" s="33">
        <v>7448757.0675900001</v>
      </c>
      <c r="L61" s="36">
        <f t="shared" si="3"/>
        <v>119.96684090626681</v>
      </c>
      <c r="M61" s="29">
        <v>1536027.2346999999</v>
      </c>
    </row>
    <row r="62" spans="1:13" x14ac:dyDescent="0.2">
      <c r="A62" s="27" t="s">
        <v>1873</v>
      </c>
      <c r="B62" s="27" t="s">
        <v>1874</v>
      </c>
      <c r="C62" s="33">
        <v>259596.39324</v>
      </c>
      <c r="D62" s="33">
        <v>117041.87965</v>
      </c>
      <c r="E62" s="36">
        <f t="shared" si="1"/>
        <v>45.08609622391532</v>
      </c>
      <c r="F62" s="33">
        <v>89043.394490000006</v>
      </c>
      <c r="G62" s="36">
        <f t="shared" si="0"/>
        <v>131.44364084541314</v>
      </c>
      <c r="H62" s="33">
        <v>129339.76022</v>
      </c>
      <c r="I62" s="33">
        <v>58498.34807</v>
      </c>
      <c r="J62" s="36">
        <f t="shared" si="2"/>
        <v>45.228433986963829</v>
      </c>
      <c r="K62" s="33">
        <v>42890.15711</v>
      </c>
      <c r="L62" s="36">
        <f t="shared" si="3"/>
        <v>136.39107900670498</v>
      </c>
      <c r="M62" s="29">
        <v>9927.9122900000002</v>
      </c>
    </row>
    <row r="63" spans="1:13" x14ac:dyDescent="0.2">
      <c r="A63" s="27" t="s">
        <v>1875</v>
      </c>
      <c r="B63" s="27" t="s">
        <v>1876</v>
      </c>
      <c r="C63" s="33">
        <v>2854512.2191699999</v>
      </c>
      <c r="D63" s="33">
        <v>1394609.8044799999</v>
      </c>
      <c r="E63" s="36">
        <f t="shared" si="1"/>
        <v>48.856326314325862</v>
      </c>
      <c r="F63" s="33">
        <v>1192799.59342</v>
      </c>
      <c r="G63" s="36">
        <f t="shared" si="0"/>
        <v>116.91903754606159</v>
      </c>
      <c r="H63" s="33">
        <v>2854512.2191699999</v>
      </c>
      <c r="I63" s="33">
        <v>1394609.8044799999</v>
      </c>
      <c r="J63" s="36">
        <f t="shared" si="2"/>
        <v>48.856326314325862</v>
      </c>
      <c r="K63" s="33">
        <v>1192799.59342</v>
      </c>
      <c r="L63" s="36">
        <f t="shared" si="3"/>
        <v>116.91903754606159</v>
      </c>
      <c r="M63" s="29">
        <v>250947.68778000004</v>
      </c>
    </row>
    <row r="64" spans="1:13" x14ac:dyDescent="0.2">
      <c r="A64" s="27" t="s">
        <v>1877</v>
      </c>
      <c r="B64" s="27" t="s">
        <v>1878</v>
      </c>
      <c r="C64" s="33">
        <v>12507299.890760001</v>
      </c>
      <c r="D64" s="33">
        <v>6180500.2260699999</v>
      </c>
      <c r="E64" s="36">
        <f t="shared" si="1"/>
        <v>49.415143796431707</v>
      </c>
      <c r="F64" s="33">
        <v>5066062.3416499998</v>
      </c>
      <c r="G64" s="36">
        <f t="shared" si="0"/>
        <v>121.99810837813401</v>
      </c>
      <c r="H64" s="33">
        <v>12409239.176109999</v>
      </c>
      <c r="I64" s="33">
        <v>6145744.8352300003</v>
      </c>
      <c r="J64" s="36">
        <f t="shared" si="2"/>
        <v>49.52555711120192</v>
      </c>
      <c r="K64" s="33">
        <v>5036572.3604800003</v>
      </c>
      <c r="L64" s="36">
        <f t="shared" si="3"/>
        <v>122.02236750241573</v>
      </c>
      <c r="M64" s="29">
        <v>1021931.29734</v>
      </c>
    </row>
    <row r="65" spans="1:13" x14ac:dyDescent="0.2">
      <c r="A65" s="27" t="s">
        <v>1879</v>
      </c>
      <c r="B65" s="27" t="s">
        <v>1880</v>
      </c>
      <c r="C65" s="33">
        <v>2380996.8417000002</v>
      </c>
      <c r="D65" s="33">
        <v>1065966.87543</v>
      </c>
      <c r="E65" s="36">
        <f t="shared" si="1"/>
        <v>44.769772759081604</v>
      </c>
      <c r="F65" s="33">
        <v>919498.47438999999</v>
      </c>
      <c r="G65" s="36">
        <f t="shared" si="0"/>
        <v>115.92916194202148</v>
      </c>
      <c r="H65" s="33">
        <v>2391722.6251500002</v>
      </c>
      <c r="I65" s="33">
        <v>1062625.23312</v>
      </c>
      <c r="J65" s="36">
        <f t="shared" si="2"/>
        <v>44.429283811844861</v>
      </c>
      <c r="K65" s="33">
        <v>912578.40595000004</v>
      </c>
      <c r="L65" s="36">
        <f t="shared" si="3"/>
        <v>116.4420751347716</v>
      </c>
      <c r="M65" s="29">
        <v>197342.03825999994</v>
      </c>
    </row>
    <row r="66" spans="1:13" x14ac:dyDescent="0.2">
      <c r="A66" s="27" t="s">
        <v>1881</v>
      </c>
      <c r="B66" s="27" t="s">
        <v>1882</v>
      </c>
      <c r="C66" s="33">
        <v>818030.12765000004</v>
      </c>
      <c r="D66" s="33">
        <v>292091.42590999999</v>
      </c>
      <c r="E66" s="36">
        <f t="shared" si="1"/>
        <v>35.706683169372624</v>
      </c>
      <c r="F66" s="33">
        <v>287295.32264000003</v>
      </c>
      <c r="G66" s="36">
        <f t="shared" si="0"/>
        <v>101.66939831318096</v>
      </c>
      <c r="H66" s="33">
        <v>776109.62146000005</v>
      </c>
      <c r="I66" s="33">
        <v>274560.31987000001</v>
      </c>
      <c r="J66" s="36">
        <f t="shared" si="2"/>
        <v>35.376487068090107</v>
      </c>
      <c r="K66" s="33">
        <v>263916.55063000001</v>
      </c>
      <c r="L66" s="36">
        <f t="shared" si="3"/>
        <v>104.03300559005946</v>
      </c>
      <c r="M66" s="29">
        <v>55878.299029999995</v>
      </c>
    </row>
    <row r="67" spans="1:13" x14ac:dyDescent="0.2">
      <c r="A67" s="27" t="s">
        <v>1883</v>
      </c>
      <c r="B67" s="27" t="s">
        <v>1884</v>
      </c>
      <c r="C67" s="33">
        <v>2287071.9217300001</v>
      </c>
      <c r="D67" s="33">
        <v>719899.05889999995</v>
      </c>
      <c r="E67" s="36">
        <f t="shared" si="1"/>
        <v>31.476887633487706</v>
      </c>
      <c r="F67" s="33">
        <v>751467.97959999996</v>
      </c>
      <c r="G67" s="36">
        <f t="shared" si="0"/>
        <v>95.799033151511807</v>
      </c>
      <c r="H67" s="33">
        <v>1407620.93903</v>
      </c>
      <c r="I67" s="33">
        <v>298189.34490999999</v>
      </c>
      <c r="J67" s="36">
        <f t="shared" si="2"/>
        <v>21.183923643213497</v>
      </c>
      <c r="K67" s="33">
        <v>415100.73866999999</v>
      </c>
      <c r="L67" s="36">
        <f t="shared" si="3"/>
        <v>71.835416594393692</v>
      </c>
      <c r="M67" s="29">
        <v>44047.203309999983</v>
      </c>
    </row>
    <row r="68" spans="1:13" x14ac:dyDescent="0.2">
      <c r="A68" s="27" t="s">
        <v>1885</v>
      </c>
      <c r="B68" s="27" t="s">
        <v>1886</v>
      </c>
      <c r="C68" s="33">
        <v>407157.95737000002</v>
      </c>
      <c r="D68" s="33">
        <v>100322.89638999999</v>
      </c>
      <c r="E68" s="36">
        <f t="shared" si="1"/>
        <v>24.639797546393705</v>
      </c>
      <c r="F68" s="33">
        <v>79133.886840000006</v>
      </c>
      <c r="G68" s="36">
        <f t="shared" ref="G68:G83" si="4">IF(F68=0," ",IF(D68/F68*100&gt;200,"свыше 200",IF(D68/F68&gt;0,D68/F68*100,"")))</f>
        <v>126.77615165402128</v>
      </c>
      <c r="H68" s="33">
        <v>176254.60347</v>
      </c>
      <c r="I68" s="33">
        <v>6084.0367500000002</v>
      </c>
      <c r="J68" s="36">
        <f t="shared" si="2"/>
        <v>3.4518455859994335</v>
      </c>
      <c r="K68" s="33">
        <v>3375.7423399999998</v>
      </c>
      <c r="L68" s="36">
        <f t="shared" si="3"/>
        <v>180.22811391464197</v>
      </c>
      <c r="M68" s="29">
        <v>715.53513999999996</v>
      </c>
    </row>
    <row r="69" spans="1:13" x14ac:dyDescent="0.2">
      <c r="A69" s="27" t="s">
        <v>1887</v>
      </c>
      <c r="B69" s="27" t="s">
        <v>1888</v>
      </c>
      <c r="C69" s="33">
        <v>932843.39997000003</v>
      </c>
      <c r="D69" s="33">
        <v>101412.14081</v>
      </c>
      <c r="E69" s="36">
        <f t="shared" ref="E69:E83" si="5">IF(C69=0," ",IF(D69/C69*100&gt;200,"свыше 200",IF(D69/C69&gt;0,D69/C69*100,"")))</f>
        <v>10.871293168098887</v>
      </c>
      <c r="F69" s="33">
        <v>269016.70108999999</v>
      </c>
      <c r="G69" s="36">
        <f t="shared" si="4"/>
        <v>37.697340127619952</v>
      </c>
      <c r="H69" s="33">
        <v>752700.04495000001</v>
      </c>
      <c r="I69" s="33">
        <v>30403.016060000002</v>
      </c>
      <c r="J69" s="36">
        <f t="shared" ref="J69:J83" si="6">IF(H69=0," ",IF(I69/H69*100&gt;200,"свыше 200",IF(I69/H69&gt;0,I69/H69*100,"")))</f>
        <v>4.039194133702968</v>
      </c>
      <c r="K69" s="33">
        <v>203249.67332999999</v>
      </c>
      <c r="L69" s="36">
        <f t="shared" ref="L69:L83" si="7">IF(K69=0," ",IF(I69/K69*100&gt;200,"свыше 200",IF(I69/K69&gt;0,I69/K69*100,"")))</f>
        <v>14.958457527573534</v>
      </c>
      <c r="M69" s="29">
        <v>4010.1919000000016</v>
      </c>
    </row>
    <row r="70" spans="1:13" x14ac:dyDescent="0.2">
      <c r="A70" s="27" t="s">
        <v>1889</v>
      </c>
      <c r="B70" s="27" t="s">
        <v>1890</v>
      </c>
      <c r="C70" s="33">
        <v>880011.83713</v>
      </c>
      <c r="D70" s="33">
        <v>490255.26507999998</v>
      </c>
      <c r="E70" s="36">
        <f t="shared" si="5"/>
        <v>55.710076205210967</v>
      </c>
      <c r="F70" s="33">
        <v>382323.15795999998</v>
      </c>
      <c r="G70" s="36">
        <f t="shared" si="4"/>
        <v>128.23059625681691</v>
      </c>
      <c r="H70" s="33">
        <v>460371.18556999997</v>
      </c>
      <c r="I70" s="33">
        <v>253539.73152</v>
      </c>
      <c r="J70" s="36">
        <f t="shared" si="6"/>
        <v>55.072893236375023</v>
      </c>
      <c r="K70" s="33">
        <v>202471.70933000001</v>
      </c>
      <c r="L70" s="36">
        <f t="shared" si="7"/>
        <v>125.22230012231803</v>
      </c>
      <c r="M70" s="29">
        <v>37753.059899999993</v>
      </c>
    </row>
    <row r="71" spans="1:13" ht="25.5" x14ac:dyDescent="0.2">
      <c r="A71" s="27" t="s">
        <v>1891</v>
      </c>
      <c r="B71" s="27" t="s">
        <v>1892</v>
      </c>
      <c r="C71" s="33">
        <v>67058.72726</v>
      </c>
      <c r="D71" s="33">
        <v>27908.75662</v>
      </c>
      <c r="E71" s="36">
        <f t="shared" si="5"/>
        <v>41.618381022640364</v>
      </c>
      <c r="F71" s="33">
        <v>20994.23371</v>
      </c>
      <c r="G71" s="36">
        <f t="shared" si="4"/>
        <v>132.93534313046379</v>
      </c>
      <c r="H71" s="33">
        <v>18295.105039999999</v>
      </c>
      <c r="I71" s="33">
        <v>8162.5605800000003</v>
      </c>
      <c r="J71" s="36">
        <f t="shared" si="6"/>
        <v>44.616090271980205</v>
      </c>
      <c r="K71" s="33">
        <v>6003.6136699999997</v>
      </c>
      <c r="L71" s="36">
        <f t="shared" si="7"/>
        <v>135.96079009527608</v>
      </c>
      <c r="M71" s="29">
        <v>1568.4163699999999</v>
      </c>
    </row>
    <row r="72" spans="1:13" x14ac:dyDescent="0.2">
      <c r="A72" s="27" t="s">
        <v>1893</v>
      </c>
      <c r="B72" s="27" t="s">
        <v>1894</v>
      </c>
      <c r="C72" s="33">
        <v>222117.48293</v>
      </c>
      <c r="D72" s="33">
        <v>108771.27105</v>
      </c>
      <c r="E72" s="36">
        <f t="shared" si="5"/>
        <v>48.970152918705232</v>
      </c>
      <c r="F72" s="33">
        <v>99856.776110000006</v>
      </c>
      <c r="G72" s="36">
        <f t="shared" si="4"/>
        <v>108.9272809390321</v>
      </c>
      <c r="H72" s="33">
        <v>191162.49715000001</v>
      </c>
      <c r="I72" s="33">
        <v>94039.393030000007</v>
      </c>
      <c r="J72" s="36">
        <f t="shared" si="6"/>
        <v>49.193431992159972</v>
      </c>
      <c r="K72" s="33">
        <v>85484.243470000001</v>
      </c>
      <c r="L72" s="36">
        <f t="shared" si="7"/>
        <v>110.00786719602</v>
      </c>
      <c r="M72" s="29">
        <v>19295.598880000005</v>
      </c>
    </row>
    <row r="73" spans="1:13" x14ac:dyDescent="0.2">
      <c r="A73" s="27" t="s">
        <v>1895</v>
      </c>
      <c r="B73" s="27" t="s">
        <v>1896</v>
      </c>
      <c r="C73" s="33">
        <v>14226.10678</v>
      </c>
      <c r="D73" s="33">
        <v>6781.7038199999997</v>
      </c>
      <c r="E73" s="36">
        <f t="shared" si="5"/>
        <v>47.670834507823088</v>
      </c>
      <c r="F73" s="33">
        <v>6656.1751400000003</v>
      </c>
      <c r="G73" s="36">
        <f t="shared" si="4"/>
        <v>101.88589809251924</v>
      </c>
      <c r="H73" s="33"/>
      <c r="I73" s="33"/>
      <c r="J73" s="36" t="str">
        <f t="shared" si="6"/>
        <v xml:space="preserve"> </v>
      </c>
      <c r="K73" s="33"/>
      <c r="L73" s="36" t="str">
        <f t="shared" si="7"/>
        <v xml:space="preserve"> </v>
      </c>
      <c r="M73" s="29"/>
    </row>
    <row r="74" spans="1:13" x14ac:dyDescent="0.2">
      <c r="A74" s="27" t="s">
        <v>1897</v>
      </c>
      <c r="B74" s="27" t="s">
        <v>1898</v>
      </c>
      <c r="C74" s="33">
        <v>167307.79173999999</v>
      </c>
      <c r="D74" s="33">
        <v>84578.474199999997</v>
      </c>
      <c r="E74" s="36">
        <f t="shared" si="5"/>
        <v>50.552621202147485</v>
      </c>
      <c r="F74" s="33">
        <v>74519.357499999998</v>
      </c>
      <c r="G74" s="36">
        <f t="shared" si="4"/>
        <v>113.49866267969367</v>
      </c>
      <c r="H74" s="33">
        <v>150578.91274</v>
      </c>
      <c r="I74" s="33">
        <v>76628.3</v>
      </c>
      <c r="J74" s="36">
        <f t="shared" si="6"/>
        <v>50.889130891993986</v>
      </c>
      <c r="K74" s="33">
        <v>66803</v>
      </c>
      <c r="L74" s="36">
        <f t="shared" si="7"/>
        <v>114.70787240094009</v>
      </c>
      <c r="M74" s="29">
        <v>17128.300000000003</v>
      </c>
    </row>
    <row r="75" spans="1:13" ht="25.5" x14ac:dyDescent="0.2">
      <c r="A75" s="27" t="s">
        <v>1899</v>
      </c>
      <c r="B75" s="27" t="s">
        <v>1900</v>
      </c>
      <c r="C75" s="33">
        <v>40583.584410000003</v>
      </c>
      <c r="D75" s="33">
        <v>17411.09303</v>
      </c>
      <c r="E75" s="36">
        <f t="shared" si="5"/>
        <v>42.901811860930202</v>
      </c>
      <c r="F75" s="33">
        <v>18681.243470000001</v>
      </c>
      <c r="G75" s="36">
        <f t="shared" si="4"/>
        <v>93.200932036244154</v>
      </c>
      <c r="H75" s="33">
        <v>40583.584410000003</v>
      </c>
      <c r="I75" s="33">
        <v>17411.09303</v>
      </c>
      <c r="J75" s="36">
        <f t="shared" si="6"/>
        <v>42.901811860930202</v>
      </c>
      <c r="K75" s="33">
        <v>18681.243470000001</v>
      </c>
      <c r="L75" s="36">
        <f t="shared" si="7"/>
        <v>93.200932036244154</v>
      </c>
      <c r="M75" s="29">
        <v>2167.2988800000003</v>
      </c>
    </row>
    <row r="76" spans="1:13" ht="25.5" x14ac:dyDescent="0.2">
      <c r="A76" s="27" t="s">
        <v>1901</v>
      </c>
      <c r="B76" s="27" t="s">
        <v>1902</v>
      </c>
      <c r="C76" s="33">
        <v>190911.27819000001</v>
      </c>
      <c r="D76" s="33">
        <v>2.5682200000000002</v>
      </c>
      <c r="E76" s="36">
        <f t="shared" si="5"/>
        <v>1.3452426825428505E-3</v>
      </c>
      <c r="F76" s="33">
        <v>10014.357</v>
      </c>
      <c r="G76" s="36">
        <f t="shared" si="4"/>
        <v>2.5645380926603675E-2</v>
      </c>
      <c r="H76" s="33">
        <v>136341.84726000001</v>
      </c>
      <c r="I76" s="33">
        <v>2.5682200000000002</v>
      </c>
      <c r="J76" s="36">
        <f t="shared" si="6"/>
        <v>1.883662317632002E-3</v>
      </c>
      <c r="K76" s="33">
        <v>925.70666000000006</v>
      </c>
      <c r="L76" s="36">
        <f t="shared" si="7"/>
        <v>0.27743345824043225</v>
      </c>
      <c r="M76" s="29"/>
    </row>
    <row r="77" spans="1:13" ht="25.5" x14ac:dyDescent="0.2">
      <c r="A77" s="27" t="s">
        <v>1903</v>
      </c>
      <c r="B77" s="27" t="s">
        <v>1904</v>
      </c>
      <c r="C77" s="33">
        <v>190911.27819000001</v>
      </c>
      <c r="D77" s="33">
        <v>2.5682200000000002</v>
      </c>
      <c r="E77" s="36">
        <f t="shared" si="5"/>
        <v>1.3452426825428505E-3</v>
      </c>
      <c r="F77" s="33">
        <v>10014.357</v>
      </c>
      <c r="G77" s="36">
        <f t="shared" si="4"/>
        <v>2.5645380926603675E-2</v>
      </c>
      <c r="H77" s="33">
        <v>136341.84726000001</v>
      </c>
      <c r="I77" s="33">
        <v>2.5682200000000002</v>
      </c>
      <c r="J77" s="36">
        <f t="shared" si="6"/>
        <v>1.883662317632002E-3</v>
      </c>
      <c r="K77" s="33">
        <v>925.70666000000006</v>
      </c>
      <c r="L77" s="36">
        <f t="shared" si="7"/>
        <v>0.27743345824043225</v>
      </c>
      <c r="M77" s="29"/>
    </row>
    <row r="78" spans="1:13" ht="38.25" x14ac:dyDescent="0.2">
      <c r="A78" s="27" t="s">
        <v>1905</v>
      </c>
      <c r="B78" s="27" t="s">
        <v>1906</v>
      </c>
      <c r="C78" s="33">
        <v>96230.9</v>
      </c>
      <c r="D78" s="33"/>
      <c r="E78" s="36" t="str">
        <f t="shared" si="5"/>
        <v/>
      </c>
      <c r="F78" s="33"/>
      <c r="G78" s="36" t="str">
        <f t="shared" si="4"/>
        <v xml:space="preserve"> </v>
      </c>
      <c r="H78" s="33">
        <v>8339199.0183199998</v>
      </c>
      <c r="I78" s="33">
        <v>4121874.7903200001</v>
      </c>
      <c r="J78" s="36">
        <f t="shared" si="6"/>
        <v>49.427706201337138</v>
      </c>
      <c r="K78" s="33">
        <v>3473368.40686</v>
      </c>
      <c r="L78" s="36">
        <f t="shared" si="7"/>
        <v>118.67082058382236</v>
      </c>
      <c r="M78" s="29">
        <v>686913.88800000027</v>
      </c>
    </row>
    <row r="79" spans="1:13" ht="38.25" x14ac:dyDescent="0.2">
      <c r="A79" s="27" t="s">
        <v>1907</v>
      </c>
      <c r="B79" s="27" t="s">
        <v>1908</v>
      </c>
      <c r="C79" s="33"/>
      <c r="D79" s="33"/>
      <c r="E79" s="36" t="str">
        <f t="shared" si="5"/>
        <v xml:space="preserve"> </v>
      </c>
      <c r="F79" s="33"/>
      <c r="G79" s="36" t="str">
        <f t="shared" si="4"/>
        <v xml:space="preserve"> </v>
      </c>
      <c r="H79" s="33">
        <v>4833199.9000000004</v>
      </c>
      <c r="I79" s="33">
        <v>2416990.2760000001</v>
      </c>
      <c r="J79" s="36">
        <f t="shared" si="6"/>
        <v>50.008075933296283</v>
      </c>
      <c r="K79" s="33">
        <v>2259194.9679999999</v>
      </c>
      <c r="L79" s="36">
        <f t="shared" si="7"/>
        <v>106.98458124398584</v>
      </c>
      <c r="M79" s="29">
        <v>402766.60400000005</v>
      </c>
    </row>
    <row r="80" spans="1:13" x14ac:dyDescent="0.2">
      <c r="A80" s="27" t="s">
        <v>1909</v>
      </c>
      <c r="B80" s="27" t="s">
        <v>1910</v>
      </c>
      <c r="C80" s="33">
        <v>95830.9</v>
      </c>
      <c r="D80" s="33"/>
      <c r="E80" s="36" t="str">
        <f t="shared" si="5"/>
        <v/>
      </c>
      <c r="F80" s="33"/>
      <c r="G80" s="36" t="str">
        <f t="shared" si="4"/>
        <v xml:space="preserve"> </v>
      </c>
      <c r="H80" s="33">
        <v>3505599.1183199999</v>
      </c>
      <c r="I80" s="33">
        <v>1704884.5143200001</v>
      </c>
      <c r="J80" s="36">
        <f t="shared" si="6"/>
        <v>48.633185278099845</v>
      </c>
      <c r="K80" s="33">
        <v>1214173.4388600001</v>
      </c>
      <c r="L80" s="36">
        <f t="shared" si="7"/>
        <v>140.41523721032257</v>
      </c>
      <c r="M80" s="29">
        <v>284147.28399999999</v>
      </c>
    </row>
    <row r="81" spans="1:13" ht="25.5" x14ac:dyDescent="0.2">
      <c r="A81" s="27" t="s">
        <v>1911</v>
      </c>
      <c r="B81" s="27" t="s">
        <v>1912</v>
      </c>
      <c r="C81" s="33">
        <v>400</v>
      </c>
      <c r="D81" s="33"/>
      <c r="E81" s="36" t="str">
        <f t="shared" si="5"/>
        <v/>
      </c>
      <c r="F81" s="33"/>
      <c r="G81" s="36" t="str">
        <f t="shared" si="4"/>
        <v xml:space="preserve"> </v>
      </c>
      <c r="H81" s="33">
        <v>400</v>
      </c>
      <c r="I81" s="33"/>
      <c r="J81" s="36" t="str">
        <f t="shared" si="6"/>
        <v/>
      </c>
      <c r="K81" s="33"/>
      <c r="L81" s="36" t="str">
        <f t="shared" si="7"/>
        <v xml:space="preserve"> </v>
      </c>
      <c r="M81" s="29"/>
    </row>
    <row r="82" spans="1:13" x14ac:dyDescent="0.2">
      <c r="A82" s="27" t="s">
        <v>1913</v>
      </c>
      <c r="B82" s="27" t="s">
        <v>1914</v>
      </c>
      <c r="C82" s="33">
        <v>100532465.48857</v>
      </c>
      <c r="D82" s="33">
        <v>40909198.920120001</v>
      </c>
      <c r="E82" s="36">
        <f t="shared" si="5"/>
        <v>40.692525266647472</v>
      </c>
      <c r="F82" s="33">
        <v>37220457.410209998</v>
      </c>
      <c r="G82" s="36">
        <f t="shared" si="4"/>
        <v>109.91052170384702</v>
      </c>
      <c r="H82" s="33">
        <v>86632468.936529994</v>
      </c>
      <c r="I82" s="33">
        <v>36113430.207039997</v>
      </c>
      <c r="J82" s="36">
        <f t="shared" si="6"/>
        <v>41.685791309373819</v>
      </c>
      <c r="K82" s="33">
        <v>32703734.107919998</v>
      </c>
      <c r="L82" s="36">
        <f t="shared" si="7"/>
        <v>110.42601461921211</v>
      </c>
      <c r="M82" s="29">
        <v>6356164.0467699952</v>
      </c>
    </row>
    <row r="83" spans="1:13" ht="25.5" x14ac:dyDescent="0.2">
      <c r="A83" s="27" t="s">
        <v>1915</v>
      </c>
      <c r="B83" s="27" t="s">
        <v>1916</v>
      </c>
      <c r="C83" s="33">
        <v>-13837181.19531</v>
      </c>
      <c r="D83" s="33">
        <v>2879300.5223500002</v>
      </c>
      <c r="E83" s="36" t="str">
        <f t="shared" si="5"/>
        <v/>
      </c>
      <c r="F83" s="33">
        <v>5088023.0132099995</v>
      </c>
      <c r="G83" s="36">
        <f t="shared" si="4"/>
        <v>56.589770031984756</v>
      </c>
      <c r="H83" s="34">
        <v>-11699641.94086</v>
      </c>
      <c r="I83" s="34">
        <v>2037878.6765699999</v>
      </c>
      <c r="J83" s="36" t="str">
        <f t="shared" si="6"/>
        <v/>
      </c>
      <c r="K83" s="34">
        <v>4757257.0112699997</v>
      </c>
      <c r="L83" s="36">
        <f t="shared" si="7"/>
        <v>42.837262559963449</v>
      </c>
      <c r="M83" s="35">
        <v>-1320964.0603700003</v>
      </c>
    </row>
    <row r="84" spans="1:13" x14ac:dyDescent="0.2">
      <c r="B84" s="1" t="s">
        <v>1917</v>
      </c>
      <c r="C84" s="2">
        <f>32119688826.91/1000</f>
        <v>32119688.82691</v>
      </c>
      <c r="D84" s="2">
        <f>14618664067.17/1000</f>
        <v>14618664.06717</v>
      </c>
      <c r="E84" s="2">
        <f>D84/C84*100</f>
        <v>45.513093685149357</v>
      </c>
      <c r="F84" s="2">
        <f>12358195419.67/1000</f>
        <v>12358195.419670001</v>
      </c>
      <c r="G84" s="3">
        <f>D84/F84*100</f>
        <v>118.29125184330805</v>
      </c>
      <c r="H84" s="2">
        <f>12095350534.27/1000</f>
        <v>12095350.53427</v>
      </c>
      <c r="I84" s="2">
        <f>5272132369.43/1000</f>
        <v>5272132.36943</v>
      </c>
      <c r="J84" s="4">
        <f>I84/H84*100</f>
        <v>43.588090766715368</v>
      </c>
      <c r="K84" s="2">
        <f>4504476136.07/1000</f>
        <v>4504476.13607</v>
      </c>
      <c r="L84" s="5">
        <f>I84/K84*100</f>
        <v>117.0420757080479</v>
      </c>
      <c r="M84" s="18">
        <v>1089624.6930780001</v>
      </c>
    </row>
    <row r="85" spans="1:13" ht="24" x14ac:dyDescent="0.2">
      <c r="B85" s="1" t="s">
        <v>1918</v>
      </c>
      <c r="C85" s="2">
        <f>C84/C82*100</f>
        <v>31.949568401425342</v>
      </c>
      <c r="D85" s="2">
        <f>D84/D82*100</f>
        <v>35.734417815696304</v>
      </c>
      <c r="E85" s="2"/>
      <c r="F85" s="2">
        <f>F84/F82*100</f>
        <v>33.202696257784311</v>
      </c>
      <c r="G85" s="2"/>
      <c r="H85" s="2">
        <f>H84/H82*100</f>
        <v>13.961682822558688</v>
      </c>
      <c r="I85" s="2">
        <f>I84/I82*100</f>
        <v>14.598813624750173</v>
      </c>
      <c r="J85" s="2"/>
      <c r="K85" s="2">
        <f>K84/K82*100</f>
        <v>13.77358353393392</v>
      </c>
      <c r="L85" s="2"/>
      <c r="M85" s="2">
        <v>17.142803191678375</v>
      </c>
    </row>
    <row r="86" spans="1:13" x14ac:dyDescent="0.2">
      <c r="B86" s="1"/>
      <c r="C86" s="2"/>
      <c r="D86" s="2"/>
      <c r="E86" s="2"/>
      <c r="F86" s="2"/>
      <c r="G86" s="3"/>
      <c r="H86" s="2"/>
      <c r="I86" s="2"/>
      <c r="J86" s="2"/>
      <c r="K86" s="2"/>
      <c r="L86" s="5"/>
      <c r="M86" s="2"/>
    </row>
    <row r="87" spans="1:13" x14ac:dyDescent="0.2">
      <c r="B87" s="6" t="s">
        <v>1919</v>
      </c>
      <c r="C87" s="7"/>
      <c r="D87" s="7"/>
      <c r="E87" s="7" t="s">
        <v>1920</v>
      </c>
      <c r="F87" s="7"/>
      <c r="G87" s="8" t="s">
        <v>1920</v>
      </c>
      <c r="H87" s="16"/>
      <c r="I87" s="7"/>
      <c r="J87" s="11" t="s">
        <v>1920</v>
      </c>
      <c r="K87" s="7"/>
      <c r="L87" s="5"/>
      <c r="M87" s="11" t="s">
        <v>1920</v>
      </c>
    </row>
    <row r="88" spans="1:13" x14ac:dyDescent="0.2">
      <c r="B88" s="9" t="s">
        <v>1921</v>
      </c>
      <c r="C88" s="10"/>
      <c r="D88" s="10"/>
      <c r="E88" s="7" t="s">
        <v>1920</v>
      </c>
      <c r="F88" s="10"/>
      <c r="G88" s="8" t="s">
        <v>1920</v>
      </c>
      <c r="H88" s="10"/>
      <c r="I88" s="13">
        <f>-(0.15*Доходы!H7+источники!H56)</f>
        <v>-17222483.874424499</v>
      </c>
      <c r="J88" s="10"/>
      <c r="K88" s="10"/>
      <c r="L88" s="5"/>
      <c r="M88" s="11"/>
    </row>
    <row r="89" spans="1:13" x14ac:dyDescent="0.2">
      <c r="B89" s="9"/>
      <c r="C89" s="10"/>
      <c r="D89" s="10"/>
      <c r="E89" s="7" t="s">
        <v>1920</v>
      </c>
      <c r="F89" s="10"/>
      <c r="G89" s="8" t="s">
        <v>1920</v>
      </c>
      <c r="H89" s="10"/>
      <c r="I89" s="10"/>
      <c r="J89" s="11"/>
      <c r="K89" s="10"/>
      <c r="L89" s="5"/>
      <c r="M89" s="11" t="s">
        <v>1920</v>
      </c>
    </row>
    <row r="90" spans="1:13" ht="24" x14ac:dyDescent="0.2">
      <c r="B90" s="9" t="s">
        <v>1922</v>
      </c>
      <c r="C90" s="10"/>
      <c r="D90" s="10"/>
      <c r="E90" s="7" t="s">
        <v>1920</v>
      </c>
      <c r="F90" s="10"/>
      <c r="G90" s="12"/>
      <c r="H90" s="10"/>
      <c r="I90" s="13">
        <v>12472909.17</v>
      </c>
      <c r="J90" s="13"/>
      <c r="K90" s="13">
        <v>12668463.619999999</v>
      </c>
      <c r="L90" s="14">
        <f>I90/K90*100</f>
        <v>98.456368065885485</v>
      </c>
      <c r="M90" s="10"/>
    </row>
    <row r="91" spans="1:13" ht="48" x14ac:dyDescent="0.2">
      <c r="B91" s="15" t="s">
        <v>1923</v>
      </c>
      <c r="C91" s="10"/>
      <c r="D91" s="10"/>
      <c r="E91" s="7" t="s">
        <v>1920</v>
      </c>
      <c r="F91" s="10"/>
      <c r="G91" s="8" t="s">
        <v>1920</v>
      </c>
      <c r="H91" s="10"/>
      <c r="I91" s="10"/>
      <c r="J91" s="11" t="s">
        <v>1920</v>
      </c>
      <c r="K91" s="10"/>
      <c r="L91" s="16" t="s">
        <v>1920</v>
      </c>
      <c r="M91" s="11" t="s">
        <v>1920</v>
      </c>
    </row>
    <row r="92" spans="1:13" x14ac:dyDescent="0.2">
      <c r="B92" s="15" t="s">
        <v>1924</v>
      </c>
      <c r="C92" s="10"/>
      <c r="D92" s="10"/>
      <c r="E92" s="10"/>
      <c r="F92" s="10"/>
      <c r="G92" s="12"/>
      <c r="H92" s="10">
        <f>82504139000.93/1000</f>
        <v>82504139.000929996</v>
      </c>
      <c r="I92" s="10">
        <f>34458553740.51/1000</f>
        <v>34458553.740510002</v>
      </c>
      <c r="J92" s="10">
        <f>I92/H92*100</f>
        <v>41.765848547454794</v>
      </c>
      <c r="K92" s="10">
        <f>31040589383.41/1000</f>
        <v>31040589.383409999</v>
      </c>
      <c r="L92" s="10">
        <f>I92/K92*100</f>
        <v>111.01127402860067</v>
      </c>
      <c r="M92" s="10">
        <v>6082908.5142999999</v>
      </c>
    </row>
    <row r="93" spans="1:13" ht="36" x14ac:dyDescent="0.2">
      <c r="B93" s="15" t="s">
        <v>1925</v>
      </c>
      <c r="C93" s="11"/>
      <c r="D93" s="11"/>
      <c r="E93" s="11"/>
      <c r="F93" s="11"/>
      <c r="G93" s="17"/>
      <c r="H93" s="17">
        <f>H92/H82*100</f>
        <v>95.234662031132274</v>
      </c>
      <c r="I93" s="17">
        <f>I92/I82*100</f>
        <v>95.417559459064094</v>
      </c>
      <c r="J93" s="17"/>
      <c r="K93" s="17">
        <f>K92/K82*100</f>
        <v>94.914511232809872</v>
      </c>
      <c r="L93" s="17"/>
      <c r="M93" s="17">
        <v>95.700936438088704</v>
      </c>
    </row>
    <row r="94" spans="1:13" x14ac:dyDescent="0.2">
      <c r="B94" s="9" t="s">
        <v>1926</v>
      </c>
      <c r="C94" s="10"/>
      <c r="D94" s="10"/>
      <c r="E94" s="10"/>
      <c r="F94" s="10">
        <v>6278.2</v>
      </c>
      <c r="G94" s="10"/>
      <c r="H94" s="19"/>
      <c r="I94" s="10"/>
      <c r="J94" s="10"/>
      <c r="K94" s="10"/>
      <c r="L94" s="10"/>
      <c r="M94" s="10"/>
    </row>
  </sheetData>
  <mergeCells count="4">
    <mergeCell ref="A2:A3"/>
    <mergeCell ref="B2:B3"/>
    <mergeCell ref="C2:G2"/>
    <mergeCell ref="H2:M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opLeftCell="B1" workbookViewId="0">
      <selection activeCell="K2" sqref="K2"/>
    </sheetView>
  </sheetViews>
  <sheetFormatPr defaultRowHeight="12.75" x14ac:dyDescent="0.2"/>
  <cols>
    <col min="1" max="1" width="27.28515625" style="30" customWidth="1"/>
    <col min="2" max="2" width="89.140625" style="30" customWidth="1"/>
    <col min="3" max="3" width="15.7109375" style="30" customWidth="1"/>
    <col min="4" max="4" width="15.42578125" style="30" customWidth="1"/>
    <col min="5" max="5" width="9.140625" style="30"/>
    <col min="6" max="6" width="12.7109375" style="30" customWidth="1"/>
    <col min="7" max="7" width="9.140625" style="30"/>
    <col min="8" max="8" width="15.28515625" style="30" customWidth="1"/>
    <col min="9" max="9" width="14.42578125" style="30" customWidth="1"/>
    <col min="10" max="10" width="9.140625" style="30"/>
    <col min="11" max="11" width="22" style="30" customWidth="1"/>
    <col min="12" max="12" width="9.140625" style="30"/>
    <col min="13" max="13" width="11.85546875" style="30" customWidth="1"/>
  </cols>
  <sheetData>
    <row r="1" spans="1:13" x14ac:dyDescent="0.2">
      <c r="A1" s="38" t="s">
        <v>2065</v>
      </c>
      <c r="B1" s="38" t="s">
        <v>2066</v>
      </c>
      <c r="C1" s="39" t="s">
        <v>98</v>
      </c>
      <c r="D1" s="39"/>
      <c r="E1" s="39"/>
      <c r="F1" s="39"/>
      <c r="G1" s="39"/>
      <c r="H1" s="40" t="s">
        <v>2067</v>
      </c>
      <c r="I1" s="40"/>
      <c r="J1" s="40"/>
      <c r="K1" s="40"/>
      <c r="L1" s="40"/>
      <c r="M1" s="40"/>
    </row>
    <row r="2" spans="1:13" ht="153" x14ac:dyDescent="0.2">
      <c r="A2" s="38"/>
      <c r="B2" s="38"/>
      <c r="C2" s="20" t="s">
        <v>2071</v>
      </c>
      <c r="D2" s="21" t="s">
        <v>2072</v>
      </c>
      <c r="E2" s="20" t="s">
        <v>2068</v>
      </c>
      <c r="F2" s="22" t="s">
        <v>2073</v>
      </c>
      <c r="G2" s="20" t="s">
        <v>2069</v>
      </c>
      <c r="H2" s="20" t="s">
        <v>2074</v>
      </c>
      <c r="I2" s="21" t="s">
        <v>2072</v>
      </c>
      <c r="J2" s="23" t="s">
        <v>2068</v>
      </c>
      <c r="K2" s="22" t="s">
        <v>2073</v>
      </c>
      <c r="L2" s="23" t="s">
        <v>2069</v>
      </c>
      <c r="M2" s="23" t="s">
        <v>2075</v>
      </c>
    </row>
    <row r="3" spans="1:13" x14ac:dyDescent="0.2">
      <c r="A3" s="27" t="s">
        <v>1927</v>
      </c>
      <c r="B3" s="27" t="s">
        <v>1928</v>
      </c>
      <c r="C3" s="28">
        <v>13837181.19531</v>
      </c>
      <c r="D3" s="28">
        <v>-2879300.5223500002</v>
      </c>
      <c r="E3" s="36" t="str">
        <f>IF(C3=0," ",IF(D3/C3*100&gt;200,"свыше 200",IF(D3/C3&gt;0,D3/C3*100,"")))</f>
        <v/>
      </c>
      <c r="F3" s="28">
        <v>-5088023.0132099995</v>
      </c>
      <c r="G3" s="36">
        <f t="shared" ref="G3:G66" si="0">IF(F3=0," ",IF(D3/F3*100&gt;200,"свыше 200",IF(D3/F3&gt;0,D3/F3*100,"")))</f>
        <v>56.589770031984756</v>
      </c>
      <c r="H3" s="28">
        <v>11699641.94086</v>
      </c>
      <c r="I3" s="28">
        <v>-2037878.6765699999</v>
      </c>
      <c r="J3" s="36" t="str">
        <f>IF(H3=0," ",IF(I3/H3*100&gt;200,"свыше 200",IF(I3/H3&gt;0,I3/H3*100,"")))</f>
        <v/>
      </c>
      <c r="K3" s="28">
        <v>-4757257.0112699997</v>
      </c>
      <c r="L3" s="36">
        <f>IF(K3=0," ",IF(I3/K3*100&gt;200,"свыше 200",IF(I3/K3&gt;0,I3/K3*100,"")))</f>
        <v>42.837262559963449</v>
      </c>
      <c r="M3" s="29">
        <v>1320964.0603700003</v>
      </c>
    </row>
    <row r="4" spans="1:13" ht="25.5" x14ac:dyDescent="0.2">
      <c r="A4" s="27" t="s">
        <v>1929</v>
      </c>
      <c r="B4" s="27" t="s">
        <v>1930</v>
      </c>
      <c r="C4" s="28">
        <v>1342357.5991400001</v>
      </c>
      <c r="D4" s="28">
        <v>7761149.7704600003</v>
      </c>
      <c r="E4" s="36" t="str">
        <f t="shared" ref="E4:E67" si="1">IF(C4=0," ",IF(D4/C4*100&gt;200,"свыше 200",IF(D4/C4&gt;0,D4/C4*100,"")))</f>
        <v>свыше 200</v>
      </c>
      <c r="F4" s="28">
        <v>6079309.3758800002</v>
      </c>
      <c r="G4" s="36">
        <f t="shared" si="0"/>
        <v>127.66499104738436</v>
      </c>
      <c r="H4" s="28">
        <v>1851667.78789</v>
      </c>
      <c r="I4" s="28">
        <v>7584951.1478000004</v>
      </c>
      <c r="J4" s="36" t="str">
        <f t="shared" ref="J4:J67" si="2">IF(H4=0," ",IF(I4/H4*100&gt;200,"свыше 200",IF(I4/H4&gt;0,I4/H4*100,"")))</f>
        <v>свыше 200</v>
      </c>
      <c r="K4" s="28">
        <v>5310355.9240600001</v>
      </c>
      <c r="L4" s="36">
        <f t="shared" ref="L4:L67" si="3">IF(K4=0," ",IF(I4/K4*100&gt;200,"свыше 200",IF(I4/K4&gt;0,I4/K4*100,"")))</f>
        <v>142.83319717675295</v>
      </c>
      <c r="M4" s="29">
        <v>-112051.15298999939</v>
      </c>
    </row>
    <row r="5" spans="1:13" x14ac:dyDescent="0.2">
      <c r="A5" s="27" t="s">
        <v>1931</v>
      </c>
      <c r="B5" s="27" t="s">
        <v>1932</v>
      </c>
      <c r="C5" s="28">
        <v>36610.057110000002</v>
      </c>
      <c r="D5" s="28"/>
      <c r="E5" s="36" t="str">
        <f t="shared" si="1"/>
        <v/>
      </c>
      <c r="F5" s="28">
        <v>-60000</v>
      </c>
      <c r="G5" s="36" t="str">
        <f t="shared" si="0"/>
        <v/>
      </c>
      <c r="H5" s="28"/>
      <c r="I5" s="28"/>
      <c r="J5" s="36" t="str">
        <f t="shared" si="2"/>
        <v xml:space="preserve"> </v>
      </c>
      <c r="K5" s="28"/>
      <c r="L5" s="36" t="str">
        <f t="shared" si="3"/>
        <v xml:space="preserve"> </v>
      </c>
      <c r="M5" s="29"/>
    </row>
    <row r="6" spans="1:13" x14ac:dyDescent="0.2">
      <c r="A6" s="27" t="s">
        <v>1933</v>
      </c>
      <c r="B6" s="27" t="s">
        <v>1934</v>
      </c>
      <c r="C6" s="28">
        <v>37277.670830000003</v>
      </c>
      <c r="D6" s="28"/>
      <c r="E6" s="36" t="str">
        <f t="shared" si="1"/>
        <v/>
      </c>
      <c r="F6" s="28">
        <v>100000</v>
      </c>
      <c r="G6" s="36" t="str">
        <f t="shared" si="0"/>
        <v/>
      </c>
      <c r="H6" s="28"/>
      <c r="I6" s="28"/>
      <c r="J6" s="36" t="str">
        <f t="shared" si="2"/>
        <v xml:space="preserve"> </v>
      </c>
      <c r="K6" s="28"/>
      <c r="L6" s="36" t="str">
        <f t="shared" si="3"/>
        <v xml:space="preserve"> </v>
      </c>
      <c r="M6" s="29"/>
    </row>
    <row r="7" spans="1:13" x14ac:dyDescent="0.2">
      <c r="A7" s="27" t="s">
        <v>1935</v>
      </c>
      <c r="B7" s="27" t="s">
        <v>1936</v>
      </c>
      <c r="C7" s="28">
        <v>-667.61371999999994</v>
      </c>
      <c r="D7" s="28"/>
      <c r="E7" s="36" t="str">
        <f t="shared" si="1"/>
        <v/>
      </c>
      <c r="F7" s="28">
        <v>-160000</v>
      </c>
      <c r="G7" s="36" t="str">
        <f t="shared" si="0"/>
        <v/>
      </c>
      <c r="H7" s="28"/>
      <c r="I7" s="28"/>
      <c r="J7" s="36" t="str">
        <f t="shared" si="2"/>
        <v xml:space="preserve"> </v>
      </c>
      <c r="K7" s="28"/>
      <c r="L7" s="36" t="str">
        <f t="shared" si="3"/>
        <v xml:space="preserve"> </v>
      </c>
      <c r="M7" s="29"/>
    </row>
    <row r="8" spans="1:13" x14ac:dyDescent="0.2">
      <c r="A8" s="27" t="s">
        <v>1937</v>
      </c>
      <c r="B8" s="27" t="s">
        <v>1938</v>
      </c>
      <c r="C8" s="28">
        <v>8733.3333299999995</v>
      </c>
      <c r="D8" s="28"/>
      <c r="E8" s="36" t="str">
        <f t="shared" si="1"/>
        <v/>
      </c>
      <c r="F8" s="28">
        <v>100000</v>
      </c>
      <c r="G8" s="36" t="str">
        <f t="shared" si="0"/>
        <v/>
      </c>
      <c r="H8" s="28"/>
      <c r="I8" s="28"/>
      <c r="J8" s="36" t="str">
        <f t="shared" si="2"/>
        <v xml:space="preserve"> </v>
      </c>
      <c r="K8" s="28"/>
      <c r="L8" s="36" t="str">
        <f t="shared" si="3"/>
        <v xml:space="preserve"> </v>
      </c>
      <c r="M8" s="29"/>
    </row>
    <row r="9" spans="1:13" x14ac:dyDescent="0.2">
      <c r="A9" s="27" t="s">
        <v>1939</v>
      </c>
      <c r="B9" s="27" t="s">
        <v>1940</v>
      </c>
      <c r="C9" s="28"/>
      <c r="D9" s="28"/>
      <c r="E9" s="36" t="str">
        <f t="shared" si="1"/>
        <v xml:space="preserve"> </v>
      </c>
      <c r="F9" s="28">
        <v>-160000</v>
      </c>
      <c r="G9" s="36" t="str">
        <f t="shared" si="0"/>
        <v/>
      </c>
      <c r="H9" s="28"/>
      <c r="I9" s="28"/>
      <c r="J9" s="36" t="str">
        <f t="shared" si="2"/>
        <v xml:space="preserve"> </v>
      </c>
      <c r="K9" s="28"/>
      <c r="L9" s="36" t="str">
        <f t="shared" si="3"/>
        <v xml:space="preserve"> </v>
      </c>
      <c r="M9" s="29"/>
    </row>
    <row r="10" spans="1:13" ht="25.5" x14ac:dyDescent="0.2">
      <c r="A10" s="27" t="s">
        <v>1941</v>
      </c>
      <c r="B10" s="27" t="s">
        <v>1942</v>
      </c>
      <c r="C10" s="28">
        <v>15367.052390000001</v>
      </c>
      <c r="D10" s="28"/>
      <c r="E10" s="36" t="str">
        <f t="shared" si="1"/>
        <v/>
      </c>
      <c r="F10" s="28"/>
      <c r="G10" s="36" t="str">
        <f t="shared" si="0"/>
        <v xml:space="preserve"> </v>
      </c>
      <c r="H10" s="28"/>
      <c r="I10" s="28"/>
      <c r="J10" s="36" t="str">
        <f t="shared" si="2"/>
        <v xml:space="preserve"> </v>
      </c>
      <c r="K10" s="28"/>
      <c r="L10" s="36" t="str">
        <f t="shared" si="3"/>
        <v xml:space="preserve"> </v>
      </c>
      <c r="M10" s="29"/>
    </row>
    <row r="11" spans="1:13" ht="25.5" x14ac:dyDescent="0.2">
      <c r="A11" s="27" t="s">
        <v>1943</v>
      </c>
      <c r="B11" s="27" t="s">
        <v>1944</v>
      </c>
      <c r="C11" s="28">
        <v>-667.61371999999994</v>
      </c>
      <c r="D11" s="28"/>
      <c r="E11" s="36" t="str">
        <f t="shared" si="1"/>
        <v/>
      </c>
      <c r="F11" s="28"/>
      <c r="G11" s="36" t="str">
        <f t="shared" si="0"/>
        <v xml:space="preserve"> </v>
      </c>
      <c r="H11" s="28"/>
      <c r="I11" s="28"/>
      <c r="J11" s="36" t="str">
        <f t="shared" si="2"/>
        <v xml:space="preserve"> </v>
      </c>
      <c r="K11" s="28"/>
      <c r="L11" s="36" t="str">
        <f t="shared" si="3"/>
        <v xml:space="preserve"> </v>
      </c>
      <c r="M11" s="29"/>
    </row>
    <row r="12" spans="1:13" ht="25.5" x14ac:dyDescent="0.2">
      <c r="A12" s="27" t="s">
        <v>1945</v>
      </c>
      <c r="B12" s="27" t="s">
        <v>1946</v>
      </c>
      <c r="C12" s="28">
        <v>13177.285110000001</v>
      </c>
      <c r="D12" s="28"/>
      <c r="E12" s="36" t="str">
        <f t="shared" si="1"/>
        <v/>
      </c>
      <c r="F12" s="28"/>
      <c r="G12" s="36" t="str">
        <f t="shared" si="0"/>
        <v xml:space="preserve"> </v>
      </c>
      <c r="H12" s="28"/>
      <c r="I12" s="28"/>
      <c r="J12" s="36" t="str">
        <f t="shared" si="2"/>
        <v xml:space="preserve"> </v>
      </c>
      <c r="K12" s="28"/>
      <c r="L12" s="36" t="str">
        <f t="shared" si="3"/>
        <v xml:space="preserve"> </v>
      </c>
      <c r="M12" s="29"/>
    </row>
    <row r="13" spans="1:13" x14ac:dyDescent="0.2">
      <c r="A13" s="27" t="s">
        <v>1947</v>
      </c>
      <c r="B13" s="27" t="s">
        <v>1948</v>
      </c>
      <c r="C13" s="28">
        <v>1566822.4515800001</v>
      </c>
      <c r="D13" s="28">
        <v>-21800</v>
      </c>
      <c r="E13" s="36" t="str">
        <f t="shared" si="1"/>
        <v/>
      </c>
      <c r="F13" s="28">
        <v>-70673.466629999995</v>
      </c>
      <c r="G13" s="36">
        <f t="shared" si="0"/>
        <v>30.846088411271133</v>
      </c>
      <c r="H13" s="28">
        <v>1310489.1182599999</v>
      </c>
      <c r="I13" s="28">
        <v>-21800</v>
      </c>
      <c r="J13" s="36" t="str">
        <f t="shared" si="2"/>
        <v/>
      </c>
      <c r="K13" s="28">
        <v>-480673.46662999998</v>
      </c>
      <c r="L13" s="36">
        <f t="shared" si="3"/>
        <v>4.5353033844034965</v>
      </c>
      <c r="M13" s="29"/>
    </row>
    <row r="14" spans="1:13" ht="25.5" x14ac:dyDescent="0.2">
      <c r="A14" s="27" t="s">
        <v>1949</v>
      </c>
      <c r="B14" s="27" t="s">
        <v>1950</v>
      </c>
      <c r="C14" s="28">
        <v>1566822.4515800001</v>
      </c>
      <c r="D14" s="28">
        <v>-21800</v>
      </c>
      <c r="E14" s="36" t="str">
        <f t="shared" si="1"/>
        <v/>
      </c>
      <c r="F14" s="28">
        <v>-70673.466629999995</v>
      </c>
      <c r="G14" s="36">
        <f t="shared" si="0"/>
        <v>30.846088411271133</v>
      </c>
      <c r="H14" s="28">
        <v>1310489.1182599999</v>
      </c>
      <c r="I14" s="28">
        <v>-21800</v>
      </c>
      <c r="J14" s="36" t="str">
        <f t="shared" si="2"/>
        <v/>
      </c>
      <c r="K14" s="28">
        <v>-480673.46662999998</v>
      </c>
      <c r="L14" s="36">
        <f t="shared" si="3"/>
        <v>4.5353033844034965</v>
      </c>
      <c r="M14" s="29"/>
    </row>
    <row r="15" spans="1:13" ht="25.5" x14ac:dyDescent="0.2">
      <c r="A15" s="27" t="s">
        <v>1951</v>
      </c>
      <c r="B15" s="27" t="s">
        <v>1952</v>
      </c>
      <c r="C15" s="28">
        <v>8189058.2271400001</v>
      </c>
      <c r="D15" s="28"/>
      <c r="E15" s="36" t="str">
        <f t="shared" si="1"/>
        <v/>
      </c>
      <c r="F15" s="28">
        <v>926543.53336999996</v>
      </c>
      <c r="G15" s="36" t="str">
        <f t="shared" si="0"/>
        <v/>
      </c>
      <c r="H15" s="28">
        <v>7606940.8271399997</v>
      </c>
      <c r="I15" s="28"/>
      <c r="J15" s="36" t="str">
        <f t="shared" si="2"/>
        <v/>
      </c>
      <c r="K15" s="28">
        <v>516543.53337000002</v>
      </c>
      <c r="L15" s="36" t="str">
        <f t="shared" si="3"/>
        <v/>
      </c>
      <c r="M15" s="29"/>
    </row>
    <row r="16" spans="1:13" ht="25.5" x14ac:dyDescent="0.2">
      <c r="A16" s="27" t="s">
        <v>1953</v>
      </c>
      <c r="B16" s="27" t="s">
        <v>1954</v>
      </c>
      <c r="C16" s="28">
        <v>-6622235.77556</v>
      </c>
      <c r="D16" s="28">
        <v>-21800</v>
      </c>
      <c r="E16" s="36">
        <f t="shared" si="1"/>
        <v>0.32919395712932792</v>
      </c>
      <c r="F16" s="28">
        <v>-997217</v>
      </c>
      <c r="G16" s="36">
        <f t="shared" si="0"/>
        <v>2.1860838714141453</v>
      </c>
      <c r="H16" s="28">
        <v>-6296451.7088799998</v>
      </c>
      <c r="I16" s="28">
        <v>-21800</v>
      </c>
      <c r="J16" s="36">
        <f t="shared" si="2"/>
        <v>0.34622674814221266</v>
      </c>
      <c r="K16" s="28">
        <v>-997217</v>
      </c>
      <c r="L16" s="36">
        <f t="shared" si="3"/>
        <v>2.1860838714141453</v>
      </c>
      <c r="M16" s="29"/>
    </row>
    <row r="17" spans="1:13" ht="25.5" x14ac:dyDescent="0.2">
      <c r="A17" s="27" t="s">
        <v>1955</v>
      </c>
      <c r="B17" s="27" t="s">
        <v>1956</v>
      </c>
      <c r="C17" s="28">
        <v>7606940.8271399997</v>
      </c>
      <c r="D17" s="28"/>
      <c r="E17" s="36" t="str">
        <f t="shared" si="1"/>
        <v/>
      </c>
      <c r="F17" s="28">
        <v>516543.53337000002</v>
      </c>
      <c r="G17" s="36" t="str">
        <f t="shared" si="0"/>
        <v/>
      </c>
      <c r="H17" s="28">
        <v>7606940.8271399997</v>
      </c>
      <c r="I17" s="28"/>
      <c r="J17" s="36" t="str">
        <f t="shared" si="2"/>
        <v/>
      </c>
      <c r="K17" s="28">
        <v>516543.53337000002</v>
      </c>
      <c r="L17" s="36" t="str">
        <f t="shared" si="3"/>
        <v/>
      </c>
      <c r="M17" s="29"/>
    </row>
    <row r="18" spans="1:13" ht="25.5" x14ac:dyDescent="0.2">
      <c r="A18" s="27" t="s">
        <v>1957</v>
      </c>
      <c r="B18" s="27" t="s">
        <v>1958</v>
      </c>
      <c r="C18" s="28">
        <v>-6296451.7088799998</v>
      </c>
      <c r="D18" s="28">
        <v>-21800</v>
      </c>
      <c r="E18" s="36">
        <f t="shared" si="1"/>
        <v>0.34622674814221266</v>
      </c>
      <c r="F18" s="28">
        <v>-997217</v>
      </c>
      <c r="G18" s="36">
        <f t="shared" si="0"/>
        <v>2.1860838714141453</v>
      </c>
      <c r="H18" s="28">
        <v>-6296451.7088799998</v>
      </c>
      <c r="I18" s="28">
        <v>-21800</v>
      </c>
      <c r="J18" s="36">
        <f t="shared" si="2"/>
        <v>0.34622674814221266</v>
      </c>
      <c r="K18" s="28">
        <v>-997217</v>
      </c>
      <c r="L18" s="36">
        <f t="shared" si="3"/>
        <v>2.1860838714141453</v>
      </c>
      <c r="M18" s="29"/>
    </row>
    <row r="19" spans="1:13" ht="25.5" x14ac:dyDescent="0.2">
      <c r="A19" s="27" t="s">
        <v>1959</v>
      </c>
      <c r="B19" s="27" t="s">
        <v>1960</v>
      </c>
      <c r="C19" s="28">
        <v>510000</v>
      </c>
      <c r="D19" s="28"/>
      <c r="E19" s="36" t="str">
        <f t="shared" si="1"/>
        <v/>
      </c>
      <c r="F19" s="28">
        <v>410000</v>
      </c>
      <c r="G19" s="36" t="str">
        <f t="shared" si="0"/>
        <v/>
      </c>
      <c r="H19" s="28"/>
      <c r="I19" s="28"/>
      <c r="J19" s="36" t="str">
        <f t="shared" si="2"/>
        <v xml:space="preserve"> </v>
      </c>
      <c r="K19" s="28"/>
      <c r="L19" s="36" t="str">
        <f t="shared" si="3"/>
        <v xml:space="preserve"> </v>
      </c>
      <c r="M19" s="29"/>
    </row>
    <row r="20" spans="1:13" ht="25.5" x14ac:dyDescent="0.2">
      <c r="A20" s="27" t="s">
        <v>1961</v>
      </c>
      <c r="B20" s="27" t="s">
        <v>1962</v>
      </c>
      <c r="C20" s="28">
        <v>-253666.66667999999</v>
      </c>
      <c r="D20" s="28"/>
      <c r="E20" s="36" t="str">
        <f t="shared" si="1"/>
        <v/>
      </c>
      <c r="F20" s="28"/>
      <c r="G20" s="36" t="str">
        <f t="shared" si="0"/>
        <v xml:space="preserve"> </v>
      </c>
      <c r="H20" s="28"/>
      <c r="I20" s="28"/>
      <c r="J20" s="36" t="str">
        <f t="shared" si="2"/>
        <v xml:space="preserve"> </v>
      </c>
      <c r="K20" s="28"/>
      <c r="L20" s="36" t="str">
        <f t="shared" si="3"/>
        <v xml:space="preserve"> </v>
      </c>
      <c r="M20" s="29"/>
    </row>
    <row r="21" spans="1:13" ht="25.5" x14ac:dyDescent="0.2">
      <c r="A21" s="27" t="s">
        <v>1963</v>
      </c>
      <c r="B21" s="27" t="s">
        <v>1964</v>
      </c>
      <c r="C21" s="28">
        <v>64484</v>
      </c>
      <c r="D21" s="28"/>
      <c r="E21" s="36" t="str">
        <f t="shared" si="1"/>
        <v/>
      </c>
      <c r="F21" s="28"/>
      <c r="G21" s="36" t="str">
        <f t="shared" si="0"/>
        <v xml:space="preserve"> </v>
      </c>
      <c r="H21" s="28"/>
      <c r="I21" s="28"/>
      <c r="J21" s="36" t="str">
        <f t="shared" si="2"/>
        <v xml:space="preserve"> </v>
      </c>
      <c r="K21" s="28"/>
      <c r="L21" s="36" t="str">
        <f t="shared" si="3"/>
        <v xml:space="preserve"> </v>
      </c>
      <c r="M21" s="29"/>
    </row>
    <row r="22" spans="1:13" ht="25.5" x14ac:dyDescent="0.2">
      <c r="A22" s="27" t="s">
        <v>1965</v>
      </c>
      <c r="B22" s="27" t="s">
        <v>1966</v>
      </c>
      <c r="C22" s="28">
        <v>-64484</v>
      </c>
      <c r="D22" s="28"/>
      <c r="E22" s="36" t="str">
        <f t="shared" si="1"/>
        <v/>
      </c>
      <c r="F22" s="28"/>
      <c r="G22" s="36" t="str">
        <f t="shared" si="0"/>
        <v xml:space="preserve"> </v>
      </c>
      <c r="H22" s="28"/>
      <c r="I22" s="28"/>
      <c r="J22" s="36" t="str">
        <f t="shared" si="2"/>
        <v xml:space="preserve"> </v>
      </c>
      <c r="K22" s="28"/>
      <c r="L22" s="36" t="str">
        <f t="shared" si="3"/>
        <v xml:space="preserve"> </v>
      </c>
      <c r="M22" s="29"/>
    </row>
    <row r="23" spans="1:13" ht="25.5" x14ac:dyDescent="0.2">
      <c r="A23" s="27" t="s">
        <v>1967</v>
      </c>
      <c r="B23" s="27" t="s">
        <v>1968</v>
      </c>
      <c r="C23" s="28">
        <v>7633.4</v>
      </c>
      <c r="D23" s="28"/>
      <c r="E23" s="36" t="str">
        <f t="shared" si="1"/>
        <v/>
      </c>
      <c r="F23" s="28"/>
      <c r="G23" s="36" t="str">
        <f t="shared" si="0"/>
        <v xml:space="preserve"> </v>
      </c>
      <c r="H23" s="28"/>
      <c r="I23" s="28"/>
      <c r="J23" s="36" t="str">
        <f t="shared" si="2"/>
        <v xml:space="preserve"> </v>
      </c>
      <c r="K23" s="28"/>
      <c r="L23" s="36" t="str">
        <f t="shared" si="3"/>
        <v xml:space="preserve"> </v>
      </c>
      <c r="M23" s="29"/>
    </row>
    <row r="24" spans="1:13" ht="25.5" x14ac:dyDescent="0.2">
      <c r="A24" s="27" t="s">
        <v>1969</v>
      </c>
      <c r="B24" s="27" t="s">
        <v>1970</v>
      </c>
      <c r="C24" s="28">
        <v>-7633.4</v>
      </c>
      <c r="D24" s="28"/>
      <c r="E24" s="36" t="str">
        <f t="shared" si="1"/>
        <v/>
      </c>
      <c r="F24" s="28"/>
      <c r="G24" s="36" t="str">
        <f t="shared" si="0"/>
        <v xml:space="preserve"> </v>
      </c>
      <c r="H24" s="28"/>
      <c r="I24" s="28"/>
      <c r="J24" s="36" t="str">
        <f t="shared" si="2"/>
        <v xml:space="preserve"> </v>
      </c>
      <c r="K24" s="28"/>
      <c r="L24" s="36" t="str">
        <f t="shared" si="3"/>
        <v xml:space="preserve"> </v>
      </c>
      <c r="M24" s="29"/>
    </row>
    <row r="25" spans="1:13" ht="25.5" x14ac:dyDescent="0.2">
      <c r="A25" s="27" t="s">
        <v>1971</v>
      </c>
      <c r="B25" s="27" t="s">
        <v>1972</v>
      </c>
      <c r="C25" s="28">
        <v>-261074.90955000001</v>
      </c>
      <c r="D25" s="28">
        <v>7782949.7704600003</v>
      </c>
      <c r="E25" s="36" t="str">
        <f t="shared" si="1"/>
        <v/>
      </c>
      <c r="F25" s="28">
        <v>6209982.8425099999</v>
      </c>
      <c r="G25" s="36">
        <f t="shared" si="0"/>
        <v>125.32965014303046</v>
      </c>
      <c r="H25" s="28">
        <v>541178.66963000002</v>
      </c>
      <c r="I25" s="28">
        <v>7606751.1478000004</v>
      </c>
      <c r="J25" s="36" t="str">
        <f t="shared" si="2"/>
        <v>свыше 200</v>
      </c>
      <c r="K25" s="28">
        <v>5791029.3906899998</v>
      </c>
      <c r="L25" s="36">
        <f t="shared" si="3"/>
        <v>131.35404147713464</v>
      </c>
      <c r="M25" s="29">
        <v>-112051.15298999939</v>
      </c>
    </row>
    <row r="26" spans="1:13" ht="25.5" x14ac:dyDescent="0.2">
      <c r="A26" s="27" t="s">
        <v>1973</v>
      </c>
      <c r="B26" s="27" t="s">
        <v>1974</v>
      </c>
      <c r="C26" s="28"/>
      <c r="D26" s="28"/>
      <c r="E26" s="36" t="str">
        <f t="shared" si="1"/>
        <v xml:space="preserve"> </v>
      </c>
      <c r="F26" s="28">
        <v>2683.9333200000001</v>
      </c>
      <c r="G26" s="36" t="str">
        <f t="shared" si="0"/>
        <v/>
      </c>
      <c r="H26" s="28"/>
      <c r="I26" s="28"/>
      <c r="J26" s="36" t="str">
        <f t="shared" si="2"/>
        <v xml:space="preserve"> </v>
      </c>
      <c r="K26" s="28"/>
      <c r="L26" s="36" t="str">
        <f t="shared" si="3"/>
        <v xml:space="preserve"> </v>
      </c>
      <c r="M26" s="29"/>
    </row>
    <row r="27" spans="1:13" ht="25.5" x14ac:dyDescent="0.2">
      <c r="A27" s="27" t="s">
        <v>1975</v>
      </c>
      <c r="B27" s="27" t="s">
        <v>1976</v>
      </c>
      <c r="C27" s="28"/>
      <c r="D27" s="28"/>
      <c r="E27" s="36" t="str">
        <f t="shared" si="1"/>
        <v xml:space="preserve"> </v>
      </c>
      <c r="F27" s="28">
        <v>2683.9333200000001</v>
      </c>
      <c r="G27" s="36" t="str">
        <f t="shared" si="0"/>
        <v/>
      </c>
      <c r="H27" s="28"/>
      <c r="I27" s="28"/>
      <c r="J27" s="36" t="str">
        <f t="shared" si="2"/>
        <v xml:space="preserve"> </v>
      </c>
      <c r="K27" s="28"/>
      <c r="L27" s="36" t="str">
        <f t="shared" si="3"/>
        <v xml:space="preserve"> </v>
      </c>
      <c r="M27" s="29"/>
    </row>
    <row r="28" spans="1:13" ht="25.5" x14ac:dyDescent="0.2">
      <c r="A28" s="27" t="s">
        <v>1977</v>
      </c>
      <c r="B28" s="27" t="s">
        <v>1978</v>
      </c>
      <c r="C28" s="28"/>
      <c r="D28" s="28"/>
      <c r="E28" s="36" t="str">
        <f t="shared" si="1"/>
        <v xml:space="preserve"> </v>
      </c>
      <c r="F28" s="28">
        <v>2683.9333200000001</v>
      </c>
      <c r="G28" s="36" t="str">
        <f t="shared" si="0"/>
        <v/>
      </c>
      <c r="H28" s="28"/>
      <c r="I28" s="28"/>
      <c r="J28" s="36" t="str">
        <f t="shared" si="2"/>
        <v xml:space="preserve"> </v>
      </c>
      <c r="K28" s="28"/>
      <c r="L28" s="36" t="str">
        <f t="shared" si="3"/>
        <v xml:space="preserve"> </v>
      </c>
      <c r="M28" s="29"/>
    </row>
    <row r="29" spans="1:13" x14ac:dyDescent="0.2">
      <c r="A29" s="27" t="s">
        <v>1979</v>
      </c>
      <c r="B29" s="27" t="s">
        <v>1980</v>
      </c>
      <c r="C29" s="28">
        <v>-261074.90955000001</v>
      </c>
      <c r="D29" s="28">
        <v>15126.492980000001</v>
      </c>
      <c r="E29" s="36" t="str">
        <f t="shared" si="1"/>
        <v/>
      </c>
      <c r="F29" s="28">
        <v>10934.13</v>
      </c>
      <c r="G29" s="36">
        <f t="shared" si="0"/>
        <v>138.34198953186035</v>
      </c>
      <c r="H29" s="28">
        <v>541178.66963000002</v>
      </c>
      <c r="I29" s="28">
        <v>15126.492980000001</v>
      </c>
      <c r="J29" s="36">
        <f t="shared" si="2"/>
        <v>2.7951014755148931</v>
      </c>
      <c r="K29" s="28">
        <v>15934.13</v>
      </c>
      <c r="L29" s="36">
        <f t="shared" si="3"/>
        <v>94.931401839949856</v>
      </c>
      <c r="M29" s="29">
        <v>5009.1440000000002</v>
      </c>
    </row>
    <row r="30" spans="1:13" x14ac:dyDescent="0.2">
      <c r="A30" s="27" t="s">
        <v>1981</v>
      </c>
      <c r="B30" s="27" t="s">
        <v>1982</v>
      </c>
      <c r="C30" s="28">
        <v>-960300</v>
      </c>
      <c r="D30" s="28"/>
      <c r="E30" s="36" t="str">
        <f t="shared" si="1"/>
        <v/>
      </c>
      <c r="F30" s="28"/>
      <c r="G30" s="36" t="str">
        <f t="shared" si="0"/>
        <v xml:space="preserve"> </v>
      </c>
      <c r="H30" s="28">
        <v>-950000</v>
      </c>
      <c r="I30" s="28"/>
      <c r="J30" s="36" t="str">
        <f t="shared" si="2"/>
        <v/>
      </c>
      <c r="K30" s="28"/>
      <c r="L30" s="36" t="str">
        <f t="shared" si="3"/>
        <v xml:space="preserve"> </v>
      </c>
      <c r="M30" s="29"/>
    </row>
    <row r="31" spans="1:13" x14ac:dyDescent="0.2">
      <c r="A31" s="27" t="s">
        <v>1983</v>
      </c>
      <c r="B31" s="27" t="s">
        <v>1984</v>
      </c>
      <c r="C31" s="28">
        <v>699225.09045000002</v>
      </c>
      <c r="D31" s="28">
        <v>15126.492980000001</v>
      </c>
      <c r="E31" s="36">
        <f t="shared" si="1"/>
        <v>2.1633223959776746</v>
      </c>
      <c r="F31" s="28">
        <v>10934.13</v>
      </c>
      <c r="G31" s="36">
        <f t="shared" si="0"/>
        <v>138.34198953186035</v>
      </c>
      <c r="H31" s="28">
        <v>1491178.6696299999</v>
      </c>
      <c r="I31" s="28">
        <v>15126.492980000001</v>
      </c>
      <c r="J31" s="36">
        <f t="shared" si="2"/>
        <v>1.0143984277721245</v>
      </c>
      <c r="K31" s="28">
        <v>15934.13</v>
      </c>
      <c r="L31" s="36">
        <f t="shared" si="3"/>
        <v>94.931401839949856</v>
      </c>
      <c r="M31" s="29">
        <v>5009.1440000000002</v>
      </c>
    </row>
    <row r="32" spans="1:13" x14ac:dyDescent="0.2">
      <c r="A32" s="27" t="s">
        <v>1985</v>
      </c>
      <c r="B32" s="27" t="s">
        <v>1986</v>
      </c>
      <c r="C32" s="28">
        <v>88925.090450000003</v>
      </c>
      <c r="D32" s="28">
        <v>15126.492980000001</v>
      </c>
      <c r="E32" s="36">
        <f t="shared" si="1"/>
        <v>17.01037682779214</v>
      </c>
      <c r="F32" s="28">
        <v>10934.13</v>
      </c>
      <c r="G32" s="36">
        <f t="shared" si="0"/>
        <v>138.34198953186035</v>
      </c>
      <c r="H32" s="28">
        <v>88925.090450000003</v>
      </c>
      <c r="I32" s="28">
        <v>15126.492980000001</v>
      </c>
      <c r="J32" s="36">
        <f t="shared" si="2"/>
        <v>17.01037682779214</v>
      </c>
      <c r="K32" s="28">
        <v>10934.13</v>
      </c>
      <c r="L32" s="36">
        <f t="shared" si="3"/>
        <v>138.34198953186035</v>
      </c>
      <c r="M32" s="29">
        <v>5009.1440000000002</v>
      </c>
    </row>
    <row r="33" spans="1:13" ht="25.5" x14ac:dyDescent="0.2">
      <c r="A33" s="27" t="s">
        <v>1987</v>
      </c>
      <c r="B33" s="27" t="s">
        <v>1988</v>
      </c>
      <c r="C33" s="28">
        <v>88925.090450000003</v>
      </c>
      <c r="D33" s="28">
        <v>15126.492980000001</v>
      </c>
      <c r="E33" s="36">
        <f t="shared" si="1"/>
        <v>17.01037682779214</v>
      </c>
      <c r="F33" s="28">
        <v>10934.13</v>
      </c>
      <c r="G33" s="36">
        <f t="shared" si="0"/>
        <v>138.34198953186035</v>
      </c>
      <c r="H33" s="28">
        <v>88925.090450000003</v>
      </c>
      <c r="I33" s="28">
        <v>15126.492980000001</v>
      </c>
      <c r="J33" s="36">
        <f t="shared" si="2"/>
        <v>17.01037682779214</v>
      </c>
      <c r="K33" s="28">
        <v>10934.13</v>
      </c>
      <c r="L33" s="36">
        <f t="shared" si="3"/>
        <v>138.34198953186035</v>
      </c>
      <c r="M33" s="29">
        <v>5009.1440000000002</v>
      </c>
    </row>
    <row r="34" spans="1:13" ht="25.5" x14ac:dyDescent="0.2">
      <c r="A34" s="27" t="s">
        <v>1989</v>
      </c>
      <c r="B34" s="27" t="s">
        <v>1990</v>
      </c>
      <c r="C34" s="28">
        <v>-960300</v>
      </c>
      <c r="D34" s="28"/>
      <c r="E34" s="36" t="str">
        <f t="shared" si="1"/>
        <v/>
      </c>
      <c r="F34" s="28"/>
      <c r="G34" s="36" t="str">
        <f t="shared" si="0"/>
        <v xml:space="preserve"> </v>
      </c>
      <c r="H34" s="28">
        <v>-950000</v>
      </c>
      <c r="I34" s="28"/>
      <c r="J34" s="36" t="str">
        <f t="shared" si="2"/>
        <v/>
      </c>
      <c r="K34" s="28"/>
      <c r="L34" s="36" t="str">
        <f t="shared" si="3"/>
        <v xml:space="preserve"> </v>
      </c>
      <c r="M34" s="29"/>
    </row>
    <row r="35" spans="1:13" ht="25.5" x14ac:dyDescent="0.2">
      <c r="A35" s="27" t="s">
        <v>1991</v>
      </c>
      <c r="B35" s="27" t="s">
        <v>1992</v>
      </c>
      <c r="C35" s="28">
        <v>610300</v>
      </c>
      <c r="D35" s="28"/>
      <c r="E35" s="36" t="str">
        <f t="shared" si="1"/>
        <v/>
      </c>
      <c r="F35" s="28"/>
      <c r="G35" s="36" t="str">
        <f t="shared" si="0"/>
        <v xml:space="preserve"> </v>
      </c>
      <c r="H35" s="28">
        <v>1402253.5791799999</v>
      </c>
      <c r="I35" s="28"/>
      <c r="J35" s="36" t="str">
        <f t="shared" si="2"/>
        <v/>
      </c>
      <c r="K35" s="28">
        <v>5000</v>
      </c>
      <c r="L35" s="36" t="str">
        <f t="shared" si="3"/>
        <v/>
      </c>
      <c r="M35" s="29"/>
    </row>
    <row r="36" spans="1:13" ht="25.5" x14ac:dyDescent="0.2">
      <c r="A36" s="27" t="s">
        <v>1993</v>
      </c>
      <c r="B36" s="27" t="s">
        <v>1994</v>
      </c>
      <c r="C36" s="28">
        <v>-950000</v>
      </c>
      <c r="D36" s="28"/>
      <c r="E36" s="36" t="str">
        <f t="shared" si="1"/>
        <v/>
      </c>
      <c r="F36" s="28"/>
      <c r="G36" s="36" t="str">
        <f t="shared" si="0"/>
        <v xml:space="preserve"> </v>
      </c>
      <c r="H36" s="28">
        <v>-950000</v>
      </c>
      <c r="I36" s="28"/>
      <c r="J36" s="36" t="str">
        <f t="shared" si="2"/>
        <v/>
      </c>
      <c r="K36" s="28"/>
      <c r="L36" s="36" t="str">
        <f t="shared" si="3"/>
        <v xml:space="preserve"> </v>
      </c>
      <c r="M36" s="29"/>
    </row>
    <row r="37" spans="1:13" ht="25.5" x14ac:dyDescent="0.2">
      <c r="A37" s="27" t="s">
        <v>1995</v>
      </c>
      <c r="B37" s="27" t="s">
        <v>1996</v>
      </c>
      <c r="C37" s="28">
        <v>600000</v>
      </c>
      <c r="D37" s="28"/>
      <c r="E37" s="36" t="str">
        <f t="shared" si="1"/>
        <v/>
      </c>
      <c r="F37" s="28"/>
      <c r="G37" s="36" t="str">
        <f t="shared" si="0"/>
        <v xml:space="preserve"> </v>
      </c>
      <c r="H37" s="28">
        <v>1402253.5791799999</v>
      </c>
      <c r="I37" s="28"/>
      <c r="J37" s="36" t="str">
        <f t="shared" si="2"/>
        <v/>
      </c>
      <c r="K37" s="28">
        <v>5000</v>
      </c>
      <c r="L37" s="36" t="str">
        <f t="shared" si="3"/>
        <v/>
      </c>
      <c r="M37" s="29"/>
    </row>
    <row r="38" spans="1:13" ht="25.5" x14ac:dyDescent="0.2">
      <c r="A38" s="27" t="s">
        <v>1997</v>
      </c>
      <c r="B38" s="27" t="s">
        <v>1998</v>
      </c>
      <c r="C38" s="28">
        <v>-10300</v>
      </c>
      <c r="D38" s="28"/>
      <c r="E38" s="36" t="str">
        <f t="shared" si="1"/>
        <v/>
      </c>
      <c r="F38" s="28"/>
      <c r="G38" s="36" t="str">
        <f t="shared" si="0"/>
        <v xml:space="preserve"> </v>
      </c>
      <c r="H38" s="28"/>
      <c r="I38" s="28"/>
      <c r="J38" s="36" t="str">
        <f t="shared" si="2"/>
        <v xml:space="preserve"> </v>
      </c>
      <c r="K38" s="28"/>
      <c r="L38" s="36" t="str">
        <f t="shared" si="3"/>
        <v xml:space="preserve"> </v>
      </c>
      <c r="M38" s="29"/>
    </row>
    <row r="39" spans="1:13" ht="25.5" x14ac:dyDescent="0.2">
      <c r="A39" s="27" t="s">
        <v>1999</v>
      </c>
      <c r="B39" s="27" t="s">
        <v>2000</v>
      </c>
      <c r="C39" s="28">
        <v>10300</v>
      </c>
      <c r="D39" s="28"/>
      <c r="E39" s="36" t="str">
        <f t="shared" si="1"/>
        <v/>
      </c>
      <c r="F39" s="28"/>
      <c r="G39" s="36" t="str">
        <f t="shared" si="0"/>
        <v xml:space="preserve"> </v>
      </c>
      <c r="H39" s="28"/>
      <c r="I39" s="28"/>
      <c r="J39" s="36" t="str">
        <f t="shared" si="2"/>
        <v xml:space="preserve"> </v>
      </c>
      <c r="K39" s="28"/>
      <c r="L39" s="36" t="str">
        <f t="shared" si="3"/>
        <v xml:space="preserve"> </v>
      </c>
      <c r="M39" s="29"/>
    </row>
    <row r="40" spans="1:13" x14ac:dyDescent="0.2">
      <c r="A40" s="27" t="s">
        <v>2001</v>
      </c>
      <c r="B40" s="27" t="s">
        <v>2002</v>
      </c>
      <c r="C40" s="28"/>
      <c r="D40" s="28">
        <v>7767823.2774799997</v>
      </c>
      <c r="E40" s="36" t="str">
        <f t="shared" si="1"/>
        <v xml:space="preserve"> </v>
      </c>
      <c r="F40" s="28">
        <v>6196364.7791900001</v>
      </c>
      <c r="G40" s="36">
        <f t="shared" si="0"/>
        <v>125.36097460833193</v>
      </c>
      <c r="H40" s="28"/>
      <c r="I40" s="28">
        <v>7591624.6548199998</v>
      </c>
      <c r="J40" s="36" t="str">
        <f t="shared" si="2"/>
        <v xml:space="preserve"> </v>
      </c>
      <c r="K40" s="28">
        <v>5775095.2606899999</v>
      </c>
      <c r="L40" s="36">
        <f t="shared" si="3"/>
        <v>131.45453558999759</v>
      </c>
      <c r="M40" s="29">
        <v>-117060.29699000064</v>
      </c>
    </row>
    <row r="41" spans="1:13" ht="38.25" x14ac:dyDescent="0.2">
      <c r="A41" s="27" t="s">
        <v>2003</v>
      </c>
      <c r="B41" s="27" t="s">
        <v>2004</v>
      </c>
      <c r="C41" s="28"/>
      <c r="D41" s="28">
        <v>7767823.2774799997</v>
      </c>
      <c r="E41" s="36" t="str">
        <f t="shared" si="1"/>
        <v xml:space="preserve"> </v>
      </c>
      <c r="F41" s="28">
        <v>6196364.7791900001</v>
      </c>
      <c r="G41" s="36">
        <f t="shared" si="0"/>
        <v>125.36097460833193</v>
      </c>
      <c r="H41" s="28"/>
      <c r="I41" s="28">
        <v>7591624.6548199998</v>
      </c>
      <c r="J41" s="36" t="str">
        <f t="shared" si="2"/>
        <v xml:space="preserve"> </v>
      </c>
      <c r="K41" s="28">
        <v>5775095.2606899999</v>
      </c>
      <c r="L41" s="36">
        <f t="shared" si="3"/>
        <v>131.45453558999759</v>
      </c>
      <c r="M41" s="29">
        <v>-117060.29699000064</v>
      </c>
    </row>
    <row r="42" spans="1:13" ht="89.25" x14ac:dyDescent="0.2">
      <c r="A42" s="27" t="s">
        <v>2005</v>
      </c>
      <c r="B42" s="27" t="s">
        <v>2006</v>
      </c>
      <c r="C42" s="28"/>
      <c r="D42" s="28">
        <v>7591624.6548199998</v>
      </c>
      <c r="E42" s="36" t="str">
        <f t="shared" si="1"/>
        <v xml:space="preserve"> </v>
      </c>
      <c r="F42" s="28">
        <v>5775095.2606899999</v>
      </c>
      <c r="G42" s="36">
        <f t="shared" si="0"/>
        <v>131.45453558999759</v>
      </c>
      <c r="H42" s="28"/>
      <c r="I42" s="28">
        <v>7591624.6548199998</v>
      </c>
      <c r="J42" s="36" t="str">
        <f t="shared" si="2"/>
        <v xml:space="preserve"> </v>
      </c>
      <c r="K42" s="28">
        <v>5775095.2606899999</v>
      </c>
      <c r="L42" s="36">
        <f t="shared" si="3"/>
        <v>131.45453558999759</v>
      </c>
      <c r="M42" s="29">
        <v>-117060.29699000064</v>
      </c>
    </row>
    <row r="43" spans="1:13" ht="25.5" x14ac:dyDescent="0.2">
      <c r="A43" s="27" t="s">
        <v>2007</v>
      </c>
      <c r="B43" s="27" t="s">
        <v>2008</v>
      </c>
      <c r="C43" s="28"/>
      <c r="D43" s="28"/>
      <c r="E43" s="36" t="str">
        <f t="shared" si="1"/>
        <v xml:space="preserve"> </v>
      </c>
      <c r="F43" s="28">
        <v>19623.5327</v>
      </c>
      <c r="G43" s="36" t="str">
        <f t="shared" si="0"/>
        <v/>
      </c>
      <c r="H43" s="28"/>
      <c r="I43" s="28"/>
      <c r="J43" s="36" t="str">
        <f t="shared" si="2"/>
        <v xml:space="preserve"> </v>
      </c>
      <c r="K43" s="28">
        <v>19623.5327</v>
      </c>
      <c r="L43" s="36" t="str">
        <f t="shared" si="3"/>
        <v/>
      </c>
      <c r="M43" s="29"/>
    </row>
    <row r="44" spans="1:13" ht="140.25" x14ac:dyDescent="0.2">
      <c r="A44" s="27" t="s">
        <v>2007</v>
      </c>
      <c r="B44" s="27" t="s">
        <v>2009</v>
      </c>
      <c r="C44" s="28"/>
      <c r="D44" s="28">
        <v>27093.296030000001</v>
      </c>
      <c r="E44" s="36" t="str">
        <f t="shared" si="1"/>
        <v xml:space="preserve"> </v>
      </c>
      <c r="F44" s="28"/>
      <c r="G44" s="36" t="str">
        <f t="shared" si="0"/>
        <v xml:space="preserve"> </v>
      </c>
      <c r="H44" s="28"/>
      <c r="I44" s="28">
        <v>27093.296030000001</v>
      </c>
      <c r="J44" s="36" t="str">
        <f t="shared" si="2"/>
        <v xml:space="preserve"> </v>
      </c>
      <c r="K44" s="28"/>
      <c r="L44" s="36" t="str">
        <f t="shared" si="3"/>
        <v xml:space="preserve"> </v>
      </c>
      <c r="M44" s="29">
        <v>239.85309000000052</v>
      </c>
    </row>
    <row r="45" spans="1:13" ht="140.25" x14ac:dyDescent="0.2">
      <c r="A45" s="27" t="s">
        <v>2010</v>
      </c>
      <c r="B45" s="27" t="s">
        <v>2011</v>
      </c>
      <c r="C45" s="28"/>
      <c r="D45" s="28">
        <v>4800741.0459500002</v>
      </c>
      <c r="E45" s="36" t="str">
        <f t="shared" si="1"/>
        <v xml:space="preserve"> </v>
      </c>
      <c r="F45" s="28"/>
      <c r="G45" s="36" t="str">
        <f t="shared" si="0"/>
        <v xml:space="preserve"> </v>
      </c>
      <c r="H45" s="28"/>
      <c r="I45" s="28">
        <v>4800741.0459500002</v>
      </c>
      <c r="J45" s="36" t="str">
        <f t="shared" si="2"/>
        <v xml:space="preserve"> </v>
      </c>
      <c r="K45" s="28"/>
      <c r="L45" s="36" t="str">
        <f t="shared" si="3"/>
        <v xml:space="preserve"> </v>
      </c>
      <c r="M45" s="29">
        <v>-197161.77890999988</v>
      </c>
    </row>
    <row r="46" spans="1:13" ht="51" x14ac:dyDescent="0.2">
      <c r="A46" s="27" t="s">
        <v>2010</v>
      </c>
      <c r="B46" s="27" t="s">
        <v>2012</v>
      </c>
      <c r="C46" s="28"/>
      <c r="D46" s="28"/>
      <c r="E46" s="36" t="str">
        <f t="shared" si="1"/>
        <v xml:space="preserve"> </v>
      </c>
      <c r="F46" s="28">
        <v>4000651.4474200001</v>
      </c>
      <c r="G46" s="36" t="str">
        <f t="shared" si="0"/>
        <v/>
      </c>
      <c r="H46" s="28"/>
      <c r="I46" s="28"/>
      <c r="J46" s="36" t="str">
        <f t="shared" si="2"/>
        <v xml:space="preserve"> </v>
      </c>
      <c r="K46" s="28">
        <v>4000651.4474200001</v>
      </c>
      <c r="L46" s="36" t="str">
        <f t="shared" si="3"/>
        <v/>
      </c>
      <c r="M46" s="29"/>
    </row>
    <row r="47" spans="1:13" ht="127.5" x14ac:dyDescent="0.2">
      <c r="A47" s="27" t="s">
        <v>2013</v>
      </c>
      <c r="B47" s="27" t="s">
        <v>2014</v>
      </c>
      <c r="C47" s="28"/>
      <c r="D47" s="28">
        <v>1618236.3213500001</v>
      </c>
      <c r="E47" s="36" t="str">
        <f t="shared" si="1"/>
        <v xml:space="preserve"> </v>
      </c>
      <c r="F47" s="28"/>
      <c r="G47" s="36" t="str">
        <f t="shared" si="0"/>
        <v xml:space="preserve"> </v>
      </c>
      <c r="H47" s="28"/>
      <c r="I47" s="28">
        <v>1618236.3213500001</v>
      </c>
      <c r="J47" s="36" t="str">
        <f t="shared" si="2"/>
        <v xml:space="preserve"> </v>
      </c>
      <c r="K47" s="28"/>
      <c r="L47" s="36" t="str">
        <f t="shared" si="3"/>
        <v xml:space="preserve"> </v>
      </c>
      <c r="M47" s="29">
        <v>164697.49057000014</v>
      </c>
    </row>
    <row r="48" spans="1:13" ht="38.25" x14ac:dyDescent="0.2">
      <c r="A48" s="27" t="s">
        <v>2013</v>
      </c>
      <c r="B48" s="27" t="s">
        <v>2015</v>
      </c>
      <c r="C48" s="28"/>
      <c r="D48" s="28"/>
      <c r="E48" s="36" t="str">
        <f t="shared" si="1"/>
        <v xml:space="preserve"> </v>
      </c>
      <c r="F48" s="28">
        <v>1031226.90152</v>
      </c>
      <c r="G48" s="36" t="str">
        <f t="shared" si="0"/>
        <v/>
      </c>
      <c r="H48" s="28"/>
      <c r="I48" s="28"/>
      <c r="J48" s="36" t="str">
        <f t="shared" si="2"/>
        <v xml:space="preserve"> </v>
      </c>
      <c r="K48" s="28">
        <v>1031226.90152</v>
      </c>
      <c r="L48" s="36" t="str">
        <f t="shared" si="3"/>
        <v/>
      </c>
      <c r="M48" s="29"/>
    </row>
    <row r="49" spans="1:13" ht="127.5" x14ac:dyDescent="0.2">
      <c r="A49" s="27" t="s">
        <v>2016</v>
      </c>
      <c r="B49" s="27" t="s">
        <v>2017</v>
      </c>
      <c r="C49" s="28"/>
      <c r="D49" s="28">
        <v>79238.677460000006</v>
      </c>
      <c r="E49" s="36" t="str">
        <f t="shared" si="1"/>
        <v xml:space="preserve"> </v>
      </c>
      <c r="F49" s="28"/>
      <c r="G49" s="36" t="str">
        <f t="shared" si="0"/>
        <v xml:space="preserve"> </v>
      </c>
      <c r="H49" s="28"/>
      <c r="I49" s="28">
        <v>79238.677460000006</v>
      </c>
      <c r="J49" s="36" t="str">
        <f t="shared" si="2"/>
        <v xml:space="preserve"> </v>
      </c>
      <c r="K49" s="28"/>
      <c r="L49" s="36" t="str">
        <f t="shared" si="3"/>
        <v xml:space="preserve"> </v>
      </c>
      <c r="M49" s="29">
        <v>7608.5372700000007</v>
      </c>
    </row>
    <row r="50" spans="1:13" ht="38.25" x14ac:dyDescent="0.2">
      <c r="A50" s="27" t="s">
        <v>2016</v>
      </c>
      <c r="B50" s="27" t="s">
        <v>2018</v>
      </c>
      <c r="C50" s="28"/>
      <c r="D50" s="28"/>
      <c r="E50" s="36" t="str">
        <f t="shared" si="1"/>
        <v xml:space="preserve"> </v>
      </c>
      <c r="F50" s="28">
        <v>23194.428660000001</v>
      </c>
      <c r="G50" s="36" t="str">
        <f t="shared" si="0"/>
        <v/>
      </c>
      <c r="H50" s="28"/>
      <c r="I50" s="28"/>
      <c r="J50" s="36" t="str">
        <f t="shared" si="2"/>
        <v xml:space="preserve"> </v>
      </c>
      <c r="K50" s="28">
        <v>23194.428660000001</v>
      </c>
      <c r="L50" s="36" t="str">
        <f t="shared" si="3"/>
        <v/>
      </c>
      <c r="M50" s="29"/>
    </row>
    <row r="51" spans="1:13" ht="140.25" x14ac:dyDescent="0.2">
      <c r="A51" s="27" t="s">
        <v>2019</v>
      </c>
      <c r="B51" s="27" t="s">
        <v>2020</v>
      </c>
      <c r="C51" s="28"/>
      <c r="D51" s="28">
        <v>1066315.31403</v>
      </c>
      <c r="E51" s="36" t="str">
        <f t="shared" si="1"/>
        <v xml:space="preserve"> </v>
      </c>
      <c r="F51" s="28"/>
      <c r="G51" s="36" t="str">
        <f t="shared" si="0"/>
        <v xml:space="preserve"> </v>
      </c>
      <c r="H51" s="28"/>
      <c r="I51" s="28">
        <v>1066315.31403</v>
      </c>
      <c r="J51" s="36" t="str">
        <f t="shared" si="2"/>
        <v xml:space="preserve"> </v>
      </c>
      <c r="K51" s="28"/>
      <c r="L51" s="36" t="str">
        <f t="shared" si="3"/>
        <v xml:space="preserve"> </v>
      </c>
      <c r="M51" s="29">
        <v>-92444.399010000052</v>
      </c>
    </row>
    <row r="52" spans="1:13" ht="51" x14ac:dyDescent="0.2">
      <c r="A52" s="27" t="s">
        <v>2019</v>
      </c>
      <c r="B52" s="27" t="s">
        <v>2021</v>
      </c>
      <c r="C52" s="28"/>
      <c r="D52" s="28"/>
      <c r="E52" s="36" t="str">
        <f t="shared" si="1"/>
        <v xml:space="preserve"> </v>
      </c>
      <c r="F52" s="28">
        <v>700398.95039000001</v>
      </c>
      <c r="G52" s="36" t="str">
        <f t="shared" si="0"/>
        <v/>
      </c>
      <c r="H52" s="28"/>
      <c r="I52" s="28"/>
      <c r="J52" s="36" t="str">
        <f t="shared" si="2"/>
        <v xml:space="preserve"> </v>
      </c>
      <c r="K52" s="28">
        <v>700398.95039000001</v>
      </c>
      <c r="L52" s="36" t="str">
        <f t="shared" si="3"/>
        <v/>
      </c>
      <c r="M52" s="29"/>
    </row>
    <row r="53" spans="1:13" ht="76.5" x14ac:dyDescent="0.2">
      <c r="A53" s="27" t="s">
        <v>2022</v>
      </c>
      <c r="B53" s="27" t="s">
        <v>2023</v>
      </c>
      <c r="C53" s="28"/>
      <c r="D53" s="28">
        <v>176198.62265999999</v>
      </c>
      <c r="E53" s="36" t="str">
        <f t="shared" si="1"/>
        <v xml:space="preserve"> </v>
      </c>
      <c r="F53" s="28">
        <v>421269.51850000001</v>
      </c>
      <c r="G53" s="36">
        <f t="shared" si="0"/>
        <v>41.82562823139552</v>
      </c>
      <c r="H53" s="28"/>
      <c r="I53" s="28"/>
      <c r="J53" s="36" t="str">
        <f t="shared" si="2"/>
        <v xml:space="preserve"> </v>
      </c>
      <c r="K53" s="28"/>
      <c r="L53" s="36" t="str">
        <f t="shared" si="3"/>
        <v xml:space="preserve"> </v>
      </c>
      <c r="M53" s="29"/>
    </row>
    <row r="54" spans="1:13" ht="114.75" x14ac:dyDescent="0.2">
      <c r="A54" s="27" t="s">
        <v>2024</v>
      </c>
      <c r="B54" s="27" t="s">
        <v>2025</v>
      </c>
      <c r="C54" s="28"/>
      <c r="D54" s="28">
        <v>732.68858999999998</v>
      </c>
      <c r="E54" s="36" t="str">
        <f t="shared" si="1"/>
        <v xml:space="preserve"> </v>
      </c>
      <c r="F54" s="28">
        <v>597.99033999999995</v>
      </c>
      <c r="G54" s="36">
        <f t="shared" si="0"/>
        <v>122.52515483778552</v>
      </c>
      <c r="H54" s="28"/>
      <c r="I54" s="28"/>
      <c r="J54" s="36" t="str">
        <f t="shared" si="2"/>
        <v xml:space="preserve"> </v>
      </c>
      <c r="K54" s="28"/>
      <c r="L54" s="36" t="str">
        <f t="shared" si="3"/>
        <v xml:space="preserve"> </v>
      </c>
      <c r="M54" s="29"/>
    </row>
    <row r="55" spans="1:13" ht="114.75" x14ac:dyDescent="0.2">
      <c r="A55" s="27" t="s">
        <v>2026</v>
      </c>
      <c r="B55" s="27" t="s">
        <v>2027</v>
      </c>
      <c r="C55" s="28"/>
      <c r="D55" s="28">
        <v>175465.93406999999</v>
      </c>
      <c r="E55" s="36" t="str">
        <f t="shared" si="1"/>
        <v xml:space="preserve"> </v>
      </c>
      <c r="F55" s="28">
        <v>420671.52815999999</v>
      </c>
      <c r="G55" s="36">
        <f t="shared" si="0"/>
        <v>41.710912748832989</v>
      </c>
      <c r="H55" s="28"/>
      <c r="I55" s="28"/>
      <c r="J55" s="36" t="str">
        <f t="shared" si="2"/>
        <v xml:space="preserve"> </v>
      </c>
      <c r="K55" s="28"/>
      <c r="L55" s="36" t="str">
        <f t="shared" si="3"/>
        <v xml:space="preserve"> </v>
      </c>
      <c r="M55" s="29"/>
    </row>
    <row r="56" spans="1:13" x14ac:dyDescent="0.2">
      <c r="A56" s="27" t="s">
        <v>2028</v>
      </c>
      <c r="B56" s="27" t="s">
        <v>2029</v>
      </c>
      <c r="C56" s="28">
        <v>12494823.596170001</v>
      </c>
      <c r="D56" s="28">
        <v>-10640450.29281</v>
      </c>
      <c r="E56" s="36" t="str">
        <f t="shared" si="1"/>
        <v/>
      </c>
      <c r="F56" s="28">
        <v>-11167332.38909</v>
      </c>
      <c r="G56" s="36">
        <f t="shared" si="0"/>
        <v>95.281934145752302</v>
      </c>
      <c r="H56" s="28">
        <v>9847974.1529699992</v>
      </c>
      <c r="I56" s="28">
        <v>-9622829.8243700005</v>
      </c>
      <c r="J56" s="36" t="str">
        <f t="shared" si="2"/>
        <v/>
      </c>
      <c r="K56" s="28">
        <v>-10067612.93533</v>
      </c>
      <c r="L56" s="36">
        <f t="shared" si="3"/>
        <v>95.582040014677816</v>
      </c>
      <c r="M56" s="29">
        <v>1433015.2133600004</v>
      </c>
    </row>
    <row r="57" spans="1:13" x14ac:dyDescent="0.2">
      <c r="A57" s="27" t="s">
        <v>2030</v>
      </c>
      <c r="B57" s="27" t="s">
        <v>2031</v>
      </c>
      <c r="C57" s="28">
        <v>12494823.596170001</v>
      </c>
      <c r="D57" s="28">
        <v>-10640450.29281</v>
      </c>
      <c r="E57" s="36" t="str">
        <f t="shared" si="1"/>
        <v/>
      </c>
      <c r="F57" s="28">
        <v>-11167332.38909</v>
      </c>
      <c r="G57" s="36">
        <f t="shared" si="0"/>
        <v>95.281934145752302</v>
      </c>
      <c r="H57" s="28">
        <v>9847974.1529699992</v>
      </c>
      <c r="I57" s="28">
        <v>-9622829.8243700005</v>
      </c>
      <c r="J57" s="36" t="str">
        <f t="shared" si="2"/>
        <v/>
      </c>
      <c r="K57" s="28">
        <v>-10067612.93533</v>
      </c>
      <c r="L57" s="36">
        <f t="shared" si="3"/>
        <v>95.582040014677816</v>
      </c>
      <c r="M57" s="29">
        <v>1433015.2133600004</v>
      </c>
    </row>
    <row r="58" spans="1:13" x14ac:dyDescent="0.2">
      <c r="A58" s="27" t="s">
        <v>2032</v>
      </c>
      <c r="B58" s="27" t="s">
        <v>2033</v>
      </c>
      <c r="C58" s="28">
        <v>-95234023.071799994</v>
      </c>
      <c r="D58" s="28">
        <v>-72298652.831929997</v>
      </c>
      <c r="E58" s="36">
        <f t="shared" si="1"/>
        <v>75.916831506132752</v>
      </c>
      <c r="F58" s="28">
        <v>-69072033.769419998</v>
      </c>
      <c r="G58" s="36">
        <f t="shared" si="0"/>
        <v>104.6713827383182</v>
      </c>
      <c r="H58" s="28">
        <v>-83772103.355910003</v>
      </c>
      <c r="I58" s="28">
        <v>-65563890.154069997</v>
      </c>
      <c r="J58" s="36">
        <f t="shared" si="2"/>
        <v>78.264586333135881</v>
      </c>
      <c r="K58" s="28">
        <v>-62064019.418640003</v>
      </c>
      <c r="L58" s="36">
        <f t="shared" si="3"/>
        <v>105.63912999546861</v>
      </c>
      <c r="M58" s="29">
        <v>-8531938.2764999941</v>
      </c>
    </row>
    <row r="59" spans="1:13" x14ac:dyDescent="0.2">
      <c r="A59" s="27" t="s">
        <v>2034</v>
      </c>
      <c r="B59" s="27" t="s">
        <v>2035</v>
      </c>
      <c r="C59" s="28">
        <v>-95234023.071799994</v>
      </c>
      <c r="D59" s="28">
        <v>-72298652.831929997</v>
      </c>
      <c r="E59" s="36">
        <f t="shared" si="1"/>
        <v>75.916831506132752</v>
      </c>
      <c r="F59" s="28">
        <v>-69072033.769419998</v>
      </c>
      <c r="G59" s="36">
        <f t="shared" si="0"/>
        <v>104.6713827383182</v>
      </c>
      <c r="H59" s="28">
        <v>-83772103.355910003</v>
      </c>
      <c r="I59" s="28">
        <v>-65563890.154069997</v>
      </c>
      <c r="J59" s="36">
        <f t="shared" si="2"/>
        <v>78.264586333135881</v>
      </c>
      <c r="K59" s="28">
        <v>-62064019.418640003</v>
      </c>
      <c r="L59" s="36">
        <f t="shared" si="3"/>
        <v>105.63912999546861</v>
      </c>
      <c r="M59" s="29">
        <v>-8531938.2764999941</v>
      </c>
    </row>
    <row r="60" spans="1:13" x14ac:dyDescent="0.2">
      <c r="A60" s="27" t="s">
        <v>2036</v>
      </c>
      <c r="B60" s="27" t="s">
        <v>2037</v>
      </c>
      <c r="C60" s="28">
        <v>-95234023.071799994</v>
      </c>
      <c r="D60" s="28">
        <v>-72298652.831929997</v>
      </c>
      <c r="E60" s="36">
        <f t="shared" si="1"/>
        <v>75.916831506132752</v>
      </c>
      <c r="F60" s="28">
        <v>-69072033.769419998</v>
      </c>
      <c r="G60" s="36">
        <f t="shared" si="0"/>
        <v>104.6713827383182</v>
      </c>
      <c r="H60" s="28">
        <v>-83772103.355910003</v>
      </c>
      <c r="I60" s="28">
        <v>-65563890.154069997</v>
      </c>
      <c r="J60" s="36">
        <f t="shared" si="2"/>
        <v>78.264586333135881</v>
      </c>
      <c r="K60" s="28">
        <v>-62064019.418640003</v>
      </c>
      <c r="L60" s="36">
        <f t="shared" si="3"/>
        <v>105.63912999546861</v>
      </c>
      <c r="M60" s="29">
        <v>-8531938.2764999941</v>
      </c>
    </row>
    <row r="61" spans="1:13" x14ac:dyDescent="0.2">
      <c r="A61" s="27" t="s">
        <v>2038</v>
      </c>
      <c r="B61" s="27" t="s">
        <v>2039</v>
      </c>
      <c r="C61" s="28">
        <v>-82956308.565640002</v>
      </c>
      <c r="D61" s="28">
        <v>-65486879.477499999</v>
      </c>
      <c r="E61" s="36">
        <f t="shared" si="1"/>
        <v>78.941409773173376</v>
      </c>
      <c r="F61" s="28">
        <v>-61990924.587059997</v>
      </c>
      <c r="G61" s="36">
        <f t="shared" si="0"/>
        <v>105.63946241119584</v>
      </c>
      <c r="H61" s="28">
        <v>-83772103.355910003</v>
      </c>
      <c r="I61" s="28">
        <v>-65563890.154069997</v>
      </c>
      <c r="J61" s="36">
        <f t="shared" si="2"/>
        <v>78.264586333135881</v>
      </c>
      <c r="K61" s="28">
        <v>-62064019.418640003</v>
      </c>
      <c r="L61" s="36">
        <f t="shared" si="3"/>
        <v>105.63912999546861</v>
      </c>
      <c r="M61" s="29">
        <v>-8531938.2764999941</v>
      </c>
    </row>
    <row r="62" spans="1:13" x14ac:dyDescent="0.2">
      <c r="A62" s="27" t="s">
        <v>2040</v>
      </c>
      <c r="B62" s="27" t="s">
        <v>2041</v>
      </c>
      <c r="C62" s="28">
        <v>-7322361.9267999995</v>
      </c>
      <c r="D62" s="28">
        <v>-4261890.7729700003</v>
      </c>
      <c r="E62" s="36">
        <f t="shared" si="1"/>
        <v>58.203771072437569</v>
      </c>
      <c r="F62" s="28">
        <v>-4791368.0881700004</v>
      </c>
      <c r="G62" s="36">
        <f t="shared" si="0"/>
        <v>88.949350050828031</v>
      </c>
      <c r="H62" s="28"/>
      <c r="I62" s="28"/>
      <c r="J62" s="36" t="str">
        <f t="shared" si="2"/>
        <v xml:space="preserve"> </v>
      </c>
      <c r="K62" s="28"/>
      <c r="L62" s="36" t="str">
        <f t="shared" si="3"/>
        <v xml:space="preserve"> </v>
      </c>
      <c r="M62" s="29"/>
    </row>
    <row r="63" spans="1:13" x14ac:dyDescent="0.2">
      <c r="A63" s="27" t="s">
        <v>2042</v>
      </c>
      <c r="B63" s="27" t="s">
        <v>2043</v>
      </c>
      <c r="C63" s="28">
        <v>-3047588.3905000002</v>
      </c>
      <c r="D63" s="28">
        <v>-1626475.86057</v>
      </c>
      <c r="E63" s="36">
        <f t="shared" si="1"/>
        <v>53.369276036097304</v>
      </c>
      <c r="F63" s="28">
        <v>-1468265.2848400001</v>
      </c>
      <c r="G63" s="36">
        <f t="shared" si="0"/>
        <v>110.77533994459594</v>
      </c>
      <c r="H63" s="28"/>
      <c r="I63" s="28"/>
      <c r="J63" s="36" t="str">
        <f t="shared" si="2"/>
        <v xml:space="preserve"> </v>
      </c>
      <c r="K63" s="28"/>
      <c r="L63" s="36" t="str">
        <f t="shared" si="3"/>
        <v xml:space="preserve"> </v>
      </c>
      <c r="M63" s="29"/>
    </row>
    <row r="64" spans="1:13" x14ac:dyDescent="0.2">
      <c r="A64" s="27" t="s">
        <v>2044</v>
      </c>
      <c r="B64" s="27" t="s">
        <v>2045</v>
      </c>
      <c r="C64" s="28">
        <v>-312418.92923000001</v>
      </c>
      <c r="D64" s="28">
        <v>-147307.86859</v>
      </c>
      <c r="E64" s="36">
        <f t="shared" si="1"/>
        <v>47.150750101173692</v>
      </c>
      <c r="F64" s="28">
        <v>-132840.92494999999</v>
      </c>
      <c r="G64" s="36">
        <f t="shared" si="0"/>
        <v>110.89042676076308</v>
      </c>
      <c r="H64" s="28"/>
      <c r="I64" s="28"/>
      <c r="J64" s="36" t="str">
        <f t="shared" si="2"/>
        <v xml:space="preserve"> </v>
      </c>
      <c r="K64" s="28"/>
      <c r="L64" s="36" t="str">
        <f t="shared" si="3"/>
        <v xml:space="preserve"> </v>
      </c>
      <c r="M64" s="29"/>
    </row>
    <row r="65" spans="1:13" x14ac:dyDescent="0.2">
      <c r="A65" s="27" t="s">
        <v>2046</v>
      </c>
      <c r="B65" s="27" t="s">
        <v>2047</v>
      </c>
      <c r="C65" s="28">
        <v>-1595345.25963</v>
      </c>
      <c r="D65" s="28">
        <v>-776098.85230000003</v>
      </c>
      <c r="E65" s="36">
        <f t="shared" si="1"/>
        <v>48.647704790873703</v>
      </c>
      <c r="F65" s="28">
        <v>-688634.88439999998</v>
      </c>
      <c r="G65" s="36">
        <f t="shared" si="0"/>
        <v>112.70106552563139</v>
      </c>
      <c r="H65" s="28"/>
      <c r="I65" s="28"/>
      <c r="J65" s="36" t="str">
        <f t="shared" si="2"/>
        <v xml:space="preserve"> </v>
      </c>
      <c r="K65" s="28"/>
      <c r="L65" s="36" t="str">
        <f t="shared" si="3"/>
        <v xml:space="preserve"> </v>
      </c>
      <c r="M65" s="29"/>
    </row>
    <row r="66" spans="1:13" x14ac:dyDescent="0.2">
      <c r="A66" s="27" t="s">
        <v>2048</v>
      </c>
      <c r="B66" s="27" t="s">
        <v>2049</v>
      </c>
      <c r="C66" s="28">
        <v>107772398.63004</v>
      </c>
      <c r="D66" s="28">
        <v>61658202.539120004</v>
      </c>
      <c r="E66" s="36">
        <f t="shared" si="1"/>
        <v>57.211496935110127</v>
      </c>
      <c r="F66" s="28">
        <v>57904701.380329996</v>
      </c>
      <c r="G66" s="36">
        <f t="shared" si="0"/>
        <v>106.48220450035004</v>
      </c>
      <c r="H66" s="28">
        <v>93620077.508880004</v>
      </c>
      <c r="I66" s="28">
        <v>55941060.329700001</v>
      </c>
      <c r="J66" s="36">
        <f t="shared" si="2"/>
        <v>59.753272821627291</v>
      </c>
      <c r="K66" s="28">
        <v>51996406.483309999</v>
      </c>
      <c r="L66" s="36">
        <f t="shared" si="3"/>
        <v>107.58639704775786</v>
      </c>
      <c r="M66" s="29">
        <v>9964953.4898599982</v>
      </c>
    </row>
    <row r="67" spans="1:13" x14ac:dyDescent="0.2">
      <c r="A67" s="27" t="s">
        <v>2050</v>
      </c>
      <c r="B67" s="27" t="s">
        <v>2051</v>
      </c>
      <c r="C67" s="28">
        <v>107772398.63004</v>
      </c>
      <c r="D67" s="28">
        <v>61658202.539120004</v>
      </c>
      <c r="E67" s="36">
        <f t="shared" si="1"/>
        <v>57.211496935110127</v>
      </c>
      <c r="F67" s="28">
        <v>57904701.380329996</v>
      </c>
      <c r="G67" s="36">
        <f t="shared" ref="G67:G73" si="4">IF(F67=0," ",IF(D67/F67*100&gt;200,"свыше 200",IF(D67/F67&gt;0,D67/F67*100,"")))</f>
        <v>106.48220450035004</v>
      </c>
      <c r="H67" s="28">
        <v>93620077.508880004</v>
      </c>
      <c r="I67" s="28">
        <v>55941060.329700001</v>
      </c>
      <c r="J67" s="36">
        <f t="shared" si="2"/>
        <v>59.753272821627291</v>
      </c>
      <c r="K67" s="28">
        <v>51996406.483309999</v>
      </c>
      <c r="L67" s="36">
        <f t="shared" si="3"/>
        <v>107.58639704775786</v>
      </c>
      <c r="M67" s="29">
        <v>9964953.4898599982</v>
      </c>
    </row>
    <row r="68" spans="1:13" x14ac:dyDescent="0.2">
      <c r="A68" s="27" t="s">
        <v>2052</v>
      </c>
      <c r="B68" s="27" t="s">
        <v>2053</v>
      </c>
      <c r="C68" s="28">
        <v>107772398.63004</v>
      </c>
      <c r="D68" s="28">
        <v>61658202.539120004</v>
      </c>
      <c r="E68" s="36">
        <f t="shared" ref="E68:E73" si="5">IF(C68=0," ",IF(D68/C68*100&gt;200,"свыше 200",IF(D68/C68&gt;0,D68/C68*100,"")))</f>
        <v>57.211496935110127</v>
      </c>
      <c r="F68" s="28">
        <v>57904701.380329996</v>
      </c>
      <c r="G68" s="36">
        <f t="shared" si="4"/>
        <v>106.48220450035004</v>
      </c>
      <c r="H68" s="28">
        <v>93620077.508880004</v>
      </c>
      <c r="I68" s="28">
        <v>55941060.329700001</v>
      </c>
      <c r="J68" s="36">
        <f t="shared" ref="J68:J73" si="6">IF(H68=0," ",IF(I68/H68*100&gt;200,"свыше 200",IF(I68/H68&gt;0,I68/H68*100,"")))</f>
        <v>59.753272821627291</v>
      </c>
      <c r="K68" s="28">
        <v>51996406.483309999</v>
      </c>
      <c r="L68" s="36">
        <f t="shared" ref="L68:L73" si="7">IF(K68=0," ",IF(I68/K68*100&gt;200,"свыше 200",IF(I68/K68&gt;0,I68/K68*100,"")))</f>
        <v>107.58639704775786</v>
      </c>
      <c r="M68" s="29">
        <v>9964953.4898599982</v>
      </c>
    </row>
    <row r="69" spans="1:13" x14ac:dyDescent="0.2">
      <c r="A69" s="27" t="s">
        <v>2054</v>
      </c>
      <c r="B69" s="27" t="s">
        <v>2055</v>
      </c>
      <c r="C69" s="28">
        <v>64110918.140239999</v>
      </c>
      <c r="D69" s="28">
        <v>43054823.198200002</v>
      </c>
      <c r="E69" s="36">
        <f t="shared" si="5"/>
        <v>67.156772118002337</v>
      </c>
      <c r="F69" s="28">
        <v>40311961.891520001</v>
      </c>
      <c r="G69" s="36">
        <f t="shared" si="4"/>
        <v>106.80408786369931</v>
      </c>
      <c r="H69" s="28">
        <v>93620077.508880004</v>
      </c>
      <c r="I69" s="28">
        <v>55941060.329700001</v>
      </c>
      <c r="J69" s="36">
        <f t="shared" si="6"/>
        <v>59.753272821627291</v>
      </c>
      <c r="K69" s="28">
        <v>51996406.483309999</v>
      </c>
      <c r="L69" s="36">
        <f t="shared" si="7"/>
        <v>107.58639704775786</v>
      </c>
      <c r="M69" s="29">
        <v>9964953.4898599982</v>
      </c>
    </row>
    <row r="70" spans="1:13" x14ac:dyDescent="0.2">
      <c r="A70" s="27" t="s">
        <v>2056</v>
      </c>
      <c r="B70" s="27" t="s">
        <v>2057</v>
      </c>
      <c r="C70" s="28">
        <v>22388287.962000001</v>
      </c>
      <c r="D70" s="28">
        <v>10405513.874609999</v>
      </c>
      <c r="E70" s="36">
        <f t="shared" si="5"/>
        <v>46.477488105707074</v>
      </c>
      <c r="F70" s="28">
        <v>10534776.501150001</v>
      </c>
      <c r="G70" s="36">
        <f t="shared" si="4"/>
        <v>98.772991277737205</v>
      </c>
      <c r="H70" s="28"/>
      <c r="I70" s="28"/>
      <c r="J70" s="36" t="str">
        <f t="shared" si="6"/>
        <v xml:space="preserve"> </v>
      </c>
      <c r="K70" s="28"/>
      <c r="L70" s="36" t="str">
        <f t="shared" si="7"/>
        <v xml:space="preserve"> </v>
      </c>
      <c r="M70" s="29"/>
    </row>
    <row r="71" spans="1:13" x14ac:dyDescent="0.2">
      <c r="A71" s="27" t="s">
        <v>2058</v>
      </c>
      <c r="B71" s="27" t="s">
        <v>2059</v>
      </c>
      <c r="C71" s="28">
        <v>16075113.485950001</v>
      </c>
      <c r="D71" s="28">
        <v>6186833.99345</v>
      </c>
      <c r="E71" s="36">
        <f t="shared" si="5"/>
        <v>38.487031515251367</v>
      </c>
      <c r="F71" s="28">
        <v>5282491.2932200003</v>
      </c>
      <c r="G71" s="36">
        <f t="shared" si="4"/>
        <v>117.11962500327657</v>
      </c>
      <c r="H71" s="28"/>
      <c r="I71" s="28"/>
      <c r="J71" s="36" t="str">
        <f t="shared" si="6"/>
        <v xml:space="preserve"> </v>
      </c>
      <c r="K71" s="28"/>
      <c r="L71" s="36" t="str">
        <f t="shared" si="7"/>
        <v xml:space="preserve"> </v>
      </c>
      <c r="M71" s="29"/>
    </row>
    <row r="72" spans="1:13" x14ac:dyDescent="0.2">
      <c r="A72" s="27" t="s">
        <v>2060</v>
      </c>
      <c r="B72" s="27" t="s">
        <v>2061</v>
      </c>
      <c r="C72" s="28">
        <v>1394524.1079599999</v>
      </c>
      <c r="D72" s="28">
        <v>714636.04822999996</v>
      </c>
      <c r="E72" s="36">
        <f t="shared" si="5"/>
        <v>51.245872635032164</v>
      </c>
      <c r="F72" s="28">
        <v>671744.26587</v>
      </c>
      <c r="G72" s="36">
        <f t="shared" si="4"/>
        <v>106.38513561473417</v>
      </c>
      <c r="H72" s="28"/>
      <c r="I72" s="28"/>
      <c r="J72" s="36" t="str">
        <f t="shared" si="6"/>
        <v xml:space="preserve"> </v>
      </c>
      <c r="K72" s="28"/>
      <c r="L72" s="36" t="str">
        <f t="shared" si="7"/>
        <v xml:space="preserve"> </v>
      </c>
      <c r="M72" s="29"/>
    </row>
    <row r="73" spans="1:13" x14ac:dyDescent="0.2">
      <c r="A73" s="27" t="s">
        <v>2062</v>
      </c>
      <c r="B73" s="27" t="s">
        <v>2063</v>
      </c>
      <c r="C73" s="28">
        <v>3803554.93389</v>
      </c>
      <c r="D73" s="28">
        <v>1296395.42463</v>
      </c>
      <c r="E73" s="36">
        <f t="shared" si="5"/>
        <v>34.083783385879507</v>
      </c>
      <c r="F73" s="28">
        <v>1103727.42857</v>
      </c>
      <c r="G73" s="36">
        <f t="shared" si="4"/>
        <v>117.45612105604937</v>
      </c>
      <c r="H73" s="28"/>
      <c r="I73" s="28"/>
      <c r="J73" s="36" t="str">
        <f t="shared" si="6"/>
        <v xml:space="preserve"> </v>
      </c>
      <c r="K73" s="28"/>
      <c r="L73" s="36" t="str">
        <f t="shared" si="7"/>
        <v xml:space="preserve"> </v>
      </c>
      <c r="M73" s="29"/>
    </row>
  </sheetData>
  <mergeCells count="4">
    <mergeCell ref="A1:A2"/>
    <mergeCell ref="B1:B2"/>
    <mergeCell ref="C1:G1"/>
    <mergeCell ref="H1:M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Родионова Анастасия Валерьевна</dc:creator>
  <cp:lastModifiedBy>Скалова Елена Александровна</cp:lastModifiedBy>
  <dcterms:created xsi:type="dcterms:W3CDTF">2025-08-25T14:21:06Z</dcterms:created>
  <dcterms:modified xsi:type="dcterms:W3CDTF">2025-08-27T11:22:56Z</dcterms:modified>
</cp:coreProperties>
</file>