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3-2025\для открытости к бюджету\2 кв. 2023\"/>
    </mc:Choice>
  </mc:AlternateContent>
  <bookViews>
    <workbookView xWindow="0" yWindow="0" windowWidth="28800" windowHeight="11835"/>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M85" i="2" l="1"/>
  <c r="I88" i="2"/>
  <c r="F94" i="2"/>
  <c r="D94" i="2"/>
  <c r="K92" i="2"/>
  <c r="K93" i="2" s="1"/>
  <c r="I92" i="2"/>
  <c r="M92" i="2" s="1"/>
  <c r="M93" i="2" s="1"/>
  <c r="H92" i="2"/>
  <c r="H93" i="2" s="1"/>
  <c r="I93" i="2" l="1"/>
  <c r="K84" i="2"/>
  <c r="K85" i="2" s="1"/>
  <c r="I85" i="2"/>
  <c r="I84" i="2"/>
  <c r="H84" i="2"/>
  <c r="H85" i="2" s="1"/>
  <c r="G84" i="2"/>
  <c r="F84" i="2"/>
  <c r="F85" i="2" s="1"/>
  <c r="D84" i="2"/>
  <c r="D85" i="2" s="1"/>
  <c r="C84" i="2"/>
  <c r="C85" i="2" s="1"/>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G94" i="2"/>
  <c r="L92" i="2"/>
  <c r="L93" i="2" s="1"/>
  <c r="L90" i="2"/>
  <c r="L82" i="2"/>
  <c r="J82" i="2"/>
  <c r="G82" i="2"/>
  <c r="E82" i="2"/>
  <c r="L83" i="2"/>
  <c r="J83" i="2"/>
  <c r="G83" i="2"/>
  <c r="E83"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6" i="1"/>
  <c r="J84" i="2" l="1"/>
  <c r="E84" i="2"/>
  <c r="L84" i="2"/>
  <c r="J92" i="2"/>
</calcChain>
</file>

<file path=xl/sharedStrings.xml><?xml version="1.0" encoding="utf-8"?>
<sst xmlns="http://schemas.openxmlformats.org/spreadsheetml/2006/main" count="2090" uniqueCount="2019">
  <si>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</si>
  <si>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</si>
  <si>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</si>
  <si>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</si>
  <si>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</si>
  <si>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</si>
  <si>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</si>
  <si>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</si>
  <si>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</si>
  <si>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</si>
  <si>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</si>
  <si>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</si>
  <si>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</si>
  <si>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</si>
  <si>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</si>
  <si>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Субсидии бюджетам субъектов Российской Федерации на развитие инфраструктуры туризма</t>
  </si>
  <si>
    <t>Плата за предоставление сведений, документов, содержащихся в государственных реестрах (регистрах)</t>
  </si>
  <si>
    <t>00020225527000000150</t>
  </si>
  <si>
    <t>00020402000020000150</t>
  </si>
  <si>
    <t>00020230024000000150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</si>
  <si>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</si>
  <si>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</si>
  <si>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</si>
  <si>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</si>
  <si>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</si>
  <si>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</si>
  <si>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</si>
  <si>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</si>
  <si>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</si>
  <si>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</si>
  <si>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</si>
  <si>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</si>
  <si>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00011401000000000410</t>
  </si>
  <si>
    <t>00011402052100000410</t>
  </si>
  <si>
    <t>Субсидии бюджетам субъектов Российской Федерации на создание детских технопарков "Кванториум"</t>
  </si>
  <si>
    <t>00011105010000000120</t>
  </si>
  <si>
    <t>00021925555040000150</t>
  </si>
  <si>
    <t>Невыясненные поступления, зачисляемые в бюджеты сельских поселений</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</si>
  <si>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</si>
  <si>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</si>
  <si>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</si>
  <si>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</si>
  <si>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</si>
  <si>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</si>
  <si>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</si>
  <si>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</si>
  <si>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</si>
  <si>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</si>
  <si>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</si>
  <si>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</si>
  <si>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</si>
  <si>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</si>
  <si>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00010503020010000110</t>
  </si>
  <si>
    <t>00010807130010000110</t>
  </si>
  <si>
    <t>00021900000020000150</t>
  </si>
  <si>
    <t>00020225332020000150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</si>
  <si>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</si>
  <si>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</si>
  <si>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Субсидии бюджетам городских поселений на обеспечение комплексного развития сельских территорий</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</si>
  <si>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</si>
  <si>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</si>
  <si>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</si>
  <si>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</si>
  <si>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</si>
  <si>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</si>
  <si>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00010101130010000110</t>
  </si>
  <si>
    <t>00020225304020000150</t>
  </si>
  <si>
    <t>Прочие субсидии бюджетам городских поселений</t>
  </si>
  <si>
    <t>00021945136020000150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</si>
  <si>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</si>
  <si>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</si>
  <si>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</si>
  <si>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</si>
  <si>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</si>
  <si>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</si>
  <si>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</si>
  <si>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</si>
  <si>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</si>
  <si>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</si>
  <si>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</si>
  <si>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</si>
  <si>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</si>
  <si>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городских округов на поддержку мер по обеспечению сбалансированности бюджетов</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</si>
  <si>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</si>
  <si>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</si>
  <si>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</si>
  <si>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</si>
  <si>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</si>
  <si>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</si>
  <si>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</si>
  <si>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</si>
  <si>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</si>
  <si>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Консолидированный бюджет</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</si>
  <si>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</si>
  <si>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</si>
  <si>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</si>
  <si>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00020225330020000150</t>
  </si>
  <si>
    <t>00010907050000000110</t>
  </si>
  <si>
    <t>00010904040010000110</t>
  </si>
  <si>
    <t>00020225013000000150</t>
  </si>
  <si>
    <t>00020225098000000150</t>
  </si>
  <si>
    <t>Субсидии бюджетам на техническое оснащение региональных и муниципальных музеев</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</si>
  <si>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</si>
  <si>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</si>
  <si>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</si>
  <si>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</si>
  <si>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</si>
  <si>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</si>
  <si>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</si>
  <si>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</si>
  <si>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</si>
  <si>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</si>
  <si>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</si>
  <si>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</si>
  <si>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00020302099020000150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</si>
  <si>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</si>
  <si>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</si>
  <si>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</si>
  <si>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</si>
  <si>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</si>
  <si>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</si>
  <si>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</si>
  <si>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</si>
  <si>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</si>
  <si>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</si>
  <si>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00011109080100000120</t>
  </si>
  <si>
    <t>00020225210020000150</t>
  </si>
  <si>
    <t>00011202100000000120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</si>
  <si>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</si>
  <si>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</si>
  <si>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</si>
  <si>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</si>
  <si>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</si>
  <si>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</si>
  <si>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</si>
  <si>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</si>
  <si>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</si>
  <si>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</si>
  <si>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</si>
  <si>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</si>
  <si>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</si>
  <si>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00021925555130000150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</si>
  <si>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</si>
  <si>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</si>
  <si>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</si>
  <si>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</si>
  <si>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</si>
  <si>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</si>
  <si>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</si>
  <si>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</si>
  <si>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</si>
  <si>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</si>
  <si>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</si>
  <si>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</si>
  <si>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</si>
  <si>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</si>
  <si>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</si>
  <si>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</si>
  <si>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</si>
  <si>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</si>
  <si>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</si>
  <si>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</si>
  <si>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</si>
  <si>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00020245298020000150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</si>
  <si>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</si>
  <si>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</si>
  <si>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</si>
  <si>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</si>
  <si>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</si>
  <si>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</si>
  <si>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</si>
  <si>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</si>
  <si>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</si>
  <si>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</si>
  <si>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</si>
  <si>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</si>
  <si>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</si>
  <si>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</si>
  <si>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</si>
  <si>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</si>
  <si>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</si>
  <si>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</si>
  <si>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</si>
  <si>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</si>
  <si>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</si>
  <si>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</si>
  <si>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</si>
  <si>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</si>
  <si>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</si>
  <si>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</si>
  <si>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</si>
  <si>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</si>
  <si>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</si>
  <si>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</si>
  <si>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</si>
  <si>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00020227139020000150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</si>
  <si>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</si>
  <si>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</si>
  <si>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</si>
  <si>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</si>
  <si>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</si>
  <si>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</si>
  <si>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</si>
  <si>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</si>
  <si>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</si>
  <si>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00021825576020000150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</si>
  <si>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</si>
  <si>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</si>
  <si>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</si>
  <si>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</si>
  <si>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</si>
  <si>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</si>
  <si>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</si>
  <si>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</si>
  <si>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</si>
  <si>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</si>
  <si>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</si>
  <si>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</si>
  <si>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</si>
  <si>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</si>
  <si>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</si>
  <si>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</si>
  <si>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</si>
  <si>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</si>
  <si>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Субсидии бюджетам субъектов Российской Федерации на создание и внедрение программы поддержки и продвижения событийных мероприятий</t>
  </si>
  <si>
    <t>00021925173020000150</t>
  </si>
  <si>
    <t>00010606043130000110</t>
  </si>
  <si>
    <t>00011107012020000120</t>
  </si>
  <si>
    <t>Возврат остатков субсидий на создание детских технопарков "Кванториум" из бюджетов субъектов Российской Федерации</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</si>
  <si>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</si>
  <si>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</si>
  <si>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</si>
  <si>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</si>
  <si>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</si>
  <si>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00010102010010000110</t>
  </si>
  <si>
    <t>00010903021000000110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</si>
  <si>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</si>
  <si>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</si>
  <si>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</si>
  <si>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</si>
  <si>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</si>
  <si>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</si>
  <si>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</si>
  <si>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Возврат остатков субсидий на реализацию программ формирования современной городской среды из бюджетов городских округов</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</si>
  <si>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</si>
  <si>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</si>
  <si>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</si>
  <si>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</si>
  <si>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</si>
  <si>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</si>
  <si>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</si>
  <si>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</si>
  <si>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</si>
  <si>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</si>
  <si>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00020245292020000150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</si>
  <si>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</si>
  <si>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</si>
  <si>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</si>
  <si>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</si>
  <si>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</si>
  <si>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</si>
  <si>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</si>
  <si>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</si>
  <si>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на софинансирование закупки оборудования для создания "умных" спортивных площадок</t>
  </si>
  <si>
    <t>00021925598020000150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</si>
  <si>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</si>
  <si>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</si>
  <si>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</si>
  <si>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</si>
  <si>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</si>
  <si>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</si>
  <si>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</si>
  <si>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</si>
  <si>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</si>
  <si>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</si>
  <si>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</si>
  <si>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</si>
  <si>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</si>
  <si>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</si>
  <si>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</si>
  <si>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</si>
  <si>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</si>
  <si>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</si>
  <si>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</si>
  <si>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</si>
  <si>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</si>
  <si>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</si>
  <si>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</si>
  <si>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</si>
  <si>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</si>
  <si>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</si>
  <si>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</si>
  <si>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</si>
  <si>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</si>
  <si>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</si>
  <si>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</si>
  <si>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00021871020020000150</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</si>
  <si>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</si>
  <si>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</si>
  <si>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</si>
  <si>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</si>
  <si>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</si>
  <si>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00011406024040000430</t>
  </si>
  <si>
    <t>00020225097020000150</t>
  </si>
  <si>
    <t>00020215549020000150</t>
  </si>
  <si>
    <t>00011610100040000140</t>
  </si>
  <si>
    <t>00011404050100000420</t>
  </si>
  <si>
    <t>00011402052130000440</t>
  </si>
  <si>
    <t>00010503000010000110</t>
  </si>
  <si>
    <t>00010807110010000110</t>
  </si>
  <si>
    <t>00020225480020000150</t>
  </si>
  <si>
    <t>Субсидии бюджетам на поддержку отрасли культуры</t>
  </si>
  <si>
    <t>00020245468000000150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</si>
  <si>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</si>
  <si>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</si>
  <si>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</si>
  <si>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</si>
  <si>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</si>
  <si>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</si>
  <si>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00011610080000000140</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</si>
  <si>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</si>
  <si>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</si>
  <si>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</si>
  <si>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</si>
  <si>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</si>
  <si>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</si>
  <si>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00011502050050000140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</si>
  <si>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</si>
  <si>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</si>
  <si>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</si>
  <si>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</si>
  <si>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</si>
  <si>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</si>
  <si>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</si>
  <si>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</si>
  <si>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</si>
  <si>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</si>
  <si>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</si>
  <si>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</si>
  <si>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</si>
  <si>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</si>
  <si>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</si>
  <si>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</si>
  <si>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</si>
  <si>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</si>
  <si>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</si>
  <si>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</si>
  <si>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</si>
  <si>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</si>
  <si>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</si>
  <si>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</si>
  <si>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</si>
  <si>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</si>
  <si>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</si>
  <si>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</si>
  <si>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</si>
  <si>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</si>
  <si>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</si>
  <si>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</si>
  <si>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</si>
  <si>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</si>
  <si>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00021945303050000150</t>
  </si>
  <si>
    <t>00020230000000000150</t>
  </si>
  <si>
    <t>Прочие местные налоги и сборы, мобилизуемые на территориях муниципальных районов</t>
  </si>
  <si>
    <t>00021935469020000150</t>
  </si>
  <si>
    <t>00020245766000000150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</si>
  <si>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</si>
  <si>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</si>
  <si>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</si>
  <si>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</si>
  <si>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</si>
  <si>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</si>
  <si>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</si>
  <si>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</si>
  <si>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</si>
  <si>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</si>
  <si>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</si>
  <si>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</si>
  <si>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</si>
  <si>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</si>
  <si>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</si>
  <si>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</si>
  <si>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</si>
  <si>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</si>
  <si>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</si>
  <si>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</si>
  <si>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</si>
  <si>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</si>
  <si>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</si>
  <si>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</si>
  <si>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</si>
  <si>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</si>
  <si>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</si>
  <si>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</si>
  <si>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</si>
  <si>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</si>
  <si>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</si>
  <si>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</si>
  <si>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</si>
  <si>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</si>
  <si>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</si>
  <si>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</si>
  <si>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</si>
  <si>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Дотации бюджетам бюджетной системы Российской Федерации</t>
  </si>
  <si>
    <t>00011201042010000120</t>
  </si>
  <si>
    <t>00010502000020000110</t>
  </si>
  <si>
    <t>00020229999000000150</t>
  </si>
  <si>
    <t>00010704010010000110</t>
  </si>
  <si>
    <t>00021925750020000150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</si>
  <si>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</si>
  <si>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</si>
  <si>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</si>
  <si>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</si>
  <si>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</si>
  <si>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</si>
  <si>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</si>
  <si>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</si>
  <si>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</si>
  <si>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</si>
  <si>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</si>
  <si>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</si>
  <si>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</si>
  <si>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</si>
  <si>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</si>
  <si>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</si>
  <si>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</si>
  <si>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</si>
  <si>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</si>
  <si>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</si>
  <si>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</si>
  <si>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</si>
  <si>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</si>
  <si>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</si>
  <si>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</si>
  <si>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</si>
  <si>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</si>
  <si>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</si>
  <si>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00011402043040000410</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</si>
  <si>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</si>
  <si>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</si>
  <si>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</si>
  <si>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</si>
  <si>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</si>
  <si>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</si>
  <si>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</si>
  <si>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</si>
  <si>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</si>
  <si>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</si>
  <si>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</si>
  <si>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</si>
  <si>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</si>
  <si>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</si>
  <si>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00010903021050000110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</si>
  <si>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</si>
  <si>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00011107015130000120</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</si>
  <si>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</si>
  <si>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</si>
  <si>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</si>
  <si>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</si>
  <si>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</si>
  <si>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</si>
  <si>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</si>
  <si>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</si>
  <si>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</si>
  <si>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</si>
  <si>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</si>
  <si>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00020225177000000150</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</si>
  <si>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</si>
  <si>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</si>
  <si>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</si>
  <si>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</si>
  <si>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</si>
  <si>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</si>
  <si>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</si>
  <si>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</si>
  <si>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</si>
  <si>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</si>
  <si>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</si>
  <si>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</si>
  <si>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</si>
  <si>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</si>
  <si>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</si>
  <si>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</si>
  <si>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</si>
  <si>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00020245784020000150</t>
  </si>
  <si>
    <t>00020225584020000150</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</si>
  <si>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</si>
  <si>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</si>
  <si>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</si>
  <si>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</si>
  <si>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</si>
  <si>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</si>
  <si>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</si>
  <si>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</si>
  <si>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</si>
  <si>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</si>
  <si>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</si>
  <si>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</si>
  <si>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</si>
  <si>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</si>
  <si>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</si>
  <si>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</si>
  <si>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</si>
  <si>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</si>
  <si>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00010904053100000110</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</si>
  <si>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</si>
  <si>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</si>
  <si>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</si>
  <si>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</si>
  <si>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</si>
  <si>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</si>
  <si>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</si>
  <si>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</si>
  <si>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</si>
  <si>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00010101016020000110</t>
  </si>
  <si>
    <t>00020225517000000150</t>
  </si>
  <si>
    <t>00021852900020000150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</si>
  <si>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</si>
  <si>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</si>
  <si>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</si>
  <si>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</si>
  <si>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</si>
  <si>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</si>
  <si>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</si>
  <si>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</si>
  <si>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</si>
  <si>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</si>
  <si>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</si>
  <si>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</si>
  <si>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</si>
  <si>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</si>
  <si>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</si>
  <si>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</si>
  <si>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</si>
  <si>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</si>
  <si>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</si>
  <si>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</si>
  <si>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</si>
  <si>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</si>
  <si>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</si>
  <si>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</si>
  <si>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</si>
  <si>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</si>
  <si>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</si>
  <si>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</si>
  <si>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</si>
  <si>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</si>
  <si>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</si>
  <si>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</si>
  <si>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00020225589020000150</t>
  </si>
  <si>
    <t>Субсидии бюджетам на оснащение региональных и муниципальных театров</t>
  </si>
  <si>
    <t>00020225462020000150</t>
  </si>
  <si>
    <t>00010101120010000110</t>
  </si>
  <si>
    <t>00020235573000000150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</si>
  <si>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</si>
  <si>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</si>
  <si>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</si>
  <si>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</si>
  <si>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</si>
  <si>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</si>
  <si>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</si>
  <si>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</si>
  <si>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</si>
  <si>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00021925394020000150</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</si>
  <si>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</si>
  <si>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</si>
  <si>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</si>
  <si>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</si>
  <si>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</si>
  <si>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</si>
  <si>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</si>
  <si>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</si>
  <si>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</si>
  <si>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</si>
  <si>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</si>
  <si>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</si>
  <si>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</si>
  <si>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</si>
  <si>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</si>
  <si>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</si>
  <si>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</si>
  <si>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</si>
  <si>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</si>
  <si>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</si>
  <si>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</si>
  <si>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</si>
  <si>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</si>
  <si>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</si>
  <si>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</si>
  <si>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</si>
  <si>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</si>
  <si>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</si>
  <si>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</si>
  <si>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</si>
  <si>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</si>
  <si>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</si>
  <si>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</si>
  <si>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</si>
  <si>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</si>
  <si>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</si>
  <si>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00020225598000000150</t>
  </si>
  <si>
    <t>00020227111020000150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</si>
  <si>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</si>
  <si>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</si>
  <si>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</si>
  <si>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</si>
  <si>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</si>
  <si>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</si>
  <si>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</si>
  <si>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</si>
  <si>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</si>
  <si>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</si>
  <si>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</si>
  <si>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</si>
  <si>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</si>
  <si>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</si>
  <si>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</si>
  <si>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</si>
  <si>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</si>
  <si>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</si>
  <si>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</si>
  <si>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</si>
  <si>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</si>
  <si>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</si>
  <si>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</si>
  <si>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</si>
  <si>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</si>
  <si>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</si>
  <si>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</si>
  <si>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</si>
  <si>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</si>
  <si>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00021925259020000150</t>
  </si>
  <si>
    <t>00020225500020000150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</si>
  <si>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муниципальных образований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</si>
  <si>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</si>
  <si>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</si>
  <si>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</si>
  <si>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</si>
  <si>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</si>
  <si>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</si>
  <si>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</si>
  <si>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</si>
  <si>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</si>
  <si>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</si>
  <si>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</si>
  <si>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</si>
  <si>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</si>
  <si>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</si>
  <si>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</si>
  <si>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</si>
  <si>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</si>
  <si>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</si>
  <si>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</si>
  <si>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</si>
  <si>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</si>
  <si>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</si>
  <si>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</si>
  <si>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</si>
  <si>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</si>
  <si>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</si>
  <si>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</si>
  <si>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</si>
  <si>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</si>
  <si>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</si>
  <si>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</si>
  <si>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</si>
  <si>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</si>
  <si>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</si>
  <si>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</si>
  <si>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</si>
  <si>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</si>
  <si>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</si>
  <si>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</si>
  <si>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</si>
  <si>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</si>
  <si>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</si>
  <si>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</si>
  <si>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</si>
  <si>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</si>
  <si>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</si>
  <si>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</si>
  <si>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</si>
  <si>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</si>
  <si>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</si>
  <si>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00020245468020000150</t>
  </si>
  <si>
    <t>00010302010010000110</t>
  </si>
  <si>
    <t>00010501010010000110</t>
  </si>
  <si>
    <t>00011607010130000140</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</si>
  <si>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</si>
  <si>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</si>
  <si>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</si>
  <si>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</si>
  <si>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00020215002040000150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</si>
  <si>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</si>
  <si>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</si>
  <si>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</si>
  <si>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</si>
  <si>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</si>
  <si>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</si>
  <si>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</si>
  <si>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</si>
  <si>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</si>
  <si>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</si>
  <si>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</si>
  <si>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</si>
  <si>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</si>
  <si>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</si>
  <si>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</si>
  <si>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</si>
  <si>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</si>
  <si>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00010805000010000110</t>
  </si>
  <si>
    <t>00020225242000000150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</si>
  <si>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</si>
  <si>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</si>
  <si>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</si>
  <si>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</si>
  <si>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</si>
  <si>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</si>
  <si>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00021945363020000150</t>
  </si>
  <si>
    <t>00011301994040000130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</si>
  <si>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</si>
  <si>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</si>
  <si>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</si>
  <si>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</si>
  <si>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</si>
  <si>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</si>
  <si>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</si>
  <si>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</si>
  <si>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Возврат остатков субсидий на реализацию программ формирования современной городской среды из бюджетов городских поселений</t>
  </si>
  <si>
    <t>00020225332000000150</t>
  </si>
  <si>
    <t>00011402042040000440</t>
  </si>
  <si>
    <t>00020705000050000150</t>
  </si>
  <si>
    <t>Прочие неналоговые доходы бюджетов муниципальных районов</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</si>
  <si>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</si>
  <si>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</si>
  <si>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</si>
  <si>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</si>
  <si>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</si>
  <si>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</si>
  <si>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</si>
  <si>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</si>
  <si>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</si>
  <si>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</si>
  <si>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</si>
  <si>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</si>
  <si>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</si>
  <si>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</si>
  <si>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</si>
  <si>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</si>
  <si>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</si>
  <si>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</si>
  <si>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</si>
  <si>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</si>
  <si>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</si>
  <si>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</si>
  <si>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</si>
  <si>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</si>
  <si>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</si>
  <si>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</si>
  <si>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</si>
  <si>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</si>
  <si>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</si>
  <si>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</si>
  <si>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00020225330000000150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</si>
  <si>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</si>
  <si>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</si>
  <si>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</si>
  <si>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</si>
  <si>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</si>
  <si>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</si>
  <si>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</si>
  <si>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</si>
  <si>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</si>
  <si>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</si>
  <si>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</si>
  <si>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</si>
  <si>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</si>
  <si>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</si>
  <si>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</si>
  <si>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</si>
  <si>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</si>
  <si>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</si>
  <si>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</si>
  <si>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</si>
  <si>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</si>
  <si>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</si>
  <si>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</si>
  <si>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</si>
  <si>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</si>
  <si>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</si>
  <si>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</si>
  <si>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</si>
  <si>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</si>
  <si>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</si>
  <si>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</si>
  <si>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</si>
  <si>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</si>
  <si>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</si>
  <si>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</si>
  <si>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</si>
  <si>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</si>
  <si>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00020225179020000150</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</si>
  <si>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</si>
  <si>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</si>
  <si>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</si>
  <si>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</si>
  <si>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</si>
  <si>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</si>
  <si>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</si>
  <si>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</si>
  <si>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</si>
  <si>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</si>
  <si>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</si>
  <si>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</si>
  <si>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</si>
  <si>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</si>
  <si>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</si>
  <si>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</si>
  <si>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</si>
  <si>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</si>
  <si>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</si>
  <si>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</si>
  <si>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</si>
  <si>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</si>
  <si>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</si>
  <si>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</si>
  <si>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</si>
  <si>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</si>
  <si>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</si>
  <si>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</si>
  <si>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</si>
  <si>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</si>
  <si>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</si>
  <si>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</si>
  <si>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00020225177020000150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</si>
  <si>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</si>
  <si>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</si>
  <si>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</si>
  <si>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</si>
  <si>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</si>
  <si>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</si>
  <si>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</si>
  <si>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</si>
  <si>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</si>
  <si>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</si>
  <si>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</si>
  <si>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</si>
  <si>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</si>
  <si>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</si>
  <si>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</si>
  <si>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</si>
  <si>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</si>
  <si>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</si>
  <si>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</si>
  <si>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</si>
  <si>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</si>
  <si>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</si>
  <si>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</si>
  <si>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</si>
  <si>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</si>
  <si>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</si>
  <si>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</si>
  <si>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</si>
  <si>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</si>
  <si>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</si>
  <si>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</si>
  <si>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</si>
  <si>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</si>
  <si>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</si>
  <si>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</si>
  <si>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</si>
  <si>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</si>
  <si>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00011705050050000180</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</si>
  <si>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</si>
  <si>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</si>
  <si>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</si>
  <si>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</si>
  <si>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</si>
  <si>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</si>
  <si>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00020225517020000150</t>
  </si>
  <si>
    <t>00020235118000000150</t>
  </si>
  <si>
    <t>00011601183010000140</t>
  </si>
  <si>
    <t>00021935290020000150</t>
  </si>
  <si>
    <t>Субсидии бюджетам на развитие сельского туризма</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</si>
  <si>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</si>
  <si>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</si>
  <si>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</si>
  <si>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</si>
  <si>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</si>
  <si>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</si>
  <si>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</si>
  <si>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</si>
  <si>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</si>
  <si>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</si>
  <si>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</si>
  <si>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</si>
  <si>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</si>
  <si>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</si>
  <si>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</si>
  <si>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</si>
  <si>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</si>
  <si>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</si>
  <si>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</si>
  <si>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</si>
  <si>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</si>
  <si>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</si>
  <si>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</si>
  <si>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</si>
  <si>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</si>
  <si>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00021925412020000150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</si>
  <si>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</si>
  <si>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</si>
  <si>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</si>
  <si>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</si>
  <si>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</si>
  <si>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</si>
  <si>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</si>
  <si>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</si>
  <si>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</si>
  <si>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00021925202020000150</t>
  </si>
  <si>
    <t>00011109080040000120</t>
  </si>
  <si>
    <t>00011601153010000140</t>
  </si>
  <si>
    <t>Налог на имущество организаций</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</si>
  <si>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</si>
  <si>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</si>
  <si>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</si>
  <si>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</si>
  <si>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</si>
  <si>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Субвенции бюджетам на осуществление ежемесячной выплаты в связи с рождением (усыновлением) первого ребенка</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</si>
  <si>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</si>
  <si>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</si>
  <si>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</si>
  <si>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00020235120040000150</t>
  </si>
  <si>
    <t>00020245358020000150</t>
  </si>
  <si>
    <t>00011618000020000140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</si>
  <si>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</si>
  <si>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</si>
  <si>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</si>
  <si>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</si>
  <si>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</si>
  <si>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</si>
  <si>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</si>
  <si>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</si>
  <si>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</si>
  <si>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</si>
  <si>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</si>
  <si>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00020245476020000150</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</si>
  <si>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</si>
  <si>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</si>
  <si>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</si>
  <si>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</si>
  <si>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</si>
  <si>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</si>
  <si>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</si>
  <si>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00020225014000000150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</si>
  <si>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</si>
  <si>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</si>
  <si>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</si>
  <si>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</si>
  <si>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</si>
  <si>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</si>
  <si>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</si>
  <si>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</si>
  <si>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</si>
  <si>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</si>
  <si>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</si>
  <si>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</si>
  <si>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</si>
  <si>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</si>
  <si>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</si>
  <si>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</si>
  <si>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</si>
  <si>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00021944510020000150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</si>
  <si>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</si>
  <si>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</si>
  <si>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</si>
  <si>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</si>
  <si>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</si>
  <si>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</si>
  <si>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</si>
  <si>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</si>
  <si>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</si>
  <si>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</si>
  <si>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</si>
  <si>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</si>
  <si>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</si>
  <si>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</si>
  <si>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00021925495040000150</t>
  </si>
  <si>
    <t>00020225229000000150</t>
  </si>
  <si>
    <t>Субвенции бюджетам субъектов Российской Федерации на осуществление отдельных полномочий в области водных отношений</t>
  </si>
  <si>
    <t>00020215002000000150</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</si>
  <si>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</si>
  <si>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</si>
  <si>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</si>
  <si>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</si>
  <si>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</si>
  <si>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</si>
  <si>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</si>
  <si>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</si>
  <si>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</si>
  <si>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</si>
  <si>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</si>
  <si>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</si>
  <si>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</si>
  <si>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</si>
  <si>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</si>
  <si>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</si>
  <si>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</si>
  <si>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</si>
  <si>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</si>
  <si>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00021835469020000150</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</si>
  <si>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</si>
  <si>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</si>
  <si>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</si>
  <si>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</si>
  <si>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</si>
  <si>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</si>
  <si>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</si>
  <si>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</si>
  <si>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</si>
  <si>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</si>
  <si>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</si>
  <si>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</si>
  <si>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</si>
  <si>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</si>
  <si>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</si>
  <si>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</si>
  <si>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</si>
  <si>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</si>
  <si>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</si>
  <si>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</si>
  <si>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</si>
  <si>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</si>
  <si>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</si>
  <si>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</si>
  <si>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</si>
  <si>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</si>
  <si>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</si>
  <si>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</si>
  <si>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</si>
  <si>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</si>
  <si>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</si>
  <si>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</si>
  <si>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</si>
  <si>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</si>
  <si>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</si>
  <si>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</si>
  <si>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</si>
  <si>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</si>
  <si>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</si>
  <si>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</si>
  <si>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</si>
  <si>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</si>
  <si>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</si>
  <si>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</si>
  <si>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</si>
  <si>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</si>
  <si>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</si>
  <si>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</si>
  <si>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</si>
  <si>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00021825750020000150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</si>
  <si>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</si>
  <si>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</si>
  <si>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</si>
  <si>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</si>
  <si>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</si>
  <si>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</si>
  <si>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</si>
  <si>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</si>
  <si>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00020245403000000150</t>
  </si>
  <si>
    <t>00011716000050000180</t>
  </si>
  <si>
    <t>00011602010020000140</t>
  </si>
  <si>
    <t>00011302995130000130</t>
  </si>
  <si>
    <t>00011202052010000120</t>
  </si>
  <si>
    <t>Сборы за участие в конкурсе (аукционе) на право пользования участками недр местного значения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</si>
  <si>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</si>
  <si>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</si>
  <si>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</si>
  <si>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</si>
  <si>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</si>
  <si>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</si>
  <si>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</si>
  <si>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00021925082020000150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</si>
  <si>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</si>
  <si>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</si>
  <si>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</si>
  <si>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</si>
  <si>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</si>
  <si>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</si>
  <si>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</si>
  <si>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</si>
  <si>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</si>
  <si>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</si>
  <si>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</si>
  <si>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00011610031100000140</t>
  </si>
  <si>
    <t>00021945190020000150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</si>
  <si>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</si>
  <si>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</si>
  <si>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</si>
  <si>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</si>
  <si>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</si>
  <si>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</si>
  <si>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</si>
  <si>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</si>
  <si>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</si>
  <si>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</si>
  <si>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</si>
  <si>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</si>
  <si>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</si>
  <si>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</si>
  <si>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</si>
  <si>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</si>
  <si>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</si>
  <si>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</si>
  <si>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</si>
  <si>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</si>
  <si>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</si>
  <si>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</si>
  <si>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</si>
  <si>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</si>
  <si>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</si>
  <si>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</si>
  <si>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</si>
  <si>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00010907053050000110</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</si>
  <si>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</si>
  <si>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</si>
  <si>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Субсидии бюджетам на обеспечение поддержки реализации общественных инициатив, направленных на развитие туристической инфраструктуры</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</si>
  <si>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</si>
  <si>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</si>
  <si>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Субсидии бюджетам на создание и внедрение программы поддержки и продвижения событийных мероприятий</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</si>
  <si>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</si>
  <si>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</si>
  <si>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</si>
  <si>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</si>
  <si>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</si>
  <si>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</si>
  <si>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00010606030000000110</t>
  </si>
  <si>
    <t>00010802020010000110</t>
  </si>
  <si>
    <t>00010601020040000110</t>
  </si>
  <si>
    <t>00020225508000000150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</si>
  <si>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</si>
  <si>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</si>
  <si>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</si>
  <si>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</si>
  <si>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</si>
  <si>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</si>
  <si>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</si>
  <si>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</si>
  <si>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</si>
  <si>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</si>
  <si>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</si>
  <si>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</si>
  <si>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</si>
  <si>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</si>
  <si>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</si>
  <si>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</si>
  <si>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00021927121020000150</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</si>
  <si>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</si>
  <si>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</si>
  <si>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</si>
  <si>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</si>
  <si>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00020225584000000150</t>
  </si>
  <si>
    <t>00011600000000000000</t>
  </si>
  <si>
    <t>00021935137020000150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</si>
  <si>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</si>
  <si>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</si>
  <si>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</si>
  <si>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</si>
  <si>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</si>
  <si>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</si>
  <si>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</si>
  <si>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</si>
  <si>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</si>
  <si>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</si>
  <si>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</si>
  <si>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</si>
  <si>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</si>
  <si>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</si>
  <si>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</si>
  <si>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</si>
  <si>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</si>
  <si>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</si>
  <si>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</si>
  <si>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</si>
  <si>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</si>
  <si>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</si>
  <si>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</si>
  <si>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</si>
  <si>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</si>
  <si>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</si>
  <si>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</si>
  <si>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</si>
  <si>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</si>
  <si>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</si>
  <si>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</si>
  <si>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</si>
  <si>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</si>
  <si>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</si>
  <si>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</si>
  <si>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00011716000020000180</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</si>
  <si>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</si>
  <si>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</si>
  <si>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</si>
  <si>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</si>
  <si>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</si>
  <si>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</si>
  <si>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</si>
  <si>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</si>
  <si>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</si>
  <si>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</si>
  <si>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00021825394020000150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</si>
  <si>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</si>
  <si>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</si>
  <si>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</si>
  <si>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</si>
  <si>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</si>
  <si>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</si>
  <si>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00020215001020000150</t>
  </si>
  <si>
    <t>00020225239000000150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</si>
  <si>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</si>
  <si>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</si>
  <si>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</si>
  <si>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00020235118020000150</t>
  </si>
  <si>
    <t>Субвенции бюджетам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</si>
  <si>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</si>
  <si>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</si>
  <si>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</si>
  <si>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</si>
  <si>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</si>
  <si>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</si>
  <si>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</si>
  <si>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</si>
  <si>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</si>
  <si>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</si>
  <si>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</si>
  <si>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</si>
  <si>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</si>
  <si>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</si>
  <si>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</si>
  <si>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</si>
  <si>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</si>
  <si>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</si>
  <si>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</si>
  <si>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</si>
  <si>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</si>
  <si>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</si>
  <si>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</si>
  <si>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</si>
  <si>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</si>
  <si>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</si>
  <si>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</si>
  <si>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</si>
  <si>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</si>
  <si>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</si>
  <si>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</si>
  <si>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</si>
  <si>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</si>
  <si>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</si>
  <si>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</si>
  <si>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</si>
  <si>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</si>
  <si>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</si>
  <si>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</si>
  <si>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</si>
  <si>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</si>
  <si>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</si>
  <si>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</si>
  <si>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</si>
  <si>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</si>
  <si>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</si>
  <si>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</si>
  <si>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</si>
  <si>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</si>
  <si>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</si>
  <si>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</si>
  <si>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</si>
  <si>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</si>
  <si>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</si>
  <si>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</si>
  <si>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</si>
  <si>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</si>
  <si>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</si>
  <si>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</si>
  <si>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</si>
  <si>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</si>
  <si>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</si>
  <si>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</si>
  <si>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</si>
  <si>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</si>
  <si>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</si>
  <si>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</si>
  <si>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</si>
  <si>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</si>
  <si>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</si>
  <si>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</si>
  <si>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00021925173040000150</t>
  </si>
  <si>
    <t>00011601072010000140</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</si>
  <si>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</si>
  <si>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</si>
  <si>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</si>
  <si>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</si>
  <si>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</si>
  <si>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</si>
  <si>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</si>
  <si>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</si>
  <si>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</si>
  <si>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</si>
  <si>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</si>
  <si>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</si>
  <si>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</si>
  <si>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</si>
  <si>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</si>
  <si>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</si>
  <si>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00020245787020000150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</si>
  <si>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</si>
  <si>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</si>
  <si>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</si>
  <si>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</si>
  <si>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</si>
  <si>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</si>
  <si>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</si>
  <si>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Субсидии бюджетам на модернизацию инфраструктуры общего образования в отдельных субъектах Российской Федерации</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</si>
  <si>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</si>
  <si>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</si>
  <si>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</si>
  <si>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</si>
  <si>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</si>
  <si>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</si>
  <si>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</si>
  <si>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</si>
  <si>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</si>
  <si>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</si>
  <si>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</si>
  <si>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</si>
  <si>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</si>
  <si>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Субсидии бюджетам субъектов Российской Федерации на реконструкцию и капитальный ремонт региональных и муниципальных театров</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</si>
  <si>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</si>
  <si>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</si>
  <si>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</si>
  <si>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</si>
  <si>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</si>
  <si>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</si>
  <si>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</si>
  <si>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</si>
  <si>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</si>
  <si>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</si>
  <si>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</si>
  <si>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</si>
  <si>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</si>
  <si>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</si>
  <si>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</si>
  <si>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</si>
  <si>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</si>
  <si>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</si>
  <si>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</si>
  <si>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</si>
  <si>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</si>
  <si>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</si>
  <si>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</si>
  <si>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</si>
  <si>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</si>
  <si>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</si>
  <si>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</si>
  <si>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</si>
  <si>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</si>
  <si>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</si>
  <si>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</si>
  <si>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</si>
  <si>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</si>
  <si>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</si>
  <si>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</si>
  <si>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</si>
  <si>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</si>
  <si>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</si>
  <si>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</si>
  <si>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</si>
  <si>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</si>
  <si>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</si>
  <si>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</si>
  <si>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</si>
  <si>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</si>
  <si>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</si>
  <si>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</si>
  <si>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</si>
  <si>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</si>
  <si>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</si>
  <si>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</si>
  <si>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</si>
  <si>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00020225576130000150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</si>
  <si>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</si>
  <si>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</si>
  <si>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</si>
  <si>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</si>
  <si>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</si>
  <si>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00010907033050000110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</si>
  <si>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</si>
  <si>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</si>
  <si>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Прочие неналоговые доходы бюджетов субъектов Российской Федерации</t>
  </si>
  <si>
    <t>Субсидии бюджетам субъектов Российской Федерации на софинансирование закупки оборудования для создания "умных" спортивных площадок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</si>
  <si>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</si>
  <si>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</si>
  <si>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</si>
  <si>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</si>
  <si>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</si>
  <si>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</si>
  <si>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</si>
  <si>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</si>
  <si>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</si>
  <si>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</si>
  <si>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</si>
  <si>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</si>
  <si>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</si>
  <si>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</si>
  <si>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</si>
  <si>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00020245403020000150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</si>
  <si>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</si>
  <si>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</si>
  <si>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</si>
  <si>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00021925527020000150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</si>
  <si>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</si>
  <si>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00020225172000000150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</si>
  <si>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</si>
  <si>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</si>
  <si>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городских округов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</si>
  <si>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</si>
  <si>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</si>
  <si>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</si>
  <si>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</si>
  <si>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</si>
  <si>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</si>
  <si>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</si>
  <si>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</si>
  <si>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</si>
  <si>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</si>
  <si>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</si>
  <si>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</si>
  <si>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</si>
  <si>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</si>
  <si>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</si>
  <si>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</si>
  <si>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</si>
  <si>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</si>
  <si>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</si>
  <si>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</si>
  <si>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</si>
  <si>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</si>
  <si>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</si>
  <si>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</si>
  <si>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</si>
  <si>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</si>
  <si>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</si>
  <si>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</si>
  <si>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</si>
  <si>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</si>
  <si>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</si>
  <si>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</si>
  <si>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</si>
  <si>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</si>
  <si>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</si>
  <si>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</si>
  <si>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</si>
  <si>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</si>
  <si>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</si>
  <si>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</si>
  <si>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</si>
  <si>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</si>
  <si>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00010907052040000110</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</si>
  <si>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</si>
  <si>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</si>
  <si>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</si>
  <si>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</si>
  <si>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</si>
  <si>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</si>
  <si>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</si>
  <si>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</si>
  <si>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</si>
  <si>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</si>
  <si>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</si>
  <si>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</si>
  <si>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создание и обеспечение функционирования центров опережающей профессиональной подготовки</t>
  </si>
  <si>
    <t>Возврат остатков субсидий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 из бюджетов субъектов Российской Федерации</t>
  </si>
  <si>
    <t>Налог на имущество организаций по имуществу, входящему в Единую систему газоснабжения</t>
  </si>
  <si>
    <t>00020405000130000150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</si>
  <si>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</si>
  <si>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00020225519000000150</t>
  </si>
  <si>
    <t>00021925013020000150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</si>
  <si>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</si>
  <si>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</si>
  <si>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</si>
  <si>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</si>
  <si>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</si>
  <si>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</si>
  <si>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</si>
  <si>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</si>
  <si>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</si>
  <si>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</si>
  <si>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</si>
  <si>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</si>
  <si>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</si>
  <si>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</si>
  <si>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</si>
  <si>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</si>
  <si>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</si>
  <si>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</si>
  <si>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</si>
  <si>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</si>
  <si>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</si>
  <si>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</si>
  <si>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</si>
  <si>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</si>
  <si>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</si>
  <si>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</si>
  <si>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</si>
  <si>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</si>
  <si>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</si>
  <si>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</si>
  <si>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00011607010100000140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</si>
  <si>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</si>
  <si>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</si>
  <si>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</si>
  <si>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</si>
  <si>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00020225335000000150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</si>
  <si>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</si>
  <si>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</si>
  <si>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</si>
  <si>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</si>
  <si>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</si>
  <si>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</si>
  <si>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Дотации бюджетам сельских поселений на поддержку мер по обеспечению сбалансированности бюджетов</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</si>
  <si>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</si>
  <si>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</si>
  <si>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</si>
  <si>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</si>
  <si>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</si>
  <si>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</si>
  <si>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</si>
  <si>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</si>
  <si>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</si>
  <si>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</si>
  <si>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</si>
  <si>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</si>
  <si>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</si>
  <si>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00020235240020000150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</si>
  <si>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</si>
  <si>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</si>
  <si>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</si>
  <si>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</si>
  <si>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</si>
  <si>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</si>
  <si>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00011402043040000440</t>
  </si>
  <si>
    <t>00020225291000000150</t>
  </si>
  <si>
    <t>00010700000000000000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</si>
  <si>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</si>
  <si>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</si>
  <si>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</si>
  <si>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00011610030050000140</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</si>
  <si>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</si>
  <si>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</si>
  <si>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</si>
  <si>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</si>
  <si>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</si>
  <si>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</si>
  <si>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</si>
  <si>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</si>
  <si>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</si>
  <si>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</si>
  <si>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</si>
  <si>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</si>
  <si>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</si>
  <si>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</si>
  <si>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</si>
  <si>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</si>
  <si>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Платежи за добычу общераспространенных полезных ископаемых, мобилизуемые на территориях муниципальных районов</t>
  </si>
  <si>
    <t>Субсидии бюджетам на развитие инфраструктуры туризма</t>
  </si>
  <si>
    <t>00011105022020000120</t>
  </si>
  <si>
    <t>00020225213000000150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</si>
  <si>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</si>
  <si>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</si>
  <si>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</si>
  <si>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00020245476000000150</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</si>
  <si>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</si>
  <si>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</si>
  <si>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</si>
  <si>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</si>
  <si>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</si>
  <si>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</si>
  <si>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</si>
  <si>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</si>
  <si>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</si>
  <si>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</si>
  <si>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</si>
  <si>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</si>
  <si>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</si>
  <si>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</si>
  <si>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</si>
  <si>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</si>
  <si>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</si>
  <si>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</si>
  <si>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00020215002100000150</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</si>
  <si>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</si>
  <si>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</si>
  <si>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</si>
  <si>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</si>
  <si>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</si>
  <si>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</si>
  <si>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</si>
  <si>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</si>
  <si>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</si>
  <si>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</si>
  <si>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</si>
  <si>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</si>
  <si>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00021925394040000150</t>
  </si>
  <si>
    <t>00020245198020000150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</si>
  <si>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</si>
  <si>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</si>
  <si>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</si>
  <si>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</si>
  <si>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</si>
  <si>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</si>
  <si>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</si>
  <si>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</si>
  <si>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</si>
  <si>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</si>
  <si>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</si>
  <si>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</si>
  <si>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</si>
  <si>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</si>
  <si>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</si>
  <si>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</si>
  <si>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</si>
  <si>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</si>
  <si>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</si>
  <si>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</si>
  <si>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</si>
  <si>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</si>
  <si>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</si>
  <si>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</si>
  <si>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</si>
  <si>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</si>
  <si>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</si>
  <si>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</si>
  <si>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</si>
  <si>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</si>
  <si>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</si>
  <si>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</si>
  <si>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</si>
  <si>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</si>
  <si>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</si>
  <si>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</si>
  <si>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Платежи в целях возмещения причиненного ущерба (убытков)</t>
  </si>
  <si>
    <t>00020245389000000150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</si>
  <si>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</si>
  <si>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</si>
  <si>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</si>
  <si>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</si>
  <si>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</si>
  <si>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</si>
  <si>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</si>
  <si>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</si>
  <si>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</si>
  <si>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</si>
  <si>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Прочие неналоговые доходы бюджетов муниципальных районов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района</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</si>
  <si>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</si>
  <si>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</si>
  <si>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</si>
  <si>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Субсидии бюджетам на реконструкцию и капитальный ремонт региональных и муниципальных театров</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</si>
  <si>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</si>
  <si>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</si>
  <si>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</si>
  <si>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</si>
  <si>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</si>
  <si>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</si>
  <si>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</si>
  <si>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</si>
  <si>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</si>
  <si>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</si>
  <si>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</si>
  <si>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</si>
  <si>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</si>
  <si>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</si>
  <si>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</si>
  <si>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</si>
  <si>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</si>
  <si>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</si>
  <si>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</si>
  <si>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</si>
  <si>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</si>
  <si>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</si>
  <si>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</si>
  <si>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</si>
  <si>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</si>
  <si>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</si>
  <si>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</si>
  <si>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</si>
  <si>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</si>
  <si>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</si>
  <si>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00020405010130000150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</si>
  <si>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</si>
  <si>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</si>
  <si>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</si>
  <si>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</si>
  <si>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</si>
  <si>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</si>
  <si>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</si>
  <si>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</si>
  <si>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</si>
  <si>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</si>
  <si>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</si>
  <si>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</si>
  <si>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</si>
  <si>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</si>
  <si>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</si>
  <si>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</si>
  <si>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</si>
  <si>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</si>
  <si>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</si>
  <si>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</si>
  <si>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</si>
  <si>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</si>
  <si>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</si>
  <si>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</si>
  <si>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</si>
  <si>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</si>
  <si>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</si>
  <si>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</si>
  <si>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</si>
  <si>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</si>
  <si>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</si>
  <si>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</si>
  <si>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</si>
  <si>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</si>
  <si>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</si>
  <si>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</si>
  <si>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</si>
  <si>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</si>
  <si>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</si>
  <si>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</si>
  <si>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</si>
  <si>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</si>
  <si>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</si>
  <si>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</si>
  <si>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</si>
  <si>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</si>
  <si>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</si>
  <si>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</si>
  <si>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</si>
  <si>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</si>
  <si>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</si>
  <si>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</si>
  <si>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</si>
  <si>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</si>
  <si>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</si>
  <si>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</si>
  <si>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</si>
  <si>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</si>
  <si>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</si>
  <si>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</si>
  <si>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</si>
  <si>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</si>
  <si>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</si>
  <si>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</si>
  <si>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</si>
  <si>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</si>
  <si>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</si>
  <si>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</si>
  <si>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</si>
  <si>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</si>
  <si>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</si>
  <si>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</si>
  <si>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</si>
  <si>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</si>
  <si>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</si>
  <si>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</si>
  <si>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</si>
  <si>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</si>
  <si>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</si>
  <si>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</si>
  <si>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</si>
  <si>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</si>
  <si>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</si>
  <si>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</si>
  <si>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</si>
  <si>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</si>
  <si>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</si>
  <si>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</si>
  <si>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</si>
  <si>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</si>
  <si>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</si>
  <si>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</si>
  <si>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</si>
  <si>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</si>
  <si>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</si>
  <si>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</si>
  <si>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</si>
  <si>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</si>
  <si>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</si>
  <si>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</si>
  <si>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</si>
  <si>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</si>
  <si>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</si>
  <si>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</si>
  <si>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</si>
  <si>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</si>
  <si>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</si>
  <si>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</si>
  <si>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</si>
  <si>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</si>
  <si>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</si>
  <si>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</si>
  <si>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</si>
  <si>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</si>
  <si>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</si>
  <si>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</si>
  <si>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</si>
  <si>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</si>
  <si>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</si>
  <si>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</si>
  <si>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</si>
  <si>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</si>
  <si>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</si>
  <si>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</si>
  <si>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</si>
  <si>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</si>
  <si>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</si>
  <si>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</si>
  <si>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</si>
  <si>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</si>
  <si>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</si>
  <si>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</si>
  <si>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</si>
  <si>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</si>
  <si>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</si>
  <si>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</si>
  <si>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</si>
  <si>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</si>
  <si>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</si>
  <si>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</si>
  <si>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</si>
  <si>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</si>
  <si>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</si>
  <si>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</si>
  <si>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</si>
  <si>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</si>
  <si>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</si>
  <si>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</si>
  <si>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</si>
  <si>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</si>
  <si>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</si>
  <si>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</si>
  <si>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</si>
  <si>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</si>
  <si>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</si>
  <si>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</si>
  <si>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</si>
  <si>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</si>
  <si>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</si>
  <si>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</si>
  <si>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7900</t>
  </si>
  <si>
    <t>Результат исполнения бюджета (дефицит / профицит)</t>
  </si>
  <si>
    <t>9600</t>
  </si>
  <si>
    <t>Расходы - всего</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</si>
  <si>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</si>
  <si>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</si>
  <si>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</si>
  <si>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</si>
  <si>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</si>
  <si>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</si>
  <si>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11277602,62 тыс. руб.. и не превысил предельное значение, установленное Законом об областном бюджете в сумме 13024880,36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</si>
  <si>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</si>
  <si>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</si>
  <si>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</si>
  <si>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</si>
  <si>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</si>
  <si>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</si>
  <si>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</si>
  <si>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</si>
  <si>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</si>
  <si>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</si>
  <si>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</si>
  <si>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</si>
  <si>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</si>
  <si>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</si>
  <si>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</si>
  <si>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</si>
  <si>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</si>
  <si>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</si>
  <si>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</si>
  <si>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</si>
  <si>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</si>
  <si>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</si>
  <si>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</si>
  <si>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52000001020000130000810</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</si>
  <si>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</si>
  <si>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</si>
  <si>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</si>
  <si>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</si>
  <si>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</si>
  <si>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</si>
  <si>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</si>
  <si>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</si>
  <si>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</si>
  <si>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</si>
  <si>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</si>
  <si>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</si>
  <si>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</si>
  <si>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</si>
  <si>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</si>
  <si>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</si>
  <si>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</si>
  <si>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</si>
  <si>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</si>
  <si>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</si>
  <si>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</si>
  <si>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</si>
  <si>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</si>
  <si>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</si>
  <si>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</si>
  <si>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</si>
  <si>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</si>
  <si>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</si>
  <si>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</si>
  <si>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</si>
  <si>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</si>
  <si>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</si>
  <si>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</si>
  <si>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</si>
  <si>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</si>
  <si>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</si>
  <si>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</si>
  <si>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</si>
  <si>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</si>
  <si>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</si>
  <si>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</si>
  <si>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</si>
  <si>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</si>
  <si>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</si>
  <si>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</si>
  <si>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</si>
  <si>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</si>
  <si>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</si>
  <si>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</si>
  <si>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</si>
  <si>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</si>
  <si>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</si>
  <si>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</si>
  <si>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</si>
  <si>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</si>
  <si>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</si>
  <si>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</si>
  <si>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</si>
  <si>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</si>
  <si>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</si>
  <si>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</si>
  <si>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</si>
  <si>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</si>
  <si>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52000001061002020002550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</si>
  <si>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</si>
  <si>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</si>
  <si>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</si>
  <si>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</si>
  <si>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</si>
  <si>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</si>
  <si>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</si>
  <si>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</si>
  <si>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</si>
  <si>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</si>
  <si>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</si>
  <si>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</si>
  <si>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</si>
  <si>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</si>
  <si>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</si>
  <si>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</si>
  <si>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</si>
  <si>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</si>
  <si>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</si>
  <si>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</si>
  <si>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</si>
  <si>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</si>
  <si>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</si>
  <si>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</si>
  <si>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</si>
  <si>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</si>
  <si>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</si>
  <si>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</si>
  <si>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</si>
  <si>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</si>
  <si>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</si>
  <si>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</si>
  <si>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</si>
  <si>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</si>
  <si>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</si>
  <si>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</si>
  <si>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</si>
  <si>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</si>
  <si>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</si>
  <si>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</si>
  <si>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</si>
  <si>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</si>
  <si>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</si>
  <si>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</si>
  <si>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</si>
  <si>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</si>
  <si>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</si>
  <si>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</si>
  <si>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</si>
  <si>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</si>
  <si>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</si>
  <si>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</si>
  <si>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</si>
  <si>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2022 года, % </t>
  </si>
  <si>
    <t>Исполнено на 1 июля 2023 года, тыс.руб.</t>
  </si>
  <si>
    <t>Исполнено на 1 июля 2022 года, тыс.руб.</t>
  </si>
  <si>
    <t>Исполнено на 1  июля 2022 года, тыс.руб.</t>
  </si>
  <si>
    <t>Исполнено за июнь 2023 года, тыс.руб.</t>
  </si>
  <si>
    <t>Отчет об исполнении  консолидированного и областного бюджетов Ивановской области по состоянию на 1 июля 2023 года</t>
  </si>
  <si>
    <t xml:space="preserve">Уровень изменений по сравнению с соответст-вующим периодом 2022 года, % </t>
  </si>
  <si>
    <t>Утверждено на 1 июля 2023 года Законом Ивановской области от 19.12.2022 № 76-ОЗ, решениями о бюджетах муниципальных образований Ивановской области, тыс.руб.</t>
  </si>
  <si>
    <t>Утверждено  на 1 июля 2023 год, Законом Ивановской области от 19.12.2022 № 76-ОЗ, тыс.руб.</t>
  </si>
  <si>
    <t>Утверждено на 1 июля 2023 года сводной бюджетной росписью областного бюджета и бюджетов муниципальных образований Ивановской области,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</si>
</sst>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Arial"/>
      <family val="2"/>
      <charset val="204"/>
    </font>
    <font>
      <sz val="10"/>
      <color theme="1"/>
      <name val="Times New Roman"/>
      <family val="1"/>
      <charset val="204"/>
    </font>
    <font>
      <b/>
      <sz val="9"/>
      <color theme="1"/>
      <name val="Times New Roman"/>
      <family val="1"/>
      <charset val="204"/>
    </font>
    <font>
      <b/>
      <sz val="10"/>
      <color theme="1"/>
      <name val="Times New Roman"/>
      <family val="1"/>
      <charset val="204"/>
    </font>
    <font>
      <sz val="9"/>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6" fillId="0" borderId="0" applyFont="0" applyFill="0" applyBorder="0" applyAlignment="0" applyProtection="0"/>
    <xf numFmtId="164" fontId="6" fillId="0" borderId="0" applyFont="0" applyFill="0" applyBorder="0" applyAlignment="0" applyProtection="0"/>
  </cellStyleXfs>
  <cellXfs count="39">
    <xf numFmtId="0" fontId="0" fillId="0" borderId="0" xfId="0"/>
    <xf numFmtId="4" fontId="2" fillId="2" borderId="1" xfId="0" applyNumberFormat="1" applyFont="1" applyFill="1" applyBorder="1" applyAlignment="1"/>
    <xf numFmtId="49" fontId="3" fillId="2" borderId="1" xfId="0" applyNumberFormat="1" applyFont="1" applyFill="1" applyBorder="1" applyAlignment="1">
      <alignment wrapText="1" shrinkToFi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shrinkToFit="1"/>
    </xf>
    <xf numFmtId="4" fontId="3" fillId="2" borderId="1" xfId="0" applyNumberFormat="1" applyFont="1" applyFill="1" applyBorder="1" applyAlignment="1">
      <alignment wrapText="1"/>
    </xf>
    <xf numFmtId="4" fontId="3" fillId="2" borderId="1" xfId="0" applyNumberFormat="1" applyFont="1" applyFill="1" applyBorder="1" applyAlignment="1">
      <alignment vertical="center" wrapText="1"/>
    </xf>
    <xf numFmtId="0" fontId="3" fillId="2" borderId="1" xfId="1" applyFont="1" applyFill="1" applyBorder="1" applyAlignment="1">
      <alignment wrapText="1"/>
    </xf>
    <xf numFmtId="4" fontId="3" fillId="2" borderId="1" xfId="1" applyNumberFormat="1" applyFont="1" applyFill="1" applyBorder="1" applyAlignment="1">
      <alignment horizontal="right" vertical="center" wrapText="1" shrinkToFit="1"/>
    </xf>
    <xf numFmtId="2" fontId="3"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0" fontId="5" fillId="2" borderId="1" xfId="1" applyFont="1" applyFill="1" applyBorder="1" applyAlignment="1">
      <alignment wrapText="1"/>
    </xf>
    <xf numFmtId="4" fontId="5" fillId="2" borderId="1" xfId="1" applyNumberFormat="1" applyFont="1" applyFill="1" applyBorder="1" applyAlignment="1">
      <alignment horizontal="right" vertical="center" wrapText="1" shrinkToFit="1"/>
    </xf>
    <xf numFmtId="4" fontId="5" fillId="2" borderId="1" xfId="1" applyNumberFormat="1" applyFont="1" applyFill="1" applyBorder="1" applyAlignment="1">
      <alignment horizontal="center" vertical="center" wrapText="1" shrinkToFit="1"/>
    </xf>
    <xf numFmtId="2" fontId="5" fillId="2" borderId="1" xfId="1" applyNumberFormat="1" applyFont="1" applyFill="1" applyBorder="1" applyAlignment="1">
      <alignment horizontal="right" vertical="center" wrapText="1" shrinkToFit="1"/>
    </xf>
    <xf numFmtId="4" fontId="5" fillId="2" borderId="1" xfId="0" applyNumberFormat="1" applyFont="1" applyFill="1" applyBorder="1" applyAlignment="1">
      <alignment vertical="center" wrapText="1"/>
    </xf>
    <xf numFmtId="0" fontId="5" fillId="2" borderId="1" xfId="1" applyFont="1" applyFill="1" applyBorder="1" applyAlignment="1">
      <alignment vertical="center" wrapText="1"/>
    </xf>
    <xf numFmtId="2" fontId="5" fillId="2" borderId="1" xfId="1" applyNumberFormat="1" applyFont="1" applyFill="1" applyBorder="1" applyAlignment="1">
      <alignment horizontal="right" vertical="center" wrapText="1"/>
    </xf>
    <xf numFmtId="0" fontId="2" fillId="2" borderId="1" xfId="0" applyFont="1" applyFill="1" applyBorder="1" applyAlignment="1">
      <alignment wrapText="1"/>
    </xf>
    <xf numFmtId="9" fontId="7" fillId="2" borderId="1" xfId="2" applyFont="1" applyFill="1" applyBorder="1" applyAlignment="1">
      <alignment horizontal="center" vertical="center" wrapText="1"/>
    </xf>
    <xf numFmtId="164" fontId="7" fillId="2" borderId="1" xfId="3"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49" fontId="2" fillId="0" borderId="1" xfId="0" applyNumberFormat="1" applyFont="1" applyBorder="1" applyAlignment="1">
      <alignment shrinkToFit="1"/>
    </xf>
    <xf numFmtId="4" fontId="2" fillId="0" borderId="1" xfId="0" applyNumberFormat="1" applyFont="1" applyBorder="1" applyAlignment="1"/>
    <xf numFmtId="0" fontId="2" fillId="0" borderId="0" xfId="0" applyFont="1" applyAlignment="1">
      <alignment wrapText="1"/>
    </xf>
    <xf numFmtId="49" fontId="2" fillId="0" borderId="1" xfId="0" applyNumberFormat="1" applyFont="1" applyBorder="1" applyAlignment="1">
      <alignment wrapText="1" shrinkToFit="1"/>
    </xf>
    <xf numFmtId="4" fontId="2" fillId="0" borderId="1" xfId="0" applyNumberFormat="1" applyFont="1" applyBorder="1" applyAlignment="1">
      <alignment wrapText="1"/>
    </xf>
    <xf numFmtId="4" fontId="2" fillId="2" borderId="1" xfId="0" applyNumberFormat="1" applyFont="1" applyFill="1" applyBorder="1" applyAlignment="1">
      <alignment wrapText="1"/>
    </xf>
    <xf numFmtId="0" fontId="2" fillId="0" borderId="0" xfId="0" applyFont="1"/>
    <xf numFmtId="4" fontId="4" fillId="2" borderId="1" xfId="0" applyNumberFormat="1" applyFont="1" applyFill="1" applyBorder="1" applyAlignment="1">
      <alignment wrapText="1"/>
    </xf>
    <xf numFmtId="0" fontId="2" fillId="0" borderId="0" xfId="0" applyFont="1" applyAlignment="1">
      <alignment horizontal="center" wrapText="1"/>
    </xf>
    <xf numFmtId="9" fontId="7" fillId="0" borderId="1" xfId="2" applyFont="1" applyFill="1" applyBorder="1" applyAlignment="1">
      <alignment horizontal="center" vertical="center" wrapText="1"/>
    </xf>
    <xf numFmtId="164" fontId="7" fillId="0" borderId="1" xfId="3"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2" fontId="7" fillId="2" borderId="1" xfId="2"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0" fontId="4" fillId="0" borderId="0" xfId="0" applyFont="1" applyAlignment="1">
      <alignment horizont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69"/>
  <sheetViews>
    <sheetView tabSelected="1" workbookViewId="0">
      <selection activeCell="P11" sqref="P11"/>
    </sheetView>
  </sheetViews>
  <sheetFormatPr defaultRowHeight="12.75" x14ac:dyDescent="0.2"/>
  <cols>
    <col min="1" max="1" width="22.42578125" style="25" customWidth="1"/>
    <col min="2" max="2" width="30.7109375" style="25" customWidth="1"/>
    <col min="3" max="3" width="14.5703125" style="25" customWidth="1"/>
    <col min="4" max="5" width="14.42578125" style="25" customWidth="1"/>
    <col min="6" max="13" width="14.5703125" style="25" customWidth="1"/>
  </cols>
  <sheetData>
    <row r="2" spans="1:13" ht="15.75" customHeight="1" x14ac:dyDescent="0.2">
      <c r="A2" s="38" t="s">
        <v>2014</v>
      </c>
      <c r="B2" s="38"/>
      <c r="C2" s="38"/>
      <c r="D2" s="38"/>
      <c r="E2" s="38"/>
      <c r="F2" s="38"/>
      <c r="G2" s="38"/>
      <c r="H2" s="38"/>
      <c r="I2" s="38"/>
      <c r="J2" s="38"/>
      <c r="K2" s="38"/>
      <c r="L2" s="38"/>
      <c r="M2" s="38"/>
    </row>
    <row r="3" spans="1:13" x14ac:dyDescent="0.2">
      <c r="A3" s="31"/>
      <c r="B3" s="31"/>
      <c r="C3" s="31"/>
      <c r="D3" s="31"/>
      <c r="E3" s="31"/>
      <c r="F3" s="31"/>
      <c r="G3" s="31"/>
      <c r="H3" s="31"/>
      <c r="I3" s="31"/>
      <c r="J3" s="31"/>
      <c r="K3" s="31"/>
      <c r="L3" s="31"/>
      <c r="M3" s="31"/>
    </row>
    <row r="4" spans="1:13" x14ac:dyDescent="0.2">
      <c r="A4" s="35" t="s">
        <v>2005</v>
      </c>
      <c r="B4" s="35" t="s">
        <v>2006</v>
      </c>
      <c r="C4" s="36" t="s">
        <v>92</v>
      </c>
      <c r="D4" s="36"/>
      <c r="E4" s="36"/>
      <c r="F4" s="36"/>
      <c r="G4" s="36"/>
      <c r="H4" s="37" t="s">
        <v>2007</v>
      </c>
      <c r="I4" s="37"/>
      <c r="J4" s="37"/>
      <c r="K4" s="37"/>
      <c r="L4" s="37"/>
      <c r="M4" s="37"/>
    </row>
    <row r="5" spans="1:13" ht="165.75" x14ac:dyDescent="0.2">
      <c r="A5" s="35"/>
      <c r="B5" s="35"/>
      <c r="C5" s="32" t="s">
        <v>2016</v>
      </c>
      <c r="D5" s="33" t="s">
        <v>2010</v>
      </c>
      <c r="E5" s="32" t="s">
        <v>2008</v>
      </c>
      <c r="F5" s="34" t="s">
        <v>2011</v>
      </c>
      <c r="G5" s="32" t="s">
        <v>2015</v>
      </c>
      <c r="H5" s="32" t="s">
        <v>2017</v>
      </c>
      <c r="I5" s="21" t="s">
        <v>2010</v>
      </c>
      <c r="J5" s="20" t="s">
        <v>2008</v>
      </c>
      <c r="K5" s="22" t="s">
        <v>2012</v>
      </c>
      <c r="L5" s="20" t="s">
        <v>2015</v>
      </c>
      <c r="M5" s="20" t="s">
        <v>2013</v>
      </c>
    </row>
    <row r="6" spans="1:13" x14ac:dyDescent="0.2">
      <c r="A6" s="26" t="s">
        <v>604</v>
      </c>
      <c r="B6" s="26" t="s">
        <v>1244</v>
      </c>
      <c r="C6" s="27">
        <v>71453283.282629997</v>
      </c>
      <c r="D6" s="27">
        <v>38960235.255779997</v>
      </c>
      <c r="E6" s="28">
        <f>IF(C6=0," ",IF(D6/C6*100&gt;200,"свыше 200",IF(D6/C6&gt;0,D6/C6*100,"")))</f>
        <v>54.525465403282695</v>
      </c>
      <c r="F6" s="27">
        <v>33721351.743919998</v>
      </c>
      <c r="G6" s="28">
        <f>IF(F6=0," ",IF(D6/F6*100&gt;200,"свыше 200",IF(D6/F6&gt;0,D6/F6*100,"")))</f>
        <v>115.53580518255642</v>
      </c>
      <c r="H6" s="27">
        <v>62636109.101360001</v>
      </c>
      <c r="I6" s="27">
        <v>35107381.61428</v>
      </c>
      <c r="J6" s="28">
        <f>IF(H6=0," ",IF(I6/H6*100&gt;200,"свыше 200",IF(I6/H6&gt;0,I6/H6*100,"")))</f>
        <v>56.049748488476467</v>
      </c>
      <c r="K6" s="27">
        <v>30071904.332449999</v>
      </c>
      <c r="L6" s="28">
        <f>IF(K6=0," ",IF(I6/K6*100&gt;200,"свыше 200",IF(I6/K6&gt;0,I6/K6*100,"")))</f>
        <v>116.74479017411716</v>
      </c>
      <c r="M6" s="27">
        <v>4897213.1627699994</v>
      </c>
    </row>
    <row r="7" spans="1:13" ht="25.5" x14ac:dyDescent="0.2">
      <c r="A7" s="26" t="s">
        <v>191</v>
      </c>
      <c r="B7" s="26" t="s">
        <v>767</v>
      </c>
      <c r="C7" s="27">
        <v>41406339.528650001</v>
      </c>
      <c r="D7" s="27">
        <v>22658226.16756</v>
      </c>
      <c r="E7" s="28">
        <f t="shared" ref="E7:E70" si="0">IF(C7=0," ",IF(D7/C7*100&gt;200,"свыше 200",IF(D7/C7&gt;0,D7/C7*100,"")))</f>
        <v>54.721635443969276</v>
      </c>
      <c r="F7" s="27">
        <v>19591826.919360001</v>
      </c>
      <c r="G7" s="28">
        <f t="shared" ref="G7:G70" si="1">IF(F7=0," ",IF(D7/F7*100&gt;200,"свыше 200",IF(D7/F7&gt;0,D7/F7*100,"")))</f>
        <v>115.65142067057505</v>
      </c>
      <c r="H7" s="27">
        <v>32562905.465179998</v>
      </c>
      <c r="I7" s="27">
        <v>18739581.787319999</v>
      </c>
      <c r="J7" s="28">
        <f t="shared" ref="J7:J70" si="2">IF(H7=0," ",IF(I7/H7*100&gt;200,"свыше 200",IF(I7/H7&gt;0,I7/H7*100,"")))</f>
        <v>57.548862792229997</v>
      </c>
      <c r="K7" s="27">
        <v>15829239.843210001</v>
      </c>
      <c r="L7" s="28">
        <f t="shared" ref="L7:L70" si="3">IF(K7=0," ",IF(I7/K7*100&gt;200,"свыше 200",IF(I7/K7&gt;0,I7/K7*100,"")))</f>
        <v>118.38586042625666</v>
      </c>
      <c r="M7" s="27">
        <v>2467222.6080799997</v>
      </c>
    </row>
    <row r="8" spans="1:13" x14ac:dyDescent="0.2">
      <c r="A8" s="26" t="s">
        <v>1274</v>
      </c>
      <c r="B8" s="26" t="s">
        <v>255</v>
      </c>
      <c r="C8" s="27">
        <v>22173362.355640002</v>
      </c>
      <c r="D8" s="27">
        <v>12522538.37157</v>
      </c>
      <c r="E8" s="28">
        <f t="shared" si="0"/>
        <v>56.475595224216299</v>
      </c>
      <c r="F8" s="27">
        <v>10289964.90034</v>
      </c>
      <c r="G8" s="28">
        <f t="shared" si="1"/>
        <v>121.69660919986454</v>
      </c>
      <c r="H8" s="27">
        <v>16642452</v>
      </c>
      <c r="I8" s="27">
        <v>10150343.24846</v>
      </c>
      <c r="J8" s="28">
        <f t="shared" si="2"/>
        <v>60.990671617739991</v>
      </c>
      <c r="K8" s="27">
        <v>8040340.6497600004</v>
      </c>
      <c r="L8" s="28">
        <f t="shared" si="3"/>
        <v>126.24270152985349</v>
      </c>
      <c r="M8" s="27">
        <v>1596196.3671800001</v>
      </c>
    </row>
    <row r="9" spans="1:13" x14ac:dyDescent="0.2">
      <c r="A9" s="26" t="s">
        <v>775</v>
      </c>
      <c r="B9" s="26" t="s">
        <v>1208</v>
      </c>
      <c r="C9" s="27">
        <v>7039905</v>
      </c>
      <c r="D9" s="27">
        <v>5983344.9210599996</v>
      </c>
      <c r="E9" s="28">
        <f t="shared" si="0"/>
        <v>84.991841808376662</v>
      </c>
      <c r="F9" s="27">
        <v>4073106.6171400002</v>
      </c>
      <c r="G9" s="28">
        <f t="shared" si="1"/>
        <v>146.89880436425463</v>
      </c>
      <c r="H9" s="27">
        <v>7039905</v>
      </c>
      <c r="I9" s="27">
        <v>5983344.9210599996</v>
      </c>
      <c r="J9" s="28">
        <f t="shared" si="2"/>
        <v>84.991841808376662</v>
      </c>
      <c r="K9" s="27">
        <v>4073106.6171400002</v>
      </c>
      <c r="L9" s="28">
        <f t="shared" si="3"/>
        <v>146.89880436425463</v>
      </c>
      <c r="M9" s="27">
        <v>656687.07376999967</v>
      </c>
    </row>
    <row r="10" spans="1:13" ht="63.75" x14ac:dyDescent="0.2">
      <c r="A10" s="26" t="s">
        <v>277</v>
      </c>
      <c r="B10" s="26" t="s">
        <v>1692</v>
      </c>
      <c r="C10" s="27">
        <v>7039905</v>
      </c>
      <c r="D10" s="27">
        <v>5693213.05418</v>
      </c>
      <c r="E10" s="28">
        <f t="shared" si="0"/>
        <v>80.870594904050549</v>
      </c>
      <c r="F10" s="27">
        <v>4073106.6171400002</v>
      </c>
      <c r="G10" s="28">
        <f t="shared" si="1"/>
        <v>139.77569431211168</v>
      </c>
      <c r="H10" s="27">
        <v>7039905</v>
      </c>
      <c r="I10" s="27">
        <v>5693213.05418</v>
      </c>
      <c r="J10" s="28">
        <f t="shared" si="2"/>
        <v>80.870594904050549</v>
      </c>
      <c r="K10" s="27">
        <v>4073106.6171400002</v>
      </c>
      <c r="L10" s="28">
        <f t="shared" si="3"/>
        <v>139.77569431211168</v>
      </c>
      <c r="M10" s="27">
        <v>595628.99858000036</v>
      </c>
    </row>
    <row r="11" spans="1:13" ht="63.75" x14ac:dyDescent="0.2">
      <c r="A11" s="26" t="s">
        <v>1315</v>
      </c>
      <c r="B11" s="26" t="s">
        <v>1075</v>
      </c>
      <c r="C11" s="27"/>
      <c r="D11" s="27"/>
      <c r="E11" s="28" t="str">
        <f t="shared" si="0"/>
        <v xml:space="preserve"> </v>
      </c>
      <c r="F11" s="27">
        <v>3507052.6324700001</v>
      </c>
      <c r="G11" s="28" t="str">
        <f t="shared" si="1"/>
        <v/>
      </c>
      <c r="H11" s="27"/>
      <c r="I11" s="27"/>
      <c r="J11" s="28" t="str">
        <f t="shared" si="2"/>
        <v xml:space="preserve"> </v>
      </c>
      <c r="K11" s="27">
        <v>3507052.6324700001</v>
      </c>
      <c r="L11" s="28" t="str">
        <f t="shared" si="3"/>
        <v/>
      </c>
      <c r="M11" s="27"/>
    </row>
    <row r="12" spans="1:13" ht="255" x14ac:dyDescent="0.2">
      <c r="A12" s="26" t="s">
        <v>1315</v>
      </c>
      <c r="B12" s="26" t="s">
        <v>8</v>
      </c>
      <c r="C12" s="27">
        <v>7029345</v>
      </c>
      <c r="D12" s="27">
        <v>5676797.0347699998</v>
      </c>
      <c r="E12" s="28">
        <f t="shared" si="0"/>
        <v>80.758549121859858</v>
      </c>
      <c r="F12" s="27"/>
      <c r="G12" s="28" t="str">
        <f t="shared" si="1"/>
        <v xml:space="preserve"> </v>
      </c>
      <c r="H12" s="27">
        <v>7029345</v>
      </c>
      <c r="I12" s="27">
        <v>5676797.0347699998</v>
      </c>
      <c r="J12" s="28">
        <f t="shared" si="2"/>
        <v>80.758549121859858</v>
      </c>
      <c r="K12" s="27"/>
      <c r="L12" s="28" t="str">
        <f t="shared" si="3"/>
        <v xml:space="preserve"> </v>
      </c>
      <c r="M12" s="27">
        <v>610328.68470999971</v>
      </c>
    </row>
    <row r="13" spans="1:13" ht="63.75" x14ac:dyDescent="0.2">
      <c r="A13" s="26" t="s">
        <v>1279</v>
      </c>
      <c r="B13" s="26" t="s">
        <v>876</v>
      </c>
      <c r="C13" s="27"/>
      <c r="D13" s="27"/>
      <c r="E13" s="28" t="str">
        <f t="shared" si="0"/>
        <v xml:space="preserve"> </v>
      </c>
      <c r="F13" s="27">
        <v>566053.98467000003</v>
      </c>
      <c r="G13" s="28" t="str">
        <f t="shared" si="1"/>
        <v/>
      </c>
      <c r="H13" s="27"/>
      <c r="I13" s="27"/>
      <c r="J13" s="28" t="str">
        <f t="shared" si="2"/>
        <v xml:space="preserve"> </v>
      </c>
      <c r="K13" s="27">
        <v>566053.98467000003</v>
      </c>
      <c r="L13" s="28" t="str">
        <f t="shared" si="3"/>
        <v/>
      </c>
      <c r="M13" s="27"/>
    </row>
    <row r="14" spans="1:13" ht="140.25" x14ac:dyDescent="0.2">
      <c r="A14" s="26" t="s">
        <v>1279</v>
      </c>
      <c r="B14" s="26" t="s">
        <v>845</v>
      </c>
      <c r="C14" s="27">
        <v>10560</v>
      </c>
      <c r="D14" s="27">
        <v>14835.111569999999</v>
      </c>
      <c r="E14" s="28">
        <f t="shared" si="0"/>
        <v>140.48401107954544</v>
      </c>
      <c r="F14" s="27"/>
      <c r="G14" s="28" t="str">
        <f t="shared" si="1"/>
        <v xml:space="preserve"> </v>
      </c>
      <c r="H14" s="27">
        <v>10560</v>
      </c>
      <c r="I14" s="27">
        <v>14835.111569999999</v>
      </c>
      <c r="J14" s="28">
        <f t="shared" si="2"/>
        <v>140.48401107954544</v>
      </c>
      <c r="K14" s="27"/>
      <c r="L14" s="28" t="str">
        <f t="shared" si="3"/>
        <v xml:space="preserve"> </v>
      </c>
      <c r="M14" s="27">
        <v>-14711.30913</v>
      </c>
    </row>
    <row r="15" spans="1:13" ht="63.75" x14ac:dyDescent="0.2">
      <c r="A15" s="26" t="s">
        <v>514</v>
      </c>
      <c r="B15" s="26" t="s">
        <v>335</v>
      </c>
      <c r="C15" s="27"/>
      <c r="D15" s="27">
        <v>1580.9078400000001</v>
      </c>
      <c r="E15" s="28" t="str">
        <f t="shared" si="0"/>
        <v xml:space="preserve"> </v>
      </c>
      <c r="F15" s="27"/>
      <c r="G15" s="28" t="str">
        <f t="shared" si="1"/>
        <v xml:space="preserve"> </v>
      </c>
      <c r="H15" s="27"/>
      <c r="I15" s="27">
        <v>1580.9078400000001</v>
      </c>
      <c r="J15" s="28" t="str">
        <f t="shared" si="2"/>
        <v xml:space="preserve"> </v>
      </c>
      <c r="K15" s="27"/>
      <c r="L15" s="28" t="str">
        <f t="shared" si="3"/>
        <v xml:space="preserve"> </v>
      </c>
      <c r="M15" s="27">
        <v>11.623000000000047</v>
      </c>
    </row>
    <row r="16" spans="1:13" ht="229.5" x14ac:dyDescent="0.2">
      <c r="A16" s="26" t="s">
        <v>552</v>
      </c>
      <c r="B16" s="26" t="s">
        <v>1226</v>
      </c>
      <c r="C16" s="27"/>
      <c r="D16" s="27">
        <v>238880.15288000001</v>
      </c>
      <c r="E16" s="28" t="str">
        <f t="shared" si="0"/>
        <v xml:space="preserve"> </v>
      </c>
      <c r="F16" s="27"/>
      <c r="G16" s="28" t="str">
        <f t="shared" si="1"/>
        <v xml:space="preserve"> </v>
      </c>
      <c r="H16" s="27"/>
      <c r="I16" s="27">
        <v>238880.15288000001</v>
      </c>
      <c r="J16" s="28" t="str">
        <f t="shared" si="2"/>
        <v xml:space="preserve"> </v>
      </c>
      <c r="K16" s="27"/>
      <c r="L16" s="28" t="str">
        <f t="shared" si="3"/>
        <v xml:space="preserve"> </v>
      </c>
      <c r="M16" s="27">
        <v>49534.98219000001</v>
      </c>
    </row>
    <row r="17" spans="1:13" ht="204" x14ac:dyDescent="0.2">
      <c r="A17" s="26" t="s">
        <v>65</v>
      </c>
      <c r="B17" s="26" t="s">
        <v>652</v>
      </c>
      <c r="C17" s="27"/>
      <c r="D17" s="27">
        <v>51251.714</v>
      </c>
      <c r="E17" s="28" t="str">
        <f t="shared" si="0"/>
        <v xml:space="preserve"> </v>
      </c>
      <c r="F17" s="27"/>
      <c r="G17" s="28" t="str">
        <f t="shared" si="1"/>
        <v xml:space="preserve"> </v>
      </c>
      <c r="H17" s="27"/>
      <c r="I17" s="27">
        <v>51251.714</v>
      </c>
      <c r="J17" s="28" t="str">
        <f t="shared" si="2"/>
        <v xml:space="preserve"> </v>
      </c>
      <c r="K17" s="27"/>
      <c r="L17" s="28" t="str">
        <f t="shared" si="3"/>
        <v xml:space="preserve"> </v>
      </c>
      <c r="M17" s="27">
        <v>11523.093000000001</v>
      </c>
    </row>
    <row r="18" spans="1:13" x14ac:dyDescent="0.2">
      <c r="A18" s="26" t="s">
        <v>7</v>
      </c>
      <c r="B18" s="26" t="s">
        <v>265</v>
      </c>
      <c r="C18" s="27">
        <v>15133457.35564</v>
      </c>
      <c r="D18" s="27">
        <v>6539193.4505099999</v>
      </c>
      <c r="E18" s="28">
        <f t="shared" si="0"/>
        <v>43.210175288021318</v>
      </c>
      <c r="F18" s="27">
        <v>6216858.2832000004</v>
      </c>
      <c r="G18" s="28">
        <f t="shared" si="1"/>
        <v>105.18485628313347</v>
      </c>
      <c r="H18" s="27">
        <v>9602547</v>
      </c>
      <c r="I18" s="27">
        <v>4166998.3273999998</v>
      </c>
      <c r="J18" s="28">
        <f t="shared" si="2"/>
        <v>43.394719415588384</v>
      </c>
      <c r="K18" s="27">
        <v>3967234.0326200002</v>
      </c>
      <c r="L18" s="28">
        <f t="shared" si="3"/>
        <v>105.03535443428514</v>
      </c>
      <c r="M18" s="27">
        <v>939509.29340999993</v>
      </c>
    </row>
    <row r="19" spans="1:13" ht="114.75" x14ac:dyDescent="0.2">
      <c r="A19" s="26" t="s">
        <v>234</v>
      </c>
      <c r="B19" s="26" t="s">
        <v>1119</v>
      </c>
      <c r="C19" s="27"/>
      <c r="D19" s="27"/>
      <c r="E19" s="28" t="str">
        <f t="shared" si="0"/>
        <v xml:space="preserve"> </v>
      </c>
      <c r="F19" s="27">
        <v>5708437.8597499998</v>
      </c>
      <c r="G19" s="28" t="str">
        <f t="shared" si="1"/>
        <v/>
      </c>
      <c r="H19" s="27"/>
      <c r="I19" s="27"/>
      <c r="J19" s="28" t="str">
        <f t="shared" si="2"/>
        <v xml:space="preserve"> </v>
      </c>
      <c r="K19" s="27">
        <v>3657954.0617</v>
      </c>
      <c r="L19" s="28" t="str">
        <f t="shared" si="3"/>
        <v/>
      </c>
      <c r="M19" s="27"/>
    </row>
    <row r="20" spans="1:13" ht="153" x14ac:dyDescent="0.2">
      <c r="A20" s="26" t="s">
        <v>234</v>
      </c>
      <c r="B20" s="26" t="s">
        <v>983</v>
      </c>
      <c r="C20" s="27">
        <v>13914662.12834</v>
      </c>
      <c r="D20" s="27">
        <v>5880482.28302</v>
      </c>
      <c r="E20" s="28">
        <f t="shared" si="0"/>
        <v>42.261049738629431</v>
      </c>
      <c r="F20" s="27"/>
      <c r="G20" s="28" t="str">
        <f t="shared" si="1"/>
        <v xml:space="preserve"> </v>
      </c>
      <c r="H20" s="27">
        <v>8796507</v>
      </c>
      <c r="I20" s="27">
        <v>3752470.4471100001</v>
      </c>
      <c r="J20" s="28">
        <f t="shared" si="2"/>
        <v>42.658642198659081</v>
      </c>
      <c r="K20" s="27"/>
      <c r="L20" s="28" t="str">
        <f t="shared" si="3"/>
        <v xml:space="preserve"> </v>
      </c>
      <c r="M20" s="27">
        <v>851312.5176599999</v>
      </c>
    </row>
    <row r="21" spans="1:13" ht="178.5" x14ac:dyDescent="0.2">
      <c r="A21" s="26" t="s">
        <v>1459</v>
      </c>
      <c r="B21" s="26" t="s">
        <v>1342</v>
      </c>
      <c r="C21" s="27">
        <v>88491.868199999997</v>
      </c>
      <c r="D21" s="27">
        <v>40523.249830000001</v>
      </c>
      <c r="E21" s="28">
        <f t="shared" si="0"/>
        <v>45.793190554428818</v>
      </c>
      <c r="F21" s="27">
        <v>36654.554689999997</v>
      </c>
      <c r="G21" s="28">
        <f t="shared" si="1"/>
        <v>110.5544731690751</v>
      </c>
      <c r="H21" s="27">
        <v>50421</v>
      </c>
      <c r="I21" s="27">
        <v>24653.09763</v>
      </c>
      <c r="J21" s="28">
        <f t="shared" si="2"/>
        <v>48.894503540191586</v>
      </c>
      <c r="K21" s="27">
        <v>22072.360379999998</v>
      </c>
      <c r="L21" s="28">
        <f t="shared" si="3"/>
        <v>111.6921670612919</v>
      </c>
      <c r="M21" s="27">
        <v>2813.6919000000016</v>
      </c>
    </row>
    <row r="22" spans="1:13" ht="63.75" x14ac:dyDescent="0.2">
      <c r="A22" s="26" t="s">
        <v>978</v>
      </c>
      <c r="B22" s="26" t="s">
        <v>870</v>
      </c>
      <c r="C22" s="27">
        <v>169266.62247</v>
      </c>
      <c r="D22" s="27">
        <v>21173.327359999999</v>
      </c>
      <c r="E22" s="28">
        <f t="shared" si="0"/>
        <v>12.508861493796664</v>
      </c>
      <c r="F22" s="27">
        <v>83310.039659999995</v>
      </c>
      <c r="G22" s="28">
        <f t="shared" si="1"/>
        <v>25.415096963596863</v>
      </c>
      <c r="H22" s="27">
        <v>111489</v>
      </c>
      <c r="I22" s="27">
        <v>13981.29808</v>
      </c>
      <c r="J22" s="28">
        <f t="shared" si="2"/>
        <v>12.540517970382728</v>
      </c>
      <c r="K22" s="27">
        <v>51094.511129999999</v>
      </c>
      <c r="L22" s="28">
        <f t="shared" si="3"/>
        <v>27.363600846336155</v>
      </c>
      <c r="M22" s="27">
        <v>3590.7599900000005</v>
      </c>
    </row>
    <row r="23" spans="1:13" ht="127.5" x14ac:dyDescent="0.2">
      <c r="A23" s="26" t="s">
        <v>1201</v>
      </c>
      <c r="B23" s="26" t="s">
        <v>1653</v>
      </c>
      <c r="C23" s="27">
        <v>168974.74900000001</v>
      </c>
      <c r="D23" s="27">
        <v>111504.57604</v>
      </c>
      <c r="E23" s="28">
        <f t="shared" si="0"/>
        <v>65.988898755517596</v>
      </c>
      <c r="F23" s="27">
        <v>82810.273780000003</v>
      </c>
      <c r="G23" s="28">
        <f t="shared" si="1"/>
        <v>134.65065498543265</v>
      </c>
      <c r="H23" s="27">
        <v>84003</v>
      </c>
      <c r="I23" s="27">
        <v>55752.28802</v>
      </c>
      <c r="J23" s="28">
        <f t="shared" si="2"/>
        <v>66.36940111662679</v>
      </c>
      <c r="K23" s="27">
        <v>41405.136890000002</v>
      </c>
      <c r="L23" s="28">
        <f t="shared" si="3"/>
        <v>134.65065498543265</v>
      </c>
      <c r="M23" s="27">
        <v>11672.90842</v>
      </c>
    </row>
    <row r="24" spans="1:13" ht="165.75" x14ac:dyDescent="0.2">
      <c r="A24" s="26" t="s">
        <v>720</v>
      </c>
      <c r="B24" s="26" t="s">
        <v>1286</v>
      </c>
      <c r="C24" s="27">
        <v>89</v>
      </c>
      <c r="D24" s="27">
        <v>16.843</v>
      </c>
      <c r="E24" s="28">
        <f t="shared" si="0"/>
        <v>18.924719101123596</v>
      </c>
      <c r="F24" s="27">
        <v>7.3200000000000001E-3</v>
      </c>
      <c r="G24" s="28" t="str">
        <f t="shared" si="1"/>
        <v>свыше 200</v>
      </c>
      <c r="H24" s="27">
        <v>89</v>
      </c>
      <c r="I24" s="27">
        <v>5.0506500000000001</v>
      </c>
      <c r="J24" s="28">
        <f t="shared" si="2"/>
        <v>5.6748876404494384</v>
      </c>
      <c r="K24" s="27">
        <v>5.4900000000000001E-3</v>
      </c>
      <c r="L24" s="28" t="str">
        <f t="shared" si="3"/>
        <v>свыше 200</v>
      </c>
      <c r="M24" s="27"/>
    </row>
    <row r="25" spans="1:13" ht="153" x14ac:dyDescent="0.2">
      <c r="A25" s="26" t="s">
        <v>1658</v>
      </c>
      <c r="B25" s="26" t="s">
        <v>937</v>
      </c>
      <c r="C25" s="27"/>
      <c r="D25" s="27"/>
      <c r="E25" s="28" t="str">
        <f t="shared" si="0"/>
        <v xml:space="preserve"> </v>
      </c>
      <c r="F25" s="27">
        <v>305645.54800000001</v>
      </c>
      <c r="G25" s="28" t="str">
        <f t="shared" si="1"/>
        <v/>
      </c>
      <c r="H25" s="27"/>
      <c r="I25" s="27"/>
      <c r="J25" s="28" t="str">
        <f t="shared" si="2"/>
        <v xml:space="preserve"> </v>
      </c>
      <c r="K25" s="27">
        <v>194707.95702999999</v>
      </c>
      <c r="L25" s="28" t="str">
        <f t="shared" si="3"/>
        <v/>
      </c>
      <c r="M25" s="27"/>
    </row>
    <row r="26" spans="1:13" ht="204" x14ac:dyDescent="0.2">
      <c r="A26" s="26" t="s">
        <v>1658</v>
      </c>
      <c r="B26" s="26" t="s">
        <v>415</v>
      </c>
      <c r="C26" s="27">
        <v>778649.37838000001</v>
      </c>
      <c r="D26" s="27">
        <v>48394.11464</v>
      </c>
      <c r="E26" s="28">
        <f t="shared" si="0"/>
        <v>6.2151355903841079</v>
      </c>
      <c r="F26" s="27"/>
      <c r="G26" s="28" t="str">
        <f t="shared" si="1"/>
        <v xml:space="preserve"> </v>
      </c>
      <c r="H26" s="27">
        <v>556572</v>
      </c>
      <c r="I26" s="27">
        <v>30455.10829</v>
      </c>
      <c r="J26" s="28">
        <f t="shared" si="2"/>
        <v>5.4719080891600731</v>
      </c>
      <c r="K26" s="27"/>
      <c r="L26" s="28" t="str">
        <f t="shared" si="3"/>
        <v xml:space="preserve"> </v>
      </c>
      <c r="M26" s="27">
        <v>29692.738679999999</v>
      </c>
    </row>
    <row r="27" spans="1:13" ht="153" x14ac:dyDescent="0.2">
      <c r="A27" s="26" t="s">
        <v>1190</v>
      </c>
      <c r="B27" s="26" t="s">
        <v>1050</v>
      </c>
      <c r="C27" s="27">
        <v>527</v>
      </c>
      <c r="D27" s="27"/>
      <c r="E27" s="28" t="str">
        <f t="shared" si="0"/>
        <v/>
      </c>
      <c r="F27" s="27"/>
      <c r="G27" s="28" t="str">
        <f t="shared" si="1"/>
        <v xml:space="preserve"> </v>
      </c>
      <c r="H27" s="27">
        <v>527</v>
      </c>
      <c r="I27" s="27"/>
      <c r="J27" s="28" t="str">
        <f t="shared" si="2"/>
        <v/>
      </c>
      <c r="K27" s="27"/>
      <c r="L27" s="28" t="str">
        <f t="shared" si="3"/>
        <v xml:space="preserve"> </v>
      </c>
      <c r="M27" s="27"/>
    </row>
    <row r="28" spans="1:13" ht="165.75" x14ac:dyDescent="0.2">
      <c r="A28" s="26" t="s">
        <v>251</v>
      </c>
      <c r="B28" s="26" t="s">
        <v>1057</v>
      </c>
      <c r="C28" s="27"/>
      <c r="D28" s="27">
        <v>-2.4855900000000002</v>
      </c>
      <c r="E28" s="28" t="str">
        <f t="shared" si="0"/>
        <v xml:space="preserve"> </v>
      </c>
      <c r="F28" s="27"/>
      <c r="G28" s="28" t="str">
        <f t="shared" si="1"/>
        <v xml:space="preserve"> </v>
      </c>
      <c r="H28" s="27"/>
      <c r="I28" s="27">
        <v>-1.2137800000000001</v>
      </c>
      <c r="J28" s="28" t="str">
        <f t="shared" si="2"/>
        <v xml:space="preserve"> </v>
      </c>
      <c r="K28" s="27"/>
      <c r="L28" s="28" t="str">
        <f t="shared" si="3"/>
        <v xml:space="preserve"> </v>
      </c>
      <c r="M28" s="27"/>
    </row>
    <row r="29" spans="1:13" ht="153" x14ac:dyDescent="0.2">
      <c r="A29" s="26" t="s">
        <v>1476</v>
      </c>
      <c r="B29" s="26" t="s">
        <v>158</v>
      </c>
      <c r="C29" s="27">
        <v>2939</v>
      </c>
      <c r="D29" s="27">
        <v>-4.0541999999999998</v>
      </c>
      <c r="E29" s="28" t="str">
        <f t="shared" si="0"/>
        <v/>
      </c>
      <c r="F29" s="27"/>
      <c r="G29" s="28" t="str">
        <f t="shared" si="1"/>
        <v xml:space="preserve"> </v>
      </c>
      <c r="H29" s="27">
        <v>2939</v>
      </c>
      <c r="I29" s="27">
        <v>-2.9824000000000002</v>
      </c>
      <c r="J29" s="28" t="str">
        <f t="shared" si="2"/>
        <v/>
      </c>
      <c r="K29" s="27"/>
      <c r="L29" s="28" t="str">
        <f t="shared" si="3"/>
        <v xml:space="preserve"> </v>
      </c>
      <c r="M29" s="27"/>
    </row>
    <row r="30" spans="1:13" ht="76.5" x14ac:dyDescent="0.2">
      <c r="A30" s="26" t="s">
        <v>1225</v>
      </c>
      <c r="B30" s="26" t="s">
        <v>299</v>
      </c>
      <c r="C30" s="27">
        <v>4256.7942499999999</v>
      </c>
      <c r="D30" s="27">
        <v>179082.00789000001</v>
      </c>
      <c r="E30" s="28" t="str">
        <f t="shared" si="0"/>
        <v>свыше 200</v>
      </c>
      <c r="F30" s="27"/>
      <c r="G30" s="28" t="str">
        <f t="shared" si="1"/>
        <v xml:space="preserve"> </v>
      </c>
      <c r="H30" s="27"/>
      <c r="I30" s="27">
        <v>123227.80912000001</v>
      </c>
      <c r="J30" s="28" t="str">
        <f t="shared" si="2"/>
        <v xml:space="preserve"> </v>
      </c>
      <c r="K30" s="27"/>
      <c r="L30" s="28" t="str">
        <f t="shared" si="3"/>
        <v xml:space="preserve"> </v>
      </c>
      <c r="M30" s="27">
        <v>20207.164470000003</v>
      </c>
    </row>
    <row r="31" spans="1:13" ht="76.5" x14ac:dyDescent="0.2">
      <c r="A31" s="26" t="s">
        <v>738</v>
      </c>
      <c r="B31" s="26" t="s">
        <v>1592</v>
      </c>
      <c r="C31" s="27">
        <v>5600.8149999999996</v>
      </c>
      <c r="D31" s="27">
        <v>258023.58851999999</v>
      </c>
      <c r="E31" s="28" t="str">
        <f t="shared" si="0"/>
        <v>свыше 200</v>
      </c>
      <c r="F31" s="27"/>
      <c r="G31" s="28" t="str">
        <f t="shared" si="1"/>
        <v xml:space="preserve"> </v>
      </c>
      <c r="H31" s="27"/>
      <c r="I31" s="27">
        <v>166457.42468</v>
      </c>
      <c r="J31" s="28" t="str">
        <f t="shared" si="2"/>
        <v xml:space="preserve"> </v>
      </c>
      <c r="K31" s="27"/>
      <c r="L31" s="28" t="str">
        <f t="shared" si="3"/>
        <v xml:space="preserve"> </v>
      </c>
      <c r="M31" s="27">
        <v>20219.512289999984</v>
      </c>
    </row>
    <row r="32" spans="1:13" ht="51" x14ac:dyDescent="0.2">
      <c r="A32" s="26" t="s">
        <v>1681</v>
      </c>
      <c r="B32" s="26" t="s">
        <v>212</v>
      </c>
      <c r="C32" s="27">
        <v>7412916.4588000001</v>
      </c>
      <c r="D32" s="27">
        <v>3686425.3607899998</v>
      </c>
      <c r="E32" s="28">
        <f t="shared" si="0"/>
        <v>49.729757259219895</v>
      </c>
      <c r="F32" s="27">
        <v>3628425.1334500001</v>
      </c>
      <c r="G32" s="28">
        <f t="shared" si="1"/>
        <v>101.59849590956978</v>
      </c>
      <c r="H32" s="27">
        <v>7129074.6699999999</v>
      </c>
      <c r="I32" s="27">
        <v>3532873.3636400001</v>
      </c>
      <c r="J32" s="28">
        <f t="shared" si="2"/>
        <v>49.555847387975248</v>
      </c>
      <c r="K32" s="27">
        <v>3482500.5760499998</v>
      </c>
      <c r="L32" s="28">
        <f t="shared" si="3"/>
        <v>101.44645453719163</v>
      </c>
      <c r="M32" s="27">
        <v>612126.20542000001</v>
      </c>
    </row>
    <row r="33" spans="1:13" ht="38.25" x14ac:dyDescent="0.2">
      <c r="A33" s="26" t="s">
        <v>1174</v>
      </c>
      <c r="B33" s="26" t="s">
        <v>505</v>
      </c>
      <c r="C33" s="27">
        <v>7412916.4588000001</v>
      </c>
      <c r="D33" s="27">
        <v>3686425.3607899998</v>
      </c>
      <c r="E33" s="28">
        <f t="shared" si="0"/>
        <v>49.729757259219895</v>
      </c>
      <c r="F33" s="27">
        <v>3628425.1334500001</v>
      </c>
      <c r="G33" s="28">
        <f t="shared" si="1"/>
        <v>101.59849590956978</v>
      </c>
      <c r="H33" s="27">
        <v>7129074.6699999999</v>
      </c>
      <c r="I33" s="27">
        <v>3532873.3636400001</v>
      </c>
      <c r="J33" s="28">
        <f t="shared" si="2"/>
        <v>49.555847387975248</v>
      </c>
      <c r="K33" s="27">
        <v>3482500.5760499998</v>
      </c>
      <c r="L33" s="28">
        <f t="shared" si="3"/>
        <v>101.44645453719163</v>
      </c>
      <c r="M33" s="27">
        <v>612126.20542000001</v>
      </c>
    </row>
    <row r="34" spans="1:13" ht="127.5" x14ac:dyDescent="0.2">
      <c r="A34" s="26" t="s">
        <v>685</v>
      </c>
      <c r="B34" s="26" t="s">
        <v>702</v>
      </c>
      <c r="C34" s="27"/>
      <c r="D34" s="27">
        <v>-2.0110000000000001</v>
      </c>
      <c r="E34" s="28" t="str">
        <f t="shared" si="0"/>
        <v xml:space="preserve"> </v>
      </c>
      <c r="F34" s="27"/>
      <c r="G34" s="28" t="str">
        <f t="shared" si="1"/>
        <v xml:space="preserve"> </v>
      </c>
      <c r="H34" s="27"/>
      <c r="I34" s="27">
        <v>-2.0110000000000001</v>
      </c>
      <c r="J34" s="28" t="str">
        <f t="shared" si="2"/>
        <v xml:space="preserve"> </v>
      </c>
      <c r="K34" s="27"/>
      <c r="L34" s="28" t="str">
        <f t="shared" si="3"/>
        <v xml:space="preserve"> </v>
      </c>
      <c r="M34" s="27">
        <v>-1.0700000000000003</v>
      </c>
    </row>
    <row r="35" spans="1:13" ht="102" x14ac:dyDescent="0.2">
      <c r="A35" s="26" t="s">
        <v>1513</v>
      </c>
      <c r="B35" s="26" t="s">
        <v>889</v>
      </c>
      <c r="C35" s="27"/>
      <c r="D35" s="27">
        <v>-2.0110000000000001</v>
      </c>
      <c r="E35" s="28" t="str">
        <f t="shared" si="0"/>
        <v xml:space="preserve"> </v>
      </c>
      <c r="F35" s="27"/>
      <c r="G35" s="28" t="str">
        <f t="shared" si="1"/>
        <v xml:space="preserve"> </v>
      </c>
      <c r="H35" s="27"/>
      <c r="I35" s="27">
        <v>-2.0110000000000001</v>
      </c>
      <c r="J35" s="28" t="str">
        <f t="shared" si="2"/>
        <v xml:space="preserve"> </v>
      </c>
      <c r="K35" s="27"/>
      <c r="L35" s="28" t="str">
        <f t="shared" si="3"/>
        <v xml:space="preserve"> </v>
      </c>
      <c r="M35" s="27">
        <v>-1.0700000000000003</v>
      </c>
    </row>
    <row r="36" spans="1:13" ht="51" x14ac:dyDescent="0.2">
      <c r="A36" s="26" t="s">
        <v>698</v>
      </c>
      <c r="B36" s="26" t="s">
        <v>1159</v>
      </c>
      <c r="C36" s="27">
        <v>1769923</v>
      </c>
      <c r="D36" s="27">
        <v>709742.72947999998</v>
      </c>
      <c r="E36" s="28">
        <f t="shared" si="0"/>
        <v>40.100203764796547</v>
      </c>
      <c r="F36" s="27">
        <v>849894.27480999997</v>
      </c>
      <c r="G36" s="28">
        <f t="shared" si="1"/>
        <v>83.509531775427959</v>
      </c>
      <c r="H36" s="27">
        <v>1769923</v>
      </c>
      <c r="I36" s="27">
        <v>709742.72947999998</v>
      </c>
      <c r="J36" s="28">
        <f t="shared" si="2"/>
        <v>40.100203764796547</v>
      </c>
      <c r="K36" s="27">
        <v>849894.27480999997</v>
      </c>
      <c r="L36" s="28">
        <f t="shared" si="3"/>
        <v>83.509531775427959</v>
      </c>
      <c r="M36" s="27">
        <v>127855.90018</v>
      </c>
    </row>
    <row r="37" spans="1:13" ht="306" x14ac:dyDescent="0.2">
      <c r="A37" s="26" t="s">
        <v>171</v>
      </c>
      <c r="B37" s="26" t="s">
        <v>1353</v>
      </c>
      <c r="C37" s="27">
        <v>1066192.3</v>
      </c>
      <c r="D37" s="27">
        <v>487344.40915000002</v>
      </c>
      <c r="E37" s="28">
        <f t="shared" si="0"/>
        <v>45.708865947540609</v>
      </c>
      <c r="F37" s="27">
        <v>418194.40399999998</v>
      </c>
      <c r="G37" s="28">
        <f t="shared" si="1"/>
        <v>116.53537313952198</v>
      </c>
      <c r="H37" s="27">
        <v>1066192.3</v>
      </c>
      <c r="I37" s="27">
        <v>487344.40915000002</v>
      </c>
      <c r="J37" s="28">
        <f t="shared" si="2"/>
        <v>45.708865947540609</v>
      </c>
      <c r="K37" s="27">
        <v>418194.40399999998</v>
      </c>
      <c r="L37" s="28">
        <f t="shared" si="3"/>
        <v>116.53537313952198</v>
      </c>
      <c r="M37" s="27">
        <v>84328.038180000032</v>
      </c>
    </row>
    <row r="38" spans="1:13" ht="331.5" x14ac:dyDescent="0.2">
      <c r="A38" s="26" t="s">
        <v>131</v>
      </c>
      <c r="B38" s="26" t="s">
        <v>218</v>
      </c>
      <c r="C38" s="27">
        <v>965288.6</v>
      </c>
      <c r="D38" s="27">
        <v>441223.55718</v>
      </c>
      <c r="E38" s="28">
        <f t="shared" si="0"/>
        <v>45.708978349065767</v>
      </c>
      <c r="F38" s="27">
        <v>374475.78233999998</v>
      </c>
      <c r="G38" s="28">
        <f t="shared" si="1"/>
        <v>117.82432349107086</v>
      </c>
      <c r="H38" s="27">
        <v>965288.6</v>
      </c>
      <c r="I38" s="27">
        <v>441223.55718</v>
      </c>
      <c r="J38" s="28">
        <f t="shared" si="2"/>
        <v>45.708978349065767</v>
      </c>
      <c r="K38" s="27">
        <v>374475.78233999998</v>
      </c>
      <c r="L38" s="28">
        <f t="shared" si="3"/>
        <v>117.82432349107086</v>
      </c>
      <c r="M38" s="27">
        <v>76311.570279999985</v>
      </c>
    </row>
    <row r="39" spans="1:13" ht="409.5" x14ac:dyDescent="0.2">
      <c r="A39" s="26" t="s">
        <v>971</v>
      </c>
      <c r="B39" s="26" t="s">
        <v>885</v>
      </c>
      <c r="C39" s="27">
        <v>100903.7</v>
      </c>
      <c r="D39" s="27">
        <v>46120.851970000003</v>
      </c>
      <c r="E39" s="28">
        <f t="shared" si="0"/>
        <v>45.707790665753592</v>
      </c>
      <c r="F39" s="27">
        <v>43718.621659999997</v>
      </c>
      <c r="G39" s="28">
        <f t="shared" si="1"/>
        <v>105.49475307955079</v>
      </c>
      <c r="H39" s="27">
        <v>100903.7</v>
      </c>
      <c r="I39" s="27">
        <v>46120.851970000003</v>
      </c>
      <c r="J39" s="28">
        <f t="shared" si="2"/>
        <v>45.707790665753592</v>
      </c>
      <c r="K39" s="27">
        <v>43718.621659999997</v>
      </c>
      <c r="L39" s="28">
        <f t="shared" si="3"/>
        <v>105.49475307955079</v>
      </c>
      <c r="M39" s="27">
        <v>8016.4679000000033</v>
      </c>
    </row>
    <row r="40" spans="1:13" ht="204" x14ac:dyDescent="0.2">
      <c r="A40" s="26" t="s">
        <v>873</v>
      </c>
      <c r="B40" s="26" t="s">
        <v>824</v>
      </c>
      <c r="C40" s="27"/>
      <c r="D40" s="27"/>
      <c r="E40" s="28" t="str">
        <f t="shared" si="0"/>
        <v xml:space="preserve"> </v>
      </c>
      <c r="F40" s="27">
        <v>8842.8883600000008</v>
      </c>
      <c r="G40" s="28" t="str">
        <f t="shared" si="1"/>
        <v/>
      </c>
      <c r="H40" s="27"/>
      <c r="I40" s="27"/>
      <c r="J40" s="28" t="str">
        <f t="shared" si="2"/>
        <v xml:space="preserve"> </v>
      </c>
      <c r="K40" s="27">
        <v>8842.8883600000008</v>
      </c>
      <c r="L40" s="28" t="str">
        <f t="shared" si="3"/>
        <v/>
      </c>
      <c r="M40" s="27"/>
    </row>
    <row r="41" spans="1:13" ht="165.75" x14ac:dyDescent="0.2">
      <c r="A41" s="26" t="s">
        <v>873</v>
      </c>
      <c r="B41" s="26" t="s">
        <v>104</v>
      </c>
      <c r="C41" s="27">
        <v>19574.330000000002</v>
      </c>
      <c r="D41" s="27">
        <v>10209.862789999999</v>
      </c>
      <c r="E41" s="28">
        <f t="shared" si="0"/>
        <v>52.15944959546507</v>
      </c>
      <c r="F41" s="27"/>
      <c r="G41" s="28" t="str">
        <f t="shared" si="1"/>
        <v xml:space="preserve"> </v>
      </c>
      <c r="H41" s="27">
        <v>19574.330000000002</v>
      </c>
      <c r="I41" s="27">
        <v>10209.862789999999</v>
      </c>
      <c r="J41" s="28">
        <f t="shared" si="2"/>
        <v>52.15944959546507</v>
      </c>
      <c r="K41" s="27"/>
      <c r="L41" s="28" t="str">
        <f t="shared" si="3"/>
        <v xml:space="preserve"> </v>
      </c>
      <c r="M41" s="27">
        <v>1830.6246899999987</v>
      </c>
    </row>
    <row r="42" spans="1:13" ht="191.25" x14ac:dyDescent="0.2">
      <c r="A42" s="26" t="s">
        <v>947</v>
      </c>
      <c r="B42" s="26" t="s">
        <v>242</v>
      </c>
      <c r="C42" s="27"/>
      <c r="D42" s="27"/>
      <c r="E42" s="28" t="str">
        <f t="shared" si="0"/>
        <v xml:space="preserve"> </v>
      </c>
      <c r="F42" s="27">
        <v>-32.614289999999997</v>
      </c>
      <c r="G42" s="28" t="str">
        <f t="shared" si="1"/>
        <v/>
      </c>
      <c r="H42" s="27"/>
      <c r="I42" s="27"/>
      <c r="J42" s="28" t="str">
        <f t="shared" si="2"/>
        <v xml:space="preserve"> </v>
      </c>
      <c r="K42" s="27">
        <v>-32.614289999999997</v>
      </c>
      <c r="L42" s="28" t="str">
        <f t="shared" si="3"/>
        <v/>
      </c>
      <c r="M42" s="27"/>
    </row>
    <row r="43" spans="1:13" ht="153" x14ac:dyDescent="0.2">
      <c r="A43" s="26" t="s">
        <v>947</v>
      </c>
      <c r="B43" s="26" t="s">
        <v>388</v>
      </c>
      <c r="C43" s="27">
        <v>107.54</v>
      </c>
      <c r="D43" s="27">
        <v>-21.962579999999999</v>
      </c>
      <c r="E43" s="28" t="str">
        <f t="shared" si="0"/>
        <v/>
      </c>
      <c r="F43" s="27"/>
      <c r="G43" s="28" t="str">
        <f t="shared" si="1"/>
        <v xml:space="preserve"> </v>
      </c>
      <c r="H43" s="27">
        <v>107.54</v>
      </c>
      <c r="I43" s="27">
        <v>-21.962579999999999</v>
      </c>
      <c r="J43" s="28" t="str">
        <f t="shared" si="2"/>
        <v/>
      </c>
      <c r="K43" s="27"/>
      <c r="L43" s="28" t="str">
        <f t="shared" si="3"/>
        <v xml:space="preserve"> </v>
      </c>
      <c r="M43" s="27"/>
    </row>
    <row r="44" spans="1:13" ht="153" x14ac:dyDescent="0.2">
      <c r="A44" s="26" t="s">
        <v>440</v>
      </c>
      <c r="B44" s="26" t="s">
        <v>1015</v>
      </c>
      <c r="C44" s="27"/>
      <c r="D44" s="27"/>
      <c r="E44" s="28" t="str">
        <f t="shared" si="0"/>
        <v xml:space="preserve"> </v>
      </c>
      <c r="F44" s="27">
        <v>816.95667000000003</v>
      </c>
      <c r="G44" s="28" t="str">
        <f t="shared" si="1"/>
        <v/>
      </c>
      <c r="H44" s="27"/>
      <c r="I44" s="27"/>
      <c r="J44" s="28" t="str">
        <f t="shared" si="2"/>
        <v xml:space="preserve"> </v>
      </c>
      <c r="K44" s="27">
        <v>816.95667000000003</v>
      </c>
      <c r="L44" s="28" t="str">
        <f t="shared" si="3"/>
        <v/>
      </c>
      <c r="M44" s="27"/>
    </row>
    <row r="45" spans="1:13" ht="114.75" x14ac:dyDescent="0.2">
      <c r="A45" s="26" t="s">
        <v>440</v>
      </c>
      <c r="B45" s="26" t="s">
        <v>490</v>
      </c>
      <c r="C45" s="27">
        <v>1079.56</v>
      </c>
      <c r="D45" s="27">
        <v>153.00303</v>
      </c>
      <c r="E45" s="28">
        <f t="shared" si="0"/>
        <v>14.172721293860462</v>
      </c>
      <c r="F45" s="27"/>
      <c r="G45" s="28" t="str">
        <f t="shared" si="1"/>
        <v xml:space="preserve"> </v>
      </c>
      <c r="H45" s="27">
        <v>1079.56</v>
      </c>
      <c r="I45" s="27">
        <v>153.00303</v>
      </c>
      <c r="J45" s="28">
        <f t="shared" si="2"/>
        <v>14.172721293860462</v>
      </c>
      <c r="K45" s="27"/>
      <c r="L45" s="28" t="str">
        <f t="shared" si="3"/>
        <v xml:space="preserve"> </v>
      </c>
      <c r="M45" s="27">
        <v>109.20632000000001</v>
      </c>
    </row>
    <row r="46" spans="1:13" ht="153" x14ac:dyDescent="0.2">
      <c r="A46" s="26" t="s">
        <v>678</v>
      </c>
      <c r="B46" s="26" t="s">
        <v>948</v>
      </c>
      <c r="C46" s="27"/>
      <c r="D46" s="27"/>
      <c r="E46" s="28" t="str">
        <f t="shared" si="0"/>
        <v xml:space="preserve"> </v>
      </c>
      <c r="F46" s="27">
        <v>4547.0838299999996</v>
      </c>
      <c r="G46" s="28" t="str">
        <f t="shared" si="1"/>
        <v/>
      </c>
      <c r="H46" s="27"/>
      <c r="I46" s="27"/>
      <c r="J46" s="28" t="str">
        <f t="shared" si="2"/>
        <v xml:space="preserve"> </v>
      </c>
      <c r="K46" s="27">
        <v>4547.0838299999996</v>
      </c>
      <c r="L46" s="28" t="str">
        <f t="shared" si="3"/>
        <v/>
      </c>
      <c r="M46" s="27"/>
    </row>
    <row r="47" spans="1:13" ht="114.75" x14ac:dyDescent="0.2">
      <c r="A47" s="26" t="s">
        <v>678</v>
      </c>
      <c r="B47" s="26" t="s">
        <v>1322</v>
      </c>
      <c r="C47" s="27">
        <v>12388.78</v>
      </c>
      <c r="D47" s="27">
        <v>4096.5140600000004</v>
      </c>
      <c r="E47" s="28">
        <f t="shared" si="0"/>
        <v>33.066323399075614</v>
      </c>
      <c r="F47" s="27"/>
      <c r="G47" s="28" t="str">
        <f t="shared" si="1"/>
        <v xml:space="preserve"> </v>
      </c>
      <c r="H47" s="27">
        <v>12388.78</v>
      </c>
      <c r="I47" s="27">
        <v>4096.5140600000004</v>
      </c>
      <c r="J47" s="28">
        <f t="shared" si="2"/>
        <v>33.066323399075614</v>
      </c>
      <c r="K47" s="27"/>
      <c r="L47" s="28" t="str">
        <f t="shared" si="3"/>
        <v xml:space="preserve"> </v>
      </c>
      <c r="M47" s="27">
        <v>-544.91873999999916</v>
      </c>
    </row>
    <row r="48" spans="1:13" ht="102" x14ac:dyDescent="0.2">
      <c r="A48" s="26" t="s">
        <v>193</v>
      </c>
      <c r="B48" s="26" t="s">
        <v>568</v>
      </c>
      <c r="C48" s="27">
        <v>2152978.8276900002</v>
      </c>
      <c r="D48" s="27">
        <v>1275824.8613400001</v>
      </c>
      <c r="E48" s="28">
        <f t="shared" si="0"/>
        <v>59.258588376778107</v>
      </c>
      <c r="F48" s="27">
        <v>1154831.7942900001</v>
      </c>
      <c r="G48" s="28">
        <f t="shared" si="1"/>
        <v>110.47711603094437</v>
      </c>
      <c r="H48" s="27">
        <v>2017659.11</v>
      </c>
      <c r="I48" s="27">
        <v>1196668.0339500001</v>
      </c>
      <c r="J48" s="28">
        <f t="shared" si="2"/>
        <v>59.309723234169134</v>
      </c>
      <c r="K48" s="27">
        <v>1083004.5682000001</v>
      </c>
      <c r="L48" s="28">
        <f t="shared" si="3"/>
        <v>110.49519725839325</v>
      </c>
      <c r="M48" s="27">
        <v>205265.43748000008</v>
      </c>
    </row>
    <row r="49" spans="1:13" ht="165.75" x14ac:dyDescent="0.2">
      <c r="A49" s="26" t="s">
        <v>1018</v>
      </c>
      <c r="B49" s="26" t="s">
        <v>1517</v>
      </c>
      <c r="C49" s="27">
        <v>1336491.12769</v>
      </c>
      <c r="D49" s="27">
        <v>791568.27043999999</v>
      </c>
      <c r="E49" s="28">
        <f t="shared" si="0"/>
        <v>59.22734944063204</v>
      </c>
      <c r="F49" s="27">
        <v>718272.26104000001</v>
      </c>
      <c r="G49" s="28">
        <f t="shared" si="1"/>
        <v>110.20448837796873</v>
      </c>
      <c r="H49" s="27">
        <v>1201171.4099999999</v>
      </c>
      <c r="I49" s="27">
        <v>712411.44305</v>
      </c>
      <c r="J49" s="28">
        <f t="shared" si="2"/>
        <v>59.30972358474633</v>
      </c>
      <c r="K49" s="27">
        <v>646445.03495</v>
      </c>
      <c r="L49" s="28">
        <f t="shared" si="3"/>
        <v>110.20448832205854</v>
      </c>
      <c r="M49" s="27">
        <v>122200.51207000006</v>
      </c>
    </row>
    <row r="50" spans="1:13" ht="178.5" x14ac:dyDescent="0.2">
      <c r="A50" s="26" t="s">
        <v>154</v>
      </c>
      <c r="B50" s="26" t="s">
        <v>1399</v>
      </c>
      <c r="C50" s="27">
        <v>816487.7</v>
      </c>
      <c r="D50" s="27">
        <v>484256.59090000001</v>
      </c>
      <c r="E50" s="28">
        <f t="shared" si="0"/>
        <v>59.309722718419401</v>
      </c>
      <c r="F50" s="27">
        <v>436559.53324999998</v>
      </c>
      <c r="G50" s="28">
        <f t="shared" si="1"/>
        <v>110.9256708460621</v>
      </c>
      <c r="H50" s="27">
        <v>816487.7</v>
      </c>
      <c r="I50" s="27">
        <v>484256.59090000001</v>
      </c>
      <c r="J50" s="28">
        <f t="shared" si="2"/>
        <v>59.309722718419401</v>
      </c>
      <c r="K50" s="27">
        <v>436559.53324999998</v>
      </c>
      <c r="L50" s="28">
        <f t="shared" si="3"/>
        <v>110.9256708460621</v>
      </c>
      <c r="M50" s="27">
        <v>83064.925410000025</v>
      </c>
    </row>
    <row r="51" spans="1:13" ht="127.5" x14ac:dyDescent="0.2">
      <c r="A51" s="26" t="s">
        <v>389</v>
      </c>
      <c r="B51" s="26" t="s">
        <v>1553</v>
      </c>
      <c r="C51" s="27">
        <v>14928.651379999999</v>
      </c>
      <c r="D51" s="27">
        <v>6631.6389099999997</v>
      </c>
      <c r="E51" s="28">
        <f t="shared" si="0"/>
        <v>44.422223690509945</v>
      </c>
      <c r="F51" s="27">
        <v>6798.4013000000004</v>
      </c>
      <c r="G51" s="28">
        <f t="shared" si="1"/>
        <v>97.547035212528556</v>
      </c>
      <c r="H51" s="27">
        <v>14014.66</v>
      </c>
      <c r="I51" s="27">
        <v>6220.1874100000005</v>
      </c>
      <c r="J51" s="28">
        <f t="shared" si="2"/>
        <v>44.383434275251773</v>
      </c>
      <c r="K51" s="27">
        <v>6375.5602399999998</v>
      </c>
      <c r="L51" s="28">
        <f t="shared" si="3"/>
        <v>97.562993303314798</v>
      </c>
      <c r="M51" s="27">
        <v>1301.0477700000001</v>
      </c>
    </row>
    <row r="52" spans="1:13" ht="191.25" x14ac:dyDescent="0.2">
      <c r="A52" s="26" t="s">
        <v>528</v>
      </c>
      <c r="B52" s="26" t="s">
        <v>12</v>
      </c>
      <c r="C52" s="27">
        <v>9257.3513800000001</v>
      </c>
      <c r="D52" s="27">
        <v>4114.5107799999996</v>
      </c>
      <c r="E52" s="28">
        <f t="shared" si="0"/>
        <v>44.445874539116822</v>
      </c>
      <c r="F52" s="27">
        <v>4228.4106499999998</v>
      </c>
      <c r="G52" s="28">
        <f t="shared" si="1"/>
        <v>97.306319574235289</v>
      </c>
      <c r="H52" s="27">
        <v>8343.36</v>
      </c>
      <c r="I52" s="27">
        <v>3703.0592799999999</v>
      </c>
      <c r="J52" s="28">
        <f t="shared" si="2"/>
        <v>44.383309362175424</v>
      </c>
      <c r="K52" s="27">
        <v>3805.5695900000001</v>
      </c>
      <c r="L52" s="28">
        <f t="shared" si="3"/>
        <v>97.306308357377844</v>
      </c>
      <c r="M52" s="27">
        <v>774.55173999999988</v>
      </c>
    </row>
    <row r="53" spans="1:13" ht="204" x14ac:dyDescent="0.2">
      <c r="A53" s="26" t="s">
        <v>1381</v>
      </c>
      <c r="B53" s="26" t="s">
        <v>39</v>
      </c>
      <c r="C53" s="27">
        <v>5671.3</v>
      </c>
      <c r="D53" s="27">
        <v>2517.1281300000001</v>
      </c>
      <c r="E53" s="28">
        <f t="shared" si="0"/>
        <v>44.383618041718833</v>
      </c>
      <c r="F53" s="27">
        <v>2569.9906500000002</v>
      </c>
      <c r="G53" s="28">
        <f t="shared" si="1"/>
        <v>97.943085123675445</v>
      </c>
      <c r="H53" s="27">
        <v>5671.3</v>
      </c>
      <c r="I53" s="27">
        <v>2517.1281300000001</v>
      </c>
      <c r="J53" s="28">
        <f t="shared" si="2"/>
        <v>44.383618041718833</v>
      </c>
      <c r="K53" s="27">
        <v>2569.9906500000002</v>
      </c>
      <c r="L53" s="28">
        <f t="shared" si="3"/>
        <v>97.943085123675445</v>
      </c>
      <c r="M53" s="27">
        <v>526.49603000000002</v>
      </c>
    </row>
    <row r="54" spans="1:13" ht="102" x14ac:dyDescent="0.2">
      <c r="A54" s="26" t="s">
        <v>1617</v>
      </c>
      <c r="B54" s="26" t="s">
        <v>1676</v>
      </c>
      <c r="C54" s="27">
        <v>2659624.0142700002</v>
      </c>
      <c r="D54" s="27">
        <v>1351631.24862</v>
      </c>
      <c r="E54" s="28">
        <f t="shared" si="0"/>
        <v>50.820388196524412</v>
      </c>
      <c r="F54" s="27">
        <v>1330290.67897</v>
      </c>
      <c r="G54" s="28">
        <f t="shared" si="1"/>
        <v>101.60420350133725</v>
      </c>
      <c r="H54" s="27">
        <v>2494237.08</v>
      </c>
      <c r="I54" s="27">
        <v>1267771.11672</v>
      </c>
      <c r="J54" s="28">
        <f t="shared" si="2"/>
        <v>50.828011775047464</v>
      </c>
      <c r="K54" s="27">
        <v>1247550.41337</v>
      </c>
      <c r="L54" s="28">
        <f t="shared" si="3"/>
        <v>101.62083256382226</v>
      </c>
      <c r="M54" s="27">
        <v>217764.90521</v>
      </c>
    </row>
    <row r="55" spans="1:13" ht="165.75" x14ac:dyDescent="0.2">
      <c r="A55" s="26" t="s">
        <v>761</v>
      </c>
      <c r="B55" s="26" t="s">
        <v>352</v>
      </c>
      <c r="C55" s="27">
        <v>1650279.11427</v>
      </c>
      <c r="D55" s="27">
        <v>838601.31752000004</v>
      </c>
      <c r="E55" s="28">
        <f t="shared" si="0"/>
        <v>50.815726277367013</v>
      </c>
      <c r="F55" s="27">
        <v>827402.65599999996</v>
      </c>
      <c r="G55" s="28">
        <f t="shared" si="1"/>
        <v>101.35347178774346</v>
      </c>
      <c r="H55" s="27">
        <v>1484892.18</v>
      </c>
      <c r="I55" s="27">
        <v>754741.18562</v>
      </c>
      <c r="J55" s="28">
        <f t="shared" si="2"/>
        <v>50.828012685742621</v>
      </c>
      <c r="K55" s="27">
        <v>744662.39040000003</v>
      </c>
      <c r="L55" s="28">
        <f t="shared" si="3"/>
        <v>101.35347176786867</v>
      </c>
      <c r="M55" s="27">
        <v>129641.81038000004</v>
      </c>
    </row>
    <row r="56" spans="1:13" ht="178.5" x14ac:dyDescent="0.2">
      <c r="A56" s="26" t="s">
        <v>1580</v>
      </c>
      <c r="B56" s="26" t="s">
        <v>1408</v>
      </c>
      <c r="C56" s="27">
        <v>1009344.9</v>
      </c>
      <c r="D56" s="27">
        <v>513029.93109999999</v>
      </c>
      <c r="E56" s="28">
        <f t="shared" si="0"/>
        <v>50.828010435283325</v>
      </c>
      <c r="F56" s="27">
        <v>502888.02296999999</v>
      </c>
      <c r="G56" s="28">
        <f t="shared" si="1"/>
        <v>102.01673288421209</v>
      </c>
      <c r="H56" s="27">
        <v>1009344.9</v>
      </c>
      <c r="I56" s="27">
        <v>513029.93109999999</v>
      </c>
      <c r="J56" s="28">
        <f t="shared" si="2"/>
        <v>50.828010435283325</v>
      </c>
      <c r="K56" s="27">
        <v>502888.02296999999</v>
      </c>
      <c r="L56" s="28">
        <f t="shared" si="3"/>
        <v>102.01673288421209</v>
      </c>
      <c r="M56" s="27">
        <v>88123.094829999958</v>
      </c>
    </row>
    <row r="57" spans="1:13" ht="102" x14ac:dyDescent="0.2">
      <c r="A57" s="26" t="s">
        <v>1150</v>
      </c>
      <c r="B57" s="26" t="s">
        <v>1053</v>
      </c>
      <c r="C57" s="27">
        <v>-283880.54453999997</v>
      </c>
      <c r="D57" s="27">
        <v>-159184.93301000001</v>
      </c>
      <c r="E57" s="28">
        <f t="shared" si="0"/>
        <v>56.074618733715361</v>
      </c>
      <c r="F57" s="27">
        <v>-145758.73449</v>
      </c>
      <c r="G57" s="28">
        <f t="shared" si="1"/>
        <v>109.21124800306299</v>
      </c>
      <c r="H57" s="27">
        <v>-266101.69</v>
      </c>
      <c r="I57" s="27">
        <v>-149308.51936999999</v>
      </c>
      <c r="J57" s="28">
        <f t="shared" si="2"/>
        <v>56.109572009858333</v>
      </c>
      <c r="K57" s="27">
        <v>-136692.95913999999</v>
      </c>
      <c r="L57" s="28">
        <f t="shared" si="3"/>
        <v>109.22912219427428</v>
      </c>
      <c r="M57" s="27">
        <v>-25782.96566999999</v>
      </c>
    </row>
    <row r="58" spans="1:13" ht="165.75" x14ac:dyDescent="0.2">
      <c r="A58" s="26" t="s">
        <v>262</v>
      </c>
      <c r="B58" s="26" t="s">
        <v>735</v>
      </c>
      <c r="C58" s="27">
        <v>-176196.94454</v>
      </c>
      <c r="D58" s="27">
        <v>-98764.137489999994</v>
      </c>
      <c r="E58" s="28">
        <f t="shared" si="0"/>
        <v>56.053263436460263</v>
      </c>
      <c r="F58" s="27">
        <v>-90657.753140000001</v>
      </c>
      <c r="G58" s="28">
        <f t="shared" si="1"/>
        <v>108.94174416332771</v>
      </c>
      <c r="H58" s="27">
        <v>-158418.09</v>
      </c>
      <c r="I58" s="27">
        <v>-88887.723849999995</v>
      </c>
      <c r="J58" s="28">
        <f t="shared" si="2"/>
        <v>56.109579310039649</v>
      </c>
      <c r="K58" s="27">
        <v>-81591.977790000004</v>
      </c>
      <c r="L58" s="28">
        <f t="shared" si="3"/>
        <v>108.94174434498653</v>
      </c>
      <c r="M58" s="27">
        <v>-15349.352749999991</v>
      </c>
    </row>
    <row r="59" spans="1:13" ht="178.5" x14ac:dyDescent="0.2">
      <c r="A59" s="26" t="s">
        <v>1099</v>
      </c>
      <c r="B59" s="26" t="s">
        <v>1410</v>
      </c>
      <c r="C59" s="27">
        <v>-107683.6</v>
      </c>
      <c r="D59" s="27">
        <v>-60420.79552</v>
      </c>
      <c r="E59" s="28">
        <f t="shared" si="0"/>
        <v>56.109561270239851</v>
      </c>
      <c r="F59" s="27">
        <v>-55100.981350000002</v>
      </c>
      <c r="G59" s="28">
        <f t="shared" si="1"/>
        <v>109.65466320138415</v>
      </c>
      <c r="H59" s="27">
        <v>-107683.6</v>
      </c>
      <c r="I59" s="27">
        <v>-60420.79552</v>
      </c>
      <c r="J59" s="28">
        <f t="shared" si="2"/>
        <v>56.109561270239851</v>
      </c>
      <c r="K59" s="27">
        <v>-55100.981350000002</v>
      </c>
      <c r="L59" s="28">
        <f t="shared" si="3"/>
        <v>109.65466320138415</v>
      </c>
      <c r="M59" s="27">
        <v>-10433.61292</v>
      </c>
    </row>
    <row r="60" spans="1:13" ht="25.5" x14ac:dyDescent="0.2">
      <c r="A60" s="26" t="s">
        <v>1130</v>
      </c>
      <c r="B60" s="26" t="s">
        <v>573</v>
      </c>
      <c r="C60" s="27">
        <v>5113806.0722599998</v>
      </c>
      <c r="D60" s="27">
        <v>3248282.1491700001</v>
      </c>
      <c r="E60" s="28">
        <f t="shared" si="0"/>
        <v>63.51985396533528</v>
      </c>
      <c r="F60" s="27">
        <v>2688083.4135199999</v>
      </c>
      <c r="G60" s="28">
        <f t="shared" si="1"/>
        <v>120.8400800671743</v>
      </c>
      <c r="H60" s="27">
        <v>4597066</v>
      </c>
      <c r="I60" s="27">
        <v>2971078.0015599998</v>
      </c>
      <c r="J60" s="28">
        <f t="shared" si="2"/>
        <v>64.629874827988104</v>
      </c>
      <c r="K60" s="27">
        <v>2411263.3247000002</v>
      </c>
      <c r="L60" s="28">
        <f t="shared" si="3"/>
        <v>123.21665456963933</v>
      </c>
      <c r="M60" s="27">
        <v>120615.12369999988</v>
      </c>
    </row>
    <row r="61" spans="1:13" ht="38.25" x14ac:dyDescent="0.2">
      <c r="A61" s="26" t="s">
        <v>654</v>
      </c>
      <c r="B61" s="26" t="s">
        <v>120</v>
      </c>
      <c r="C61" s="27">
        <v>4862250.8053900003</v>
      </c>
      <c r="D61" s="27">
        <v>3130935.3560299999</v>
      </c>
      <c r="E61" s="28">
        <f t="shared" si="0"/>
        <v>64.392716076250778</v>
      </c>
      <c r="F61" s="27">
        <v>2555117.2426700001</v>
      </c>
      <c r="G61" s="28">
        <f t="shared" si="1"/>
        <v>122.53587834420827</v>
      </c>
      <c r="H61" s="27">
        <v>4519722</v>
      </c>
      <c r="I61" s="27">
        <v>2911771.5884199999</v>
      </c>
      <c r="J61" s="28">
        <f t="shared" si="2"/>
        <v>64.423687749379283</v>
      </c>
      <c r="K61" s="27">
        <v>2376262.7243900001</v>
      </c>
      <c r="L61" s="28">
        <f t="shared" si="3"/>
        <v>122.53575997862222</v>
      </c>
      <c r="M61" s="27">
        <v>109541.83079000004</v>
      </c>
    </row>
    <row r="62" spans="1:13" ht="51" x14ac:dyDescent="0.2">
      <c r="A62" s="26" t="s">
        <v>686</v>
      </c>
      <c r="B62" s="26" t="s">
        <v>1281</v>
      </c>
      <c r="C62" s="27">
        <v>2775330.09827</v>
      </c>
      <c r="D62" s="27">
        <v>1548731.9839900001</v>
      </c>
      <c r="E62" s="28">
        <f t="shared" si="0"/>
        <v>55.803523514388473</v>
      </c>
      <c r="F62" s="27">
        <v>1284170.4313300001</v>
      </c>
      <c r="G62" s="28">
        <f t="shared" si="1"/>
        <v>120.60174772798629</v>
      </c>
      <c r="H62" s="27">
        <v>2585538</v>
      </c>
      <c r="I62" s="27">
        <v>1440322.45637</v>
      </c>
      <c r="J62" s="28">
        <f t="shared" si="2"/>
        <v>55.70687633946978</v>
      </c>
      <c r="K62" s="27">
        <v>1194281.71028</v>
      </c>
      <c r="L62" s="28">
        <f t="shared" si="3"/>
        <v>120.60156694791178</v>
      </c>
      <c r="M62" s="27">
        <v>64078.956320000114</v>
      </c>
    </row>
    <row r="63" spans="1:13" ht="51" x14ac:dyDescent="0.2">
      <c r="A63" s="26" t="s">
        <v>1514</v>
      </c>
      <c r="B63" s="26" t="s">
        <v>1281</v>
      </c>
      <c r="C63" s="27">
        <v>2775330.3209799998</v>
      </c>
      <c r="D63" s="27">
        <v>1548952.0068099999</v>
      </c>
      <c r="E63" s="28">
        <f t="shared" si="0"/>
        <v>55.811446842949053</v>
      </c>
      <c r="F63" s="27">
        <v>1284583.0717199999</v>
      </c>
      <c r="G63" s="28">
        <f t="shared" si="1"/>
        <v>120.5801353692153</v>
      </c>
      <c r="H63" s="27">
        <v>2585538</v>
      </c>
      <c r="I63" s="27">
        <v>1440525.36632</v>
      </c>
      <c r="J63" s="28">
        <f t="shared" si="2"/>
        <v>55.714724220645763</v>
      </c>
      <c r="K63" s="27">
        <v>1194662.25642</v>
      </c>
      <c r="L63" s="28">
        <f t="shared" si="3"/>
        <v>120.5801353963227</v>
      </c>
      <c r="M63" s="27">
        <v>64078.956320000114</v>
      </c>
    </row>
    <row r="64" spans="1:13" ht="63.75" x14ac:dyDescent="0.2">
      <c r="A64" s="26" t="s">
        <v>658</v>
      </c>
      <c r="B64" s="26" t="s">
        <v>811</v>
      </c>
      <c r="C64" s="27">
        <v>-0.22270999999999999</v>
      </c>
      <c r="D64" s="27">
        <v>-220.02282</v>
      </c>
      <c r="E64" s="28" t="str">
        <f t="shared" si="0"/>
        <v>свыше 200</v>
      </c>
      <c r="F64" s="27">
        <v>-412.64039000000002</v>
      </c>
      <c r="G64" s="28">
        <f t="shared" si="1"/>
        <v>53.320718313590184</v>
      </c>
      <c r="H64" s="27"/>
      <c r="I64" s="27">
        <v>-202.90995000000001</v>
      </c>
      <c r="J64" s="28" t="str">
        <f t="shared" si="2"/>
        <v xml:space="preserve"> </v>
      </c>
      <c r="K64" s="27">
        <v>-380.54613999999998</v>
      </c>
      <c r="L64" s="28">
        <f t="shared" si="3"/>
        <v>53.320722159998788</v>
      </c>
      <c r="M64" s="27"/>
    </row>
    <row r="65" spans="1:13" ht="63.75" x14ac:dyDescent="0.2">
      <c r="A65" s="26" t="s">
        <v>196</v>
      </c>
      <c r="B65" s="26" t="s">
        <v>1318</v>
      </c>
      <c r="C65" s="27">
        <v>2086920.7399899999</v>
      </c>
      <c r="D65" s="27">
        <v>1582239.4755800001</v>
      </c>
      <c r="E65" s="28">
        <f t="shared" si="0"/>
        <v>75.816941451623208</v>
      </c>
      <c r="F65" s="27">
        <v>1271058.2239000001</v>
      </c>
      <c r="G65" s="28">
        <f t="shared" si="1"/>
        <v>124.482061154146</v>
      </c>
      <c r="H65" s="27">
        <v>1934184</v>
      </c>
      <c r="I65" s="27">
        <v>1471482.7083399999</v>
      </c>
      <c r="J65" s="28">
        <f t="shared" si="2"/>
        <v>76.077700381142634</v>
      </c>
      <c r="K65" s="27">
        <v>1182084.6277900001</v>
      </c>
      <c r="L65" s="28">
        <f t="shared" si="3"/>
        <v>124.48201031858881</v>
      </c>
      <c r="M65" s="27">
        <v>45462.874459999846</v>
      </c>
    </row>
    <row r="66" spans="1:13" ht="102" x14ac:dyDescent="0.2">
      <c r="A66" s="26" t="s">
        <v>1028</v>
      </c>
      <c r="B66" s="26" t="s">
        <v>768</v>
      </c>
      <c r="C66" s="27">
        <v>2086920.7064700001</v>
      </c>
      <c r="D66" s="27">
        <v>1582238.9610299999</v>
      </c>
      <c r="E66" s="28">
        <f t="shared" si="0"/>
        <v>75.816918013446568</v>
      </c>
      <c r="F66" s="27">
        <v>1271119.9253</v>
      </c>
      <c r="G66" s="28">
        <f t="shared" si="1"/>
        <v>124.47597819352663</v>
      </c>
      <c r="H66" s="27">
        <v>1934184</v>
      </c>
      <c r="I66" s="27">
        <v>1471482.23383</v>
      </c>
      <c r="J66" s="28">
        <f t="shared" si="2"/>
        <v>76.077675848316389</v>
      </c>
      <c r="K66" s="27">
        <v>1182141.5301699999</v>
      </c>
      <c r="L66" s="28">
        <f t="shared" si="3"/>
        <v>124.47597823742737</v>
      </c>
      <c r="M66" s="27">
        <v>45462.874450000003</v>
      </c>
    </row>
    <row r="67" spans="1:13" ht="76.5" x14ac:dyDescent="0.2">
      <c r="A67" s="26" t="s">
        <v>164</v>
      </c>
      <c r="B67" s="26" t="s">
        <v>1330</v>
      </c>
      <c r="C67" s="27">
        <v>3.3520000000000001E-2</v>
      </c>
      <c r="D67" s="27">
        <v>0.51454999999999995</v>
      </c>
      <c r="E67" s="28" t="str">
        <f t="shared" si="0"/>
        <v>свыше 200</v>
      </c>
      <c r="F67" s="27">
        <v>-61.7014</v>
      </c>
      <c r="G67" s="28" t="str">
        <f t="shared" si="1"/>
        <v/>
      </c>
      <c r="H67" s="27"/>
      <c r="I67" s="27">
        <v>0.47450999999999999</v>
      </c>
      <c r="J67" s="28" t="str">
        <f t="shared" si="2"/>
        <v xml:space="preserve"> </v>
      </c>
      <c r="K67" s="27">
        <v>-56.902380000000001</v>
      </c>
      <c r="L67" s="28" t="str">
        <f t="shared" si="3"/>
        <v/>
      </c>
      <c r="M67" s="27"/>
    </row>
    <row r="68" spans="1:13" ht="51" x14ac:dyDescent="0.2">
      <c r="A68" s="26" t="s">
        <v>1160</v>
      </c>
      <c r="B68" s="26" t="s">
        <v>259</v>
      </c>
      <c r="C68" s="27">
        <v>-3.2870000000000003E-2</v>
      </c>
      <c r="D68" s="27">
        <v>-36.103540000000002</v>
      </c>
      <c r="E68" s="28" t="str">
        <f t="shared" si="0"/>
        <v>свыше 200</v>
      </c>
      <c r="F68" s="27">
        <v>-111.41256</v>
      </c>
      <c r="G68" s="28">
        <f t="shared" si="1"/>
        <v>32.405269208426773</v>
      </c>
      <c r="H68" s="27"/>
      <c r="I68" s="27">
        <v>-33.57629</v>
      </c>
      <c r="J68" s="28" t="str">
        <f t="shared" si="2"/>
        <v xml:space="preserve"> </v>
      </c>
      <c r="K68" s="27">
        <v>-103.61368</v>
      </c>
      <c r="L68" s="28">
        <f t="shared" si="3"/>
        <v>32.405267335355717</v>
      </c>
      <c r="M68" s="27"/>
    </row>
    <row r="69" spans="1:13" ht="25.5" x14ac:dyDescent="0.2">
      <c r="A69" s="26" t="s">
        <v>405</v>
      </c>
      <c r="B69" s="26" t="s">
        <v>1432</v>
      </c>
      <c r="C69" s="27">
        <v>422.86327999999997</v>
      </c>
      <c r="D69" s="27">
        <v>-5470.8805000000002</v>
      </c>
      <c r="E69" s="28" t="str">
        <f t="shared" si="0"/>
        <v/>
      </c>
      <c r="F69" s="27">
        <v>380.25382000000002</v>
      </c>
      <c r="G69" s="28" t="str">
        <f t="shared" si="1"/>
        <v/>
      </c>
      <c r="H69" s="27"/>
      <c r="I69" s="27"/>
      <c r="J69" s="28" t="str">
        <f t="shared" si="2"/>
        <v xml:space="preserve"> </v>
      </c>
      <c r="K69" s="27"/>
      <c r="L69" s="28" t="str">
        <f t="shared" si="3"/>
        <v xml:space="preserve"> </v>
      </c>
      <c r="M69" s="27"/>
    </row>
    <row r="70" spans="1:13" ht="25.5" x14ac:dyDescent="0.2">
      <c r="A70" s="26" t="s">
        <v>1626</v>
      </c>
      <c r="B70" s="26" t="s">
        <v>1432</v>
      </c>
      <c r="C70" s="27">
        <v>425.26328000000001</v>
      </c>
      <c r="D70" s="27">
        <v>-5423.4810900000002</v>
      </c>
      <c r="E70" s="28" t="str">
        <f t="shared" si="0"/>
        <v/>
      </c>
      <c r="F70" s="27">
        <v>438.33913999999999</v>
      </c>
      <c r="G70" s="28" t="str">
        <f t="shared" si="1"/>
        <v/>
      </c>
      <c r="H70" s="27"/>
      <c r="I70" s="27"/>
      <c r="J70" s="28" t="str">
        <f t="shared" si="2"/>
        <v xml:space="preserve"> </v>
      </c>
      <c r="K70" s="27"/>
      <c r="L70" s="28" t="str">
        <f t="shared" si="3"/>
        <v xml:space="preserve"> </v>
      </c>
      <c r="M70" s="27"/>
    </row>
    <row r="71" spans="1:13" ht="51" x14ac:dyDescent="0.2">
      <c r="A71" s="26" t="s">
        <v>1165</v>
      </c>
      <c r="B71" s="26" t="s">
        <v>1291</v>
      </c>
      <c r="C71" s="27">
        <v>-2.4</v>
      </c>
      <c r="D71" s="27">
        <v>-47.399410000000003</v>
      </c>
      <c r="E71" s="28" t="str">
        <f t="shared" ref="E71:E134" si="4">IF(C71=0," ",IF(D71/C71*100&gt;200,"свыше 200",IF(D71/C71&gt;0,D71/C71*100,"")))</f>
        <v>свыше 200</v>
      </c>
      <c r="F71" s="27">
        <v>-58.085320000000003</v>
      </c>
      <c r="G71" s="28">
        <f t="shared" ref="G71:G134" si="5">IF(F71=0," ",IF(D71/F71*100&gt;200,"свыше 200",IF(D71/F71&gt;0,D71/F71*100,"")))</f>
        <v>81.603079745450316</v>
      </c>
      <c r="H71" s="27"/>
      <c r="I71" s="27"/>
      <c r="J71" s="28" t="str">
        <f t="shared" ref="J71:J134" si="6">IF(H71=0," ",IF(I71/H71*100&gt;200,"свыше 200",IF(I71/H71&gt;0,I71/H71*100,"")))</f>
        <v xml:space="preserve"> </v>
      </c>
      <c r="K71" s="27"/>
      <c r="L71" s="28" t="str">
        <f t="shared" ref="L71:L134" si="7">IF(K71=0," ",IF(I71/K71*100&gt;200,"свыше 200",IF(I71/K71&gt;0,I71/K71*100,"")))</f>
        <v xml:space="preserve"> </v>
      </c>
      <c r="M71" s="27"/>
    </row>
    <row r="72" spans="1:13" ht="25.5" x14ac:dyDescent="0.2">
      <c r="A72" s="26" t="s">
        <v>308</v>
      </c>
      <c r="B72" s="26" t="s">
        <v>379</v>
      </c>
      <c r="C72" s="27">
        <v>11343.37059</v>
      </c>
      <c r="D72" s="27">
        <v>8728.9257400000006</v>
      </c>
      <c r="E72" s="28">
        <f t="shared" si="4"/>
        <v>76.951781401686532</v>
      </c>
      <c r="F72" s="27">
        <v>12493.332759999999</v>
      </c>
      <c r="G72" s="28">
        <f t="shared" si="5"/>
        <v>69.868672416598628</v>
      </c>
      <c r="H72" s="27"/>
      <c r="I72" s="27">
        <v>-0.38321</v>
      </c>
      <c r="J72" s="28" t="str">
        <f t="shared" si="6"/>
        <v xml:space="preserve"> </v>
      </c>
      <c r="K72" s="27">
        <v>-6.0420400000000001</v>
      </c>
      <c r="L72" s="28">
        <f t="shared" si="7"/>
        <v>6.3423942906700379</v>
      </c>
      <c r="M72" s="27"/>
    </row>
    <row r="73" spans="1:13" ht="25.5" x14ac:dyDescent="0.2">
      <c r="A73" s="26" t="s">
        <v>542</v>
      </c>
      <c r="B73" s="26" t="s">
        <v>379</v>
      </c>
      <c r="C73" s="27">
        <v>11343.37059</v>
      </c>
      <c r="D73" s="27">
        <v>8730.0753700000005</v>
      </c>
      <c r="E73" s="28">
        <f t="shared" si="4"/>
        <v>76.961916220000717</v>
      </c>
      <c r="F73" s="27">
        <v>12511.458919999999</v>
      </c>
      <c r="G73" s="28">
        <f t="shared" si="5"/>
        <v>69.776637767196547</v>
      </c>
      <c r="H73" s="27"/>
      <c r="I73" s="27"/>
      <c r="J73" s="28" t="str">
        <f t="shared" si="6"/>
        <v xml:space="preserve"> </v>
      </c>
      <c r="K73" s="27"/>
      <c r="L73" s="28" t="str">
        <f t="shared" si="7"/>
        <v xml:space="preserve"> </v>
      </c>
      <c r="M73" s="27"/>
    </row>
    <row r="74" spans="1:13" ht="38.25" x14ac:dyDescent="0.2">
      <c r="A74" s="26" t="s">
        <v>52</v>
      </c>
      <c r="B74" s="26" t="s">
        <v>175</v>
      </c>
      <c r="C74" s="27"/>
      <c r="D74" s="27">
        <v>-1.1496299999999999</v>
      </c>
      <c r="E74" s="28" t="str">
        <f t="shared" si="4"/>
        <v xml:space="preserve"> </v>
      </c>
      <c r="F74" s="27">
        <v>-18.126159999999999</v>
      </c>
      <c r="G74" s="28">
        <f t="shared" si="5"/>
        <v>6.3423802945577004</v>
      </c>
      <c r="H74" s="27"/>
      <c r="I74" s="27">
        <v>-0.38321</v>
      </c>
      <c r="J74" s="28" t="str">
        <f t="shared" si="6"/>
        <v xml:space="preserve"> </v>
      </c>
      <c r="K74" s="27">
        <v>-6.0420400000000001</v>
      </c>
      <c r="L74" s="28">
        <f t="shared" si="7"/>
        <v>6.3423942906700379</v>
      </c>
      <c r="M74" s="27"/>
    </row>
    <row r="75" spans="1:13" ht="38.25" x14ac:dyDescent="0.2">
      <c r="A75" s="26" t="s">
        <v>281</v>
      </c>
      <c r="B75" s="26" t="s">
        <v>647</v>
      </c>
      <c r="C75" s="27">
        <v>162445.033</v>
      </c>
      <c r="D75" s="27">
        <v>54781.951549999998</v>
      </c>
      <c r="E75" s="28">
        <f t="shared" si="4"/>
        <v>33.723377402373394</v>
      </c>
      <c r="F75" s="27">
        <v>85085.941919999997</v>
      </c>
      <c r="G75" s="28">
        <f t="shared" si="5"/>
        <v>64.384257039203263</v>
      </c>
      <c r="H75" s="27"/>
      <c r="I75" s="27"/>
      <c r="J75" s="28" t="str">
        <f t="shared" si="6"/>
        <v xml:space="preserve"> </v>
      </c>
      <c r="K75" s="27"/>
      <c r="L75" s="28" t="str">
        <f t="shared" si="7"/>
        <v xml:space="preserve"> </v>
      </c>
      <c r="M75" s="27"/>
    </row>
    <row r="76" spans="1:13" ht="51" x14ac:dyDescent="0.2">
      <c r="A76" s="26" t="s">
        <v>1506</v>
      </c>
      <c r="B76" s="26" t="s">
        <v>1362</v>
      </c>
      <c r="C76" s="27">
        <v>130253.933</v>
      </c>
      <c r="D76" s="27">
        <v>38251.473270000002</v>
      </c>
      <c r="E76" s="28">
        <f t="shared" si="4"/>
        <v>29.366847041770328</v>
      </c>
      <c r="F76" s="27">
        <v>68741.891929999998</v>
      </c>
      <c r="G76" s="28">
        <f t="shared" si="5"/>
        <v>55.645069107134191</v>
      </c>
      <c r="H76" s="27"/>
      <c r="I76" s="27"/>
      <c r="J76" s="28" t="str">
        <f t="shared" si="6"/>
        <v xml:space="preserve"> </v>
      </c>
      <c r="K76" s="27"/>
      <c r="L76" s="28" t="str">
        <f t="shared" si="7"/>
        <v xml:space="preserve"> </v>
      </c>
      <c r="M76" s="27"/>
    </row>
    <row r="77" spans="1:13" ht="51" x14ac:dyDescent="0.2">
      <c r="A77" s="26" t="s">
        <v>1024</v>
      </c>
      <c r="B77" s="26" t="s">
        <v>787</v>
      </c>
      <c r="C77" s="27">
        <v>32191.1</v>
      </c>
      <c r="D77" s="27">
        <v>16530.478279999999</v>
      </c>
      <c r="E77" s="28">
        <f t="shared" si="4"/>
        <v>51.351082379912462</v>
      </c>
      <c r="F77" s="27">
        <v>16344.04999</v>
      </c>
      <c r="G77" s="28">
        <f t="shared" si="5"/>
        <v>101.14064928897099</v>
      </c>
      <c r="H77" s="27"/>
      <c r="I77" s="27"/>
      <c r="J77" s="28" t="str">
        <f t="shared" si="6"/>
        <v xml:space="preserve"> </v>
      </c>
      <c r="K77" s="27"/>
      <c r="L77" s="28" t="str">
        <f t="shared" si="7"/>
        <v xml:space="preserve"> </v>
      </c>
      <c r="M77" s="27"/>
    </row>
    <row r="78" spans="1:13" x14ac:dyDescent="0.2">
      <c r="A78" s="26" t="s">
        <v>1350</v>
      </c>
      <c r="B78" s="26" t="s">
        <v>688</v>
      </c>
      <c r="C78" s="27">
        <v>77344</v>
      </c>
      <c r="D78" s="27">
        <v>59306.796349999997</v>
      </c>
      <c r="E78" s="28">
        <f t="shared" si="4"/>
        <v>76.67924641859743</v>
      </c>
      <c r="F78" s="27">
        <v>35006.642350000002</v>
      </c>
      <c r="G78" s="28">
        <f t="shared" si="5"/>
        <v>169.41583759174776</v>
      </c>
      <c r="H78" s="27">
        <v>77344</v>
      </c>
      <c r="I78" s="27">
        <v>59306.796349999997</v>
      </c>
      <c r="J78" s="28">
        <f t="shared" si="6"/>
        <v>76.67924641859743</v>
      </c>
      <c r="K78" s="27">
        <v>35006.642350000002</v>
      </c>
      <c r="L78" s="28">
        <f t="shared" si="7"/>
        <v>169.41583759174776</v>
      </c>
      <c r="M78" s="27">
        <v>11073.292909999996</v>
      </c>
    </row>
    <row r="79" spans="1:13" x14ac:dyDescent="0.2">
      <c r="A79" s="26" t="s">
        <v>479</v>
      </c>
      <c r="B79" s="26" t="s">
        <v>220</v>
      </c>
      <c r="C79" s="27">
        <v>4189216.1279000002</v>
      </c>
      <c r="D79" s="27">
        <v>1712674.5097099999</v>
      </c>
      <c r="E79" s="28">
        <f t="shared" si="4"/>
        <v>40.882935074742527</v>
      </c>
      <c r="F79" s="27">
        <v>1551532.2418899999</v>
      </c>
      <c r="G79" s="28">
        <f t="shared" si="5"/>
        <v>110.38600832578925</v>
      </c>
      <c r="H79" s="27">
        <v>2979906</v>
      </c>
      <c r="I79" s="27">
        <v>1348588.2533100001</v>
      </c>
      <c r="J79" s="28">
        <f t="shared" si="6"/>
        <v>45.256066913184512</v>
      </c>
      <c r="K79" s="27">
        <v>1180851.49603</v>
      </c>
      <c r="L79" s="28">
        <f t="shared" si="7"/>
        <v>114.20472920125246</v>
      </c>
      <c r="M79" s="27">
        <v>57998.694159999955</v>
      </c>
    </row>
    <row r="80" spans="1:13" ht="25.5" x14ac:dyDescent="0.2">
      <c r="A80" s="26" t="s">
        <v>1698</v>
      </c>
      <c r="B80" s="26" t="s">
        <v>1358</v>
      </c>
      <c r="C80" s="27">
        <v>286927.66949</v>
      </c>
      <c r="D80" s="27">
        <v>19791.002899999999</v>
      </c>
      <c r="E80" s="28">
        <f t="shared" si="4"/>
        <v>6.8975581668988371</v>
      </c>
      <c r="F80" s="27">
        <v>24726.484769999999</v>
      </c>
      <c r="G80" s="28">
        <f t="shared" si="5"/>
        <v>80.039694619317288</v>
      </c>
      <c r="H80" s="27"/>
      <c r="I80" s="27"/>
      <c r="J80" s="28" t="str">
        <f t="shared" si="6"/>
        <v xml:space="preserve"> </v>
      </c>
      <c r="K80" s="27"/>
      <c r="L80" s="28" t="str">
        <f t="shared" si="7"/>
        <v xml:space="preserve"> </v>
      </c>
      <c r="M80" s="27"/>
    </row>
    <row r="81" spans="1:13" ht="63.75" x14ac:dyDescent="0.2">
      <c r="A81" s="26" t="s">
        <v>1138</v>
      </c>
      <c r="B81" s="26" t="s">
        <v>323</v>
      </c>
      <c r="C81" s="27">
        <v>234527.144</v>
      </c>
      <c r="D81" s="27">
        <v>15176.46471</v>
      </c>
      <c r="E81" s="28">
        <f t="shared" si="4"/>
        <v>6.4710909155999445</v>
      </c>
      <c r="F81" s="27">
        <v>18152.429209999998</v>
      </c>
      <c r="G81" s="28">
        <f t="shared" si="5"/>
        <v>83.605695603756615</v>
      </c>
      <c r="H81" s="27"/>
      <c r="I81" s="27"/>
      <c r="J81" s="28" t="str">
        <f t="shared" si="6"/>
        <v xml:space="preserve"> </v>
      </c>
      <c r="K81" s="27"/>
      <c r="L81" s="28" t="str">
        <f t="shared" si="7"/>
        <v xml:space="preserve"> </v>
      </c>
      <c r="M81" s="27"/>
    </row>
    <row r="82" spans="1:13" ht="63.75" x14ac:dyDescent="0.2">
      <c r="A82" s="26" t="s">
        <v>1567</v>
      </c>
      <c r="B82" s="26" t="s">
        <v>1036</v>
      </c>
      <c r="C82" s="27">
        <v>19124.225490000001</v>
      </c>
      <c r="D82" s="27">
        <v>1957.7369699999999</v>
      </c>
      <c r="E82" s="28">
        <f t="shared" si="4"/>
        <v>10.236947744752825</v>
      </c>
      <c r="F82" s="27">
        <v>3075.4093400000002</v>
      </c>
      <c r="G82" s="28">
        <f t="shared" si="5"/>
        <v>63.657768887441826</v>
      </c>
      <c r="H82" s="27"/>
      <c r="I82" s="27"/>
      <c r="J82" s="28" t="str">
        <f t="shared" si="6"/>
        <v xml:space="preserve"> </v>
      </c>
      <c r="K82" s="27"/>
      <c r="L82" s="28" t="str">
        <f t="shared" si="7"/>
        <v xml:space="preserve"> </v>
      </c>
      <c r="M82" s="27"/>
    </row>
    <row r="83" spans="1:13" ht="63.75" x14ac:dyDescent="0.2">
      <c r="A83" s="26" t="s">
        <v>745</v>
      </c>
      <c r="B83" s="26" t="s">
        <v>616</v>
      </c>
      <c r="C83" s="27">
        <v>33276.300000000003</v>
      </c>
      <c r="D83" s="27">
        <v>2656.8012199999998</v>
      </c>
      <c r="E83" s="28">
        <f t="shared" si="4"/>
        <v>7.9840643941784375</v>
      </c>
      <c r="F83" s="27">
        <v>3498.6462200000001</v>
      </c>
      <c r="G83" s="28">
        <f t="shared" si="5"/>
        <v>75.937978661929407</v>
      </c>
      <c r="H83" s="27"/>
      <c r="I83" s="27"/>
      <c r="J83" s="28" t="str">
        <f t="shared" si="6"/>
        <v xml:space="preserve"> </v>
      </c>
      <c r="K83" s="27"/>
      <c r="L83" s="28" t="str">
        <f t="shared" si="7"/>
        <v xml:space="preserve"> </v>
      </c>
      <c r="M83" s="27"/>
    </row>
    <row r="84" spans="1:13" x14ac:dyDescent="0.2">
      <c r="A84" s="26" t="s">
        <v>1486</v>
      </c>
      <c r="B84" s="26" t="s">
        <v>922</v>
      </c>
      <c r="C84" s="27">
        <v>2164465</v>
      </c>
      <c r="D84" s="27">
        <v>1181222.94093</v>
      </c>
      <c r="E84" s="28">
        <f t="shared" si="4"/>
        <v>54.573436896877524</v>
      </c>
      <c r="F84" s="27">
        <v>1039008.7895</v>
      </c>
      <c r="G84" s="28">
        <f t="shared" si="5"/>
        <v>113.68748299987313</v>
      </c>
      <c r="H84" s="27">
        <v>2164465</v>
      </c>
      <c r="I84" s="27">
        <v>1181222.94093</v>
      </c>
      <c r="J84" s="28">
        <f t="shared" si="6"/>
        <v>54.573436896877524</v>
      </c>
      <c r="K84" s="27">
        <v>1039008.7895</v>
      </c>
      <c r="L84" s="28">
        <f t="shared" si="7"/>
        <v>113.68748299987313</v>
      </c>
      <c r="M84" s="27">
        <v>27704.646339999977</v>
      </c>
    </row>
    <row r="85" spans="1:13" ht="38.25" x14ac:dyDescent="0.2">
      <c r="A85" s="26" t="s">
        <v>1000</v>
      </c>
      <c r="B85" s="26" t="s">
        <v>1134</v>
      </c>
      <c r="C85" s="27">
        <v>1705865</v>
      </c>
      <c r="D85" s="27">
        <v>958723.49554000003</v>
      </c>
      <c r="E85" s="28">
        <f t="shared" si="4"/>
        <v>56.201604203146204</v>
      </c>
      <c r="F85" s="27">
        <v>841872.85626999999</v>
      </c>
      <c r="G85" s="28">
        <f t="shared" si="5"/>
        <v>113.8798440167935</v>
      </c>
      <c r="H85" s="27">
        <v>1705865</v>
      </c>
      <c r="I85" s="27">
        <v>958723.49554000003</v>
      </c>
      <c r="J85" s="28">
        <f t="shared" si="6"/>
        <v>56.201604203146204</v>
      </c>
      <c r="K85" s="27">
        <v>841872.85626999999</v>
      </c>
      <c r="L85" s="28">
        <f t="shared" si="7"/>
        <v>113.8798440167935</v>
      </c>
      <c r="M85" s="27">
        <v>27704.646339999977</v>
      </c>
    </row>
    <row r="86" spans="1:13" ht="38.25" x14ac:dyDescent="0.2">
      <c r="A86" s="26" t="s">
        <v>1237</v>
      </c>
      <c r="B86" s="26" t="s">
        <v>1481</v>
      </c>
      <c r="C86" s="27">
        <v>458600</v>
      </c>
      <c r="D86" s="27">
        <v>222499.44539000001</v>
      </c>
      <c r="E86" s="28">
        <f t="shared" si="4"/>
        <v>48.517105405582207</v>
      </c>
      <c r="F86" s="27">
        <v>197135.93323</v>
      </c>
      <c r="G86" s="28">
        <f t="shared" si="5"/>
        <v>112.86600151703861</v>
      </c>
      <c r="H86" s="27">
        <v>458600</v>
      </c>
      <c r="I86" s="27">
        <v>222499.44539000001</v>
      </c>
      <c r="J86" s="28">
        <f t="shared" si="6"/>
        <v>48.517105405582207</v>
      </c>
      <c r="K86" s="27">
        <v>197135.93323</v>
      </c>
      <c r="L86" s="28">
        <f t="shared" si="7"/>
        <v>112.86600151703861</v>
      </c>
      <c r="M86" s="27"/>
    </row>
    <row r="87" spans="1:13" x14ac:dyDescent="0.2">
      <c r="A87" s="26" t="s">
        <v>1372</v>
      </c>
      <c r="B87" s="26" t="s">
        <v>80</v>
      </c>
      <c r="C87" s="27">
        <v>814601</v>
      </c>
      <c r="D87" s="27">
        <v>166946.45298</v>
      </c>
      <c r="E87" s="28">
        <f t="shared" si="4"/>
        <v>20.494260746058501</v>
      </c>
      <c r="F87" s="27">
        <v>141366.64679999999</v>
      </c>
      <c r="G87" s="28">
        <f t="shared" si="5"/>
        <v>118.09465440330442</v>
      </c>
      <c r="H87" s="27">
        <v>814601</v>
      </c>
      <c r="I87" s="27">
        <v>166946.45298</v>
      </c>
      <c r="J87" s="28">
        <f t="shared" si="6"/>
        <v>20.494260746058501</v>
      </c>
      <c r="K87" s="27">
        <v>141366.64679999999</v>
      </c>
      <c r="L87" s="28">
        <f t="shared" si="7"/>
        <v>118.09465440330442</v>
      </c>
      <c r="M87" s="27">
        <v>30224.047820000007</v>
      </c>
    </row>
    <row r="88" spans="1:13" x14ac:dyDescent="0.2">
      <c r="A88" s="26" t="s">
        <v>1699</v>
      </c>
      <c r="B88" s="26" t="s">
        <v>1474</v>
      </c>
      <c r="C88" s="27">
        <v>93335</v>
      </c>
      <c r="D88" s="27">
        <v>66521.690069999997</v>
      </c>
      <c r="E88" s="28">
        <f t="shared" si="4"/>
        <v>71.271966647024158</v>
      </c>
      <c r="F88" s="27">
        <v>50607.372609999999</v>
      </c>
      <c r="G88" s="28">
        <f t="shared" si="5"/>
        <v>131.44663838338712</v>
      </c>
      <c r="H88" s="27">
        <v>93335</v>
      </c>
      <c r="I88" s="27">
        <v>66521.690069999997</v>
      </c>
      <c r="J88" s="28">
        <f t="shared" si="6"/>
        <v>71.271966647024158</v>
      </c>
      <c r="K88" s="27">
        <v>50607.372609999999</v>
      </c>
      <c r="L88" s="28">
        <f t="shared" si="7"/>
        <v>131.44663838338712</v>
      </c>
      <c r="M88" s="27">
        <v>20285.733649999995</v>
      </c>
    </row>
    <row r="89" spans="1:13" ht="25.5" x14ac:dyDescent="0.2">
      <c r="A89" s="26" t="s">
        <v>846</v>
      </c>
      <c r="B89" s="26" t="s">
        <v>178</v>
      </c>
      <c r="C89" s="27">
        <v>721266</v>
      </c>
      <c r="D89" s="27">
        <v>100424.76291</v>
      </c>
      <c r="E89" s="28">
        <f t="shared" si="4"/>
        <v>13.923401756078896</v>
      </c>
      <c r="F89" s="27">
        <v>90759.274189999996</v>
      </c>
      <c r="G89" s="28">
        <f t="shared" si="5"/>
        <v>110.64958794157587</v>
      </c>
      <c r="H89" s="27">
        <v>721266</v>
      </c>
      <c r="I89" s="27">
        <v>100424.76291</v>
      </c>
      <c r="J89" s="28">
        <f t="shared" si="6"/>
        <v>13.923401756078896</v>
      </c>
      <c r="K89" s="27">
        <v>90759.274189999996</v>
      </c>
      <c r="L89" s="28">
        <f t="shared" si="7"/>
        <v>110.64958794157587</v>
      </c>
      <c r="M89" s="27">
        <v>9938.3141699999978</v>
      </c>
    </row>
    <row r="90" spans="1:13" x14ac:dyDescent="0.2">
      <c r="A90" s="26" t="s">
        <v>805</v>
      </c>
      <c r="B90" s="26" t="s">
        <v>455</v>
      </c>
      <c r="C90" s="27">
        <v>840</v>
      </c>
      <c r="D90" s="27">
        <v>418.85939999999999</v>
      </c>
      <c r="E90" s="28">
        <f t="shared" si="4"/>
        <v>49.86421428571429</v>
      </c>
      <c r="F90" s="27">
        <v>476.05973</v>
      </c>
      <c r="G90" s="28">
        <f t="shared" si="5"/>
        <v>87.984631676365481</v>
      </c>
      <c r="H90" s="27">
        <v>840</v>
      </c>
      <c r="I90" s="27">
        <v>418.85939999999999</v>
      </c>
      <c r="J90" s="28">
        <f t="shared" si="6"/>
        <v>49.86421428571429</v>
      </c>
      <c r="K90" s="27">
        <v>476.05973</v>
      </c>
      <c r="L90" s="28">
        <f t="shared" si="7"/>
        <v>87.984631676365481</v>
      </c>
      <c r="M90" s="27">
        <v>70</v>
      </c>
    </row>
    <row r="91" spans="1:13" x14ac:dyDescent="0.2">
      <c r="A91" s="26" t="s">
        <v>183</v>
      </c>
      <c r="B91" s="26" t="s">
        <v>421</v>
      </c>
      <c r="C91" s="27">
        <v>922382.45840999996</v>
      </c>
      <c r="D91" s="27">
        <v>344295.25349999999</v>
      </c>
      <c r="E91" s="28">
        <f t="shared" si="4"/>
        <v>37.326734735772739</v>
      </c>
      <c r="F91" s="27">
        <v>345954.26108999999</v>
      </c>
      <c r="G91" s="28">
        <f t="shared" si="5"/>
        <v>99.520454644850176</v>
      </c>
      <c r="H91" s="27"/>
      <c r="I91" s="27"/>
      <c r="J91" s="28" t="str">
        <f t="shared" si="6"/>
        <v xml:space="preserve"> </v>
      </c>
      <c r="K91" s="27"/>
      <c r="L91" s="28" t="str">
        <f t="shared" si="7"/>
        <v xml:space="preserve"> </v>
      </c>
      <c r="M91" s="27"/>
    </row>
    <row r="92" spans="1:13" x14ac:dyDescent="0.2">
      <c r="A92" s="26" t="s">
        <v>1136</v>
      </c>
      <c r="B92" s="26" t="s">
        <v>848</v>
      </c>
      <c r="C92" s="27">
        <v>699820.13841000001</v>
      </c>
      <c r="D92" s="27">
        <v>322412.54460000002</v>
      </c>
      <c r="E92" s="28">
        <f t="shared" si="4"/>
        <v>46.070772603447125</v>
      </c>
      <c r="F92" s="27">
        <v>328656.68979999999</v>
      </c>
      <c r="G92" s="28">
        <f t="shared" si="5"/>
        <v>98.100100988724819</v>
      </c>
      <c r="H92" s="27"/>
      <c r="I92" s="27"/>
      <c r="J92" s="28" t="str">
        <f t="shared" si="6"/>
        <v xml:space="preserve"> </v>
      </c>
      <c r="K92" s="27"/>
      <c r="L92" s="28" t="str">
        <f t="shared" si="7"/>
        <v xml:space="preserve"> </v>
      </c>
      <c r="M92" s="27"/>
    </row>
    <row r="93" spans="1:13" ht="51" x14ac:dyDescent="0.2">
      <c r="A93" s="26" t="s">
        <v>1490</v>
      </c>
      <c r="B93" s="26" t="s">
        <v>1301</v>
      </c>
      <c r="C93" s="27">
        <v>571358.88751999999</v>
      </c>
      <c r="D93" s="27">
        <v>273522.41109000001</v>
      </c>
      <c r="E93" s="28">
        <f t="shared" si="4"/>
        <v>47.872259811557683</v>
      </c>
      <c r="F93" s="27">
        <v>270902.61352000001</v>
      </c>
      <c r="G93" s="28">
        <f t="shared" si="5"/>
        <v>100.96706249377199</v>
      </c>
      <c r="H93" s="27"/>
      <c r="I93" s="27"/>
      <c r="J93" s="28" t="str">
        <f t="shared" si="6"/>
        <v xml:space="preserve"> </v>
      </c>
      <c r="K93" s="27"/>
      <c r="L93" s="28" t="str">
        <f t="shared" si="7"/>
        <v xml:space="preserve"> </v>
      </c>
      <c r="M93" s="27"/>
    </row>
    <row r="94" spans="1:13" ht="51" x14ac:dyDescent="0.2">
      <c r="A94" s="26" t="s">
        <v>853</v>
      </c>
      <c r="B94" s="26" t="s">
        <v>997</v>
      </c>
      <c r="C94" s="27">
        <v>75645.7264</v>
      </c>
      <c r="D94" s="27">
        <v>28078.810949999999</v>
      </c>
      <c r="E94" s="28">
        <f t="shared" si="4"/>
        <v>37.118833126837423</v>
      </c>
      <c r="F94" s="27">
        <v>35231.196819999997</v>
      </c>
      <c r="G94" s="28">
        <f t="shared" si="5"/>
        <v>79.698714447475865</v>
      </c>
      <c r="H94" s="27"/>
      <c r="I94" s="27"/>
      <c r="J94" s="28" t="str">
        <f t="shared" si="6"/>
        <v xml:space="preserve"> </v>
      </c>
      <c r="K94" s="27"/>
      <c r="L94" s="28" t="str">
        <f t="shared" si="7"/>
        <v xml:space="preserve"> </v>
      </c>
      <c r="M94" s="27"/>
    </row>
    <row r="95" spans="1:13" ht="51" x14ac:dyDescent="0.2">
      <c r="A95" s="26" t="s">
        <v>722</v>
      </c>
      <c r="B95" s="26" t="s">
        <v>138</v>
      </c>
      <c r="C95" s="27">
        <v>52815.524490000003</v>
      </c>
      <c r="D95" s="27">
        <v>20811.322560000001</v>
      </c>
      <c r="E95" s="28">
        <f t="shared" si="4"/>
        <v>39.403797957057833</v>
      </c>
      <c r="F95" s="27">
        <v>22522.87946</v>
      </c>
      <c r="G95" s="28">
        <f t="shared" si="5"/>
        <v>92.40080779618043</v>
      </c>
      <c r="H95" s="27"/>
      <c r="I95" s="27"/>
      <c r="J95" s="28" t="str">
        <f t="shared" si="6"/>
        <v xml:space="preserve"> </v>
      </c>
      <c r="K95" s="27"/>
      <c r="L95" s="28" t="str">
        <f t="shared" si="7"/>
        <v xml:space="preserve"> </v>
      </c>
      <c r="M95" s="27"/>
    </row>
    <row r="96" spans="1:13" x14ac:dyDescent="0.2">
      <c r="A96" s="26" t="s">
        <v>1366</v>
      </c>
      <c r="B96" s="26" t="s">
        <v>1443</v>
      </c>
      <c r="C96" s="27">
        <v>222562.32</v>
      </c>
      <c r="D96" s="27">
        <v>21882.708900000001</v>
      </c>
      <c r="E96" s="28">
        <f t="shared" si="4"/>
        <v>9.8321714565160896</v>
      </c>
      <c r="F96" s="27">
        <v>17297.57129</v>
      </c>
      <c r="G96" s="28">
        <f t="shared" si="5"/>
        <v>126.5074069251025</v>
      </c>
      <c r="H96" s="27"/>
      <c r="I96" s="27"/>
      <c r="J96" s="28" t="str">
        <f t="shared" si="6"/>
        <v xml:space="preserve"> </v>
      </c>
      <c r="K96" s="27"/>
      <c r="L96" s="28" t="str">
        <f t="shared" si="7"/>
        <v xml:space="preserve"> </v>
      </c>
      <c r="M96" s="27"/>
    </row>
    <row r="97" spans="1:13" ht="51" x14ac:dyDescent="0.2">
      <c r="A97" s="26" t="s">
        <v>1009</v>
      </c>
      <c r="B97" s="26" t="s">
        <v>746</v>
      </c>
      <c r="C97" s="27">
        <v>135749.23499999999</v>
      </c>
      <c r="D97" s="27">
        <v>12381.81322</v>
      </c>
      <c r="E97" s="28">
        <f t="shared" si="4"/>
        <v>9.1210924466719838</v>
      </c>
      <c r="F97" s="27">
        <v>6611.5541700000003</v>
      </c>
      <c r="G97" s="28">
        <f t="shared" si="5"/>
        <v>187.27538036642903</v>
      </c>
      <c r="H97" s="27"/>
      <c r="I97" s="27"/>
      <c r="J97" s="28" t="str">
        <f t="shared" si="6"/>
        <v xml:space="preserve"> </v>
      </c>
      <c r="K97" s="27"/>
      <c r="L97" s="28" t="str">
        <f t="shared" si="7"/>
        <v xml:space="preserve"> </v>
      </c>
      <c r="M97" s="27"/>
    </row>
    <row r="98" spans="1:13" ht="51" x14ac:dyDescent="0.2">
      <c r="A98" s="26" t="s">
        <v>1066</v>
      </c>
      <c r="B98" s="26" t="s">
        <v>1606</v>
      </c>
      <c r="C98" s="27">
        <v>62060.1</v>
      </c>
      <c r="D98" s="27">
        <v>6839.2158099999997</v>
      </c>
      <c r="E98" s="28">
        <f t="shared" si="4"/>
        <v>11.020310650482354</v>
      </c>
      <c r="F98" s="27">
        <v>7235.5504300000002</v>
      </c>
      <c r="G98" s="28">
        <f t="shared" si="5"/>
        <v>94.52239848461673</v>
      </c>
      <c r="H98" s="27"/>
      <c r="I98" s="27"/>
      <c r="J98" s="28" t="str">
        <f t="shared" si="6"/>
        <v xml:space="preserve"> </v>
      </c>
      <c r="K98" s="27"/>
      <c r="L98" s="28" t="str">
        <f t="shared" si="7"/>
        <v xml:space="preserve"> </v>
      </c>
      <c r="M98" s="27"/>
    </row>
    <row r="99" spans="1:13" ht="51" x14ac:dyDescent="0.2">
      <c r="A99" s="26" t="s">
        <v>226</v>
      </c>
      <c r="B99" s="26" t="s">
        <v>211</v>
      </c>
      <c r="C99" s="27">
        <v>24752.985000000001</v>
      </c>
      <c r="D99" s="27">
        <v>2661.6798699999999</v>
      </c>
      <c r="E99" s="28">
        <f t="shared" si="4"/>
        <v>10.752965228234089</v>
      </c>
      <c r="F99" s="27">
        <v>3450.4666900000002</v>
      </c>
      <c r="G99" s="28">
        <f t="shared" si="5"/>
        <v>77.139706281297265</v>
      </c>
      <c r="H99" s="27"/>
      <c r="I99" s="27"/>
      <c r="J99" s="28" t="str">
        <f t="shared" si="6"/>
        <v xml:space="preserve"> </v>
      </c>
      <c r="K99" s="27"/>
      <c r="L99" s="28" t="str">
        <f t="shared" si="7"/>
        <v xml:space="preserve"> </v>
      </c>
      <c r="M99" s="27"/>
    </row>
    <row r="100" spans="1:13" ht="38.25" x14ac:dyDescent="0.2">
      <c r="A100" s="26" t="s">
        <v>1551</v>
      </c>
      <c r="B100" s="26" t="s">
        <v>284</v>
      </c>
      <c r="C100" s="27">
        <v>20102.666880000001</v>
      </c>
      <c r="D100" s="27">
        <v>16848.686539999999</v>
      </c>
      <c r="E100" s="28">
        <f t="shared" si="4"/>
        <v>83.813190760090833</v>
      </c>
      <c r="F100" s="27">
        <v>10252.655989999999</v>
      </c>
      <c r="G100" s="28">
        <f t="shared" si="5"/>
        <v>164.33484705264163</v>
      </c>
      <c r="H100" s="27">
        <v>1577</v>
      </c>
      <c r="I100" s="27">
        <v>609.06993999999997</v>
      </c>
      <c r="J100" s="28">
        <f t="shared" si="6"/>
        <v>38.6220634115409</v>
      </c>
      <c r="K100" s="27">
        <v>138.01401000000001</v>
      </c>
      <c r="L100" s="28" t="str">
        <f t="shared" si="7"/>
        <v>свыше 200</v>
      </c>
      <c r="M100" s="27">
        <v>221.16471999999999</v>
      </c>
    </row>
    <row r="101" spans="1:13" ht="25.5" x14ac:dyDescent="0.2">
      <c r="A101" s="26" t="s">
        <v>1587</v>
      </c>
      <c r="B101" s="26" t="s">
        <v>766</v>
      </c>
      <c r="C101" s="27">
        <v>18548.666880000001</v>
      </c>
      <c r="D101" s="27">
        <v>16247.061400000001</v>
      </c>
      <c r="E101" s="28">
        <f t="shared" si="4"/>
        <v>87.591531537602336</v>
      </c>
      <c r="F101" s="27">
        <v>10123.34618</v>
      </c>
      <c r="G101" s="28">
        <f t="shared" si="5"/>
        <v>160.4910185932217</v>
      </c>
      <c r="H101" s="27">
        <v>23</v>
      </c>
      <c r="I101" s="27">
        <v>7.4447999999999999</v>
      </c>
      <c r="J101" s="28">
        <f t="shared" si="6"/>
        <v>32.368695652173912</v>
      </c>
      <c r="K101" s="27">
        <v>8.7042000000000002</v>
      </c>
      <c r="L101" s="28">
        <f t="shared" si="7"/>
        <v>85.531122906183228</v>
      </c>
      <c r="M101" s="27">
        <v>1.5384000000000002</v>
      </c>
    </row>
    <row r="102" spans="1:13" ht="38.25" x14ac:dyDescent="0.2">
      <c r="A102" s="26" t="s">
        <v>639</v>
      </c>
      <c r="B102" s="26" t="s">
        <v>1090</v>
      </c>
      <c r="C102" s="27">
        <v>18525.666880000001</v>
      </c>
      <c r="D102" s="27">
        <v>16239.616599999999</v>
      </c>
      <c r="E102" s="28">
        <f t="shared" si="4"/>
        <v>87.660091834707544</v>
      </c>
      <c r="F102" s="27">
        <v>10114.64198</v>
      </c>
      <c r="G102" s="28">
        <f t="shared" si="5"/>
        <v>160.55552566379615</v>
      </c>
      <c r="H102" s="27"/>
      <c r="I102" s="27"/>
      <c r="J102" s="28" t="str">
        <f t="shared" si="6"/>
        <v xml:space="preserve"> </v>
      </c>
      <c r="K102" s="27"/>
      <c r="L102" s="28" t="str">
        <f t="shared" si="7"/>
        <v xml:space="preserve"> </v>
      </c>
      <c r="M102" s="27"/>
    </row>
    <row r="103" spans="1:13" ht="191.25" x14ac:dyDescent="0.2">
      <c r="A103" s="26" t="s">
        <v>861</v>
      </c>
      <c r="B103" s="26" t="s">
        <v>706</v>
      </c>
      <c r="C103" s="27">
        <v>23</v>
      </c>
      <c r="D103" s="27">
        <v>7.4447999999999999</v>
      </c>
      <c r="E103" s="28">
        <f t="shared" si="4"/>
        <v>32.368695652173912</v>
      </c>
      <c r="F103" s="27">
        <v>8.7042000000000002</v>
      </c>
      <c r="G103" s="28">
        <f t="shared" si="5"/>
        <v>85.531122906183228</v>
      </c>
      <c r="H103" s="27">
        <v>23</v>
      </c>
      <c r="I103" s="27">
        <v>7.4447999999999999</v>
      </c>
      <c r="J103" s="28">
        <f t="shared" si="6"/>
        <v>32.368695652173912</v>
      </c>
      <c r="K103" s="27">
        <v>8.7042000000000002</v>
      </c>
      <c r="L103" s="28">
        <f t="shared" si="7"/>
        <v>85.531122906183228</v>
      </c>
      <c r="M103" s="27">
        <v>1.5384000000000002</v>
      </c>
    </row>
    <row r="104" spans="1:13" ht="51" x14ac:dyDescent="0.2">
      <c r="A104" s="26" t="s">
        <v>201</v>
      </c>
      <c r="B104" s="26" t="s">
        <v>1319</v>
      </c>
      <c r="C104" s="27">
        <v>1554</v>
      </c>
      <c r="D104" s="27">
        <v>601.62513999999999</v>
      </c>
      <c r="E104" s="28">
        <f t="shared" si="4"/>
        <v>38.714616473616474</v>
      </c>
      <c r="F104" s="27">
        <v>129.30981</v>
      </c>
      <c r="G104" s="28" t="str">
        <f t="shared" si="5"/>
        <v>свыше 200</v>
      </c>
      <c r="H104" s="27">
        <v>1554</v>
      </c>
      <c r="I104" s="27">
        <v>601.62513999999999</v>
      </c>
      <c r="J104" s="28">
        <f t="shared" si="6"/>
        <v>38.714616473616474</v>
      </c>
      <c r="K104" s="27">
        <v>129.30981</v>
      </c>
      <c r="L104" s="28" t="str">
        <f t="shared" si="7"/>
        <v>свыше 200</v>
      </c>
      <c r="M104" s="27">
        <v>219.62631999999996</v>
      </c>
    </row>
    <row r="105" spans="1:13" ht="25.5" x14ac:dyDescent="0.2">
      <c r="A105" s="26" t="s">
        <v>407</v>
      </c>
      <c r="B105" s="26" t="s">
        <v>1563</v>
      </c>
      <c r="C105" s="27">
        <v>1532</v>
      </c>
      <c r="D105" s="27">
        <v>583.99239</v>
      </c>
      <c r="E105" s="28">
        <f t="shared" si="4"/>
        <v>38.119607702349867</v>
      </c>
      <c r="F105" s="27">
        <v>111.02330000000001</v>
      </c>
      <c r="G105" s="28" t="str">
        <f t="shared" si="5"/>
        <v>свыше 200</v>
      </c>
      <c r="H105" s="27">
        <v>1532</v>
      </c>
      <c r="I105" s="27">
        <v>583.99239</v>
      </c>
      <c r="J105" s="28">
        <f t="shared" si="6"/>
        <v>38.119607702349867</v>
      </c>
      <c r="K105" s="27">
        <v>111.02330000000001</v>
      </c>
      <c r="L105" s="28" t="str">
        <f t="shared" si="7"/>
        <v>свыше 200</v>
      </c>
      <c r="M105" s="27">
        <v>218.52791999999999</v>
      </c>
    </row>
    <row r="106" spans="1:13" ht="38.25" x14ac:dyDescent="0.2">
      <c r="A106" s="26" t="s">
        <v>1166</v>
      </c>
      <c r="B106" s="26" t="s">
        <v>1054</v>
      </c>
      <c r="C106" s="27">
        <v>22</v>
      </c>
      <c r="D106" s="27">
        <v>17.632750000000001</v>
      </c>
      <c r="E106" s="28">
        <f t="shared" si="4"/>
        <v>80.148863636363643</v>
      </c>
      <c r="F106" s="27">
        <v>18.28651</v>
      </c>
      <c r="G106" s="28">
        <f t="shared" si="5"/>
        <v>96.424905572468461</v>
      </c>
      <c r="H106" s="27">
        <v>22</v>
      </c>
      <c r="I106" s="27">
        <v>17.632750000000001</v>
      </c>
      <c r="J106" s="28">
        <f t="shared" si="6"/>
        <v>80.148863636363643</v>
      </c>
      <c r="K106" s="27">
        <v>18.28651</v>
      </c>
      <c r="L106" s="28">
        <f t="shared" si="7"/>
        <v>96.424905572468461</v>
      </c>
      <c r="M106" s="27">
        <v>1.0984000000000016</v>
      </c>
    </row>
    <row r="107" spans="1:13" x14ac:dyDescent="0.2">
      <c r="A107" s="26" t="s">
        <v>936</v>
      </c>
      <c r="B107" s="26" t="s">
        <v>878</v>
      </c>
      <c r="C107" s="27">
        <v>239443.505</v>
      </c>
      <c r="D107" s="27">
        <v>115045.57657</v>
      </c>
      <c r="E107" s="28">
        <f t="shared" si="4"/>
        <v>48.047065035236599</v>
      </c>
      <c r="F107" s="27">
        <v>103823.81544999999</v>
      </c>
      <c r="G107" s="28">
        <f t="shared" si="5"/>
        <v>110.80846535196372</v>
      </c>
      <c r="H107" s="27">
        <v>107289.75</v>
      </c>
      <c r="I107" s="27">
        <v>52889.753479999999</v>
      </c>
      <c r="J107" s="28">
        <f t="shared" si="6"/>
        <v>49.296184845243836</v>
      </c>
      <c r="K107" s="27">
        <v>42695.054490000002</v>
      </c>
      <c r="L107" s="28">
        <f t="shared" si="7"/>
        <v>123.87793881932576</v>
      </c>
      <c r="M107" s="27">
        <v>12473.73749</v>
      </c>
    </row>
    <row r="108" spans="1:13" ht="89.25" x14ac:dyDescent="0.2">
      <c r="A108" s="26" t="s">
        <v>1403</v>
      </c>
      <c r="B108" s="26" t="s">
        <v>571</v>
      </c>
      <c r="C108" s="27"/>
      <c r="D108" s="27"/>
      <c r="E108" s="28" t="str">
        <f t="shared" si="4"/>
        <v xml:space="preserve"> </v>
      </c>
      <c r="F108" s="27">
        <v>3</v>
      </c>
      <c r="G108" s="28" t="str">
        <f t="shared" si="5"/>
        <v/>
      </c>
      <c r="H108" s="27"/>
      <c r="I108" s="27"/>
      <c r="J108" s="28" t="str">
        <f t="shared" si="6"/>
        <v xml:space="preserve"> </v>
      </c>
      <c r="K108" s="27">
        <v>3</v>
      </c>
      <c r="L108" s="28" t="str">
        <f t="shared" si="7"/>
        <v/>
      </c>
      <c r="M108" s="27"/>
    </row>
    <row r="109" spans="1:13" ht="63.75" x14ac:dyDescent="0.2">
      <c r="A109" s="26" t="s">
        <v>1137</v>
      </c>
      <c r="B109" s="26" t="s">
        <v>508</v>
      </c>
      <c r="C109" s="27"/>
      <c r="D109" s="27"/>
      <c r="E109" s="28" t="str">
        <f t="shared" si="4"/>
        <v xml:space="preserve"> </v>
      </c>
      <c r="F109" s="27">
        <v>3</v>
      </c>
      <c r="G109" s="28" t="str">
        <f t="shared" si="5"/>
        <v/>
      </c>
      <c r="H109" s="27"/>
      <c r="I109" s="27"/>
      <c r="J109" s="28" t="str">
        <f t="shared" si="6"/>
        <v xml:space="preserve"> </v>
      </c>
      <c r="K109" s="27">
        <v>3</v>
      </c>
      <c r="L109" s="28" t="str">
        <f t="shared" si="7"/>
        <v/>
      </c>
      <c r="M109" s="27"/>
    </row>
    <row r="110" spans="1:13" ht="51" x14ac:dyDescent="0.2">
      <c r="A110" s="26" t="s">
        <v>842</v>
      </c>
      <c r="B110" s="26" t="s">
        <v>1600</v>
      </c>
      <c r="C110" s="27">
        <v>131002.455</v>
      </c>
      <c r="D110" s="27">
        <v>61823.400990000002</v>
      </c>
      <c r="E110" s="28">
        <f t="shared" si="4"/>
        <v>47.192551460199731</v>
      </c>
      <c r="F110" s="27">
        <v>60575.905959999996</v>
      </c>
      <c r="G110" s="28">
        <f t="shared" si="5"/>
        <v>102.05939145313612</v>
      </c>
      <c r="H110" s="27"/>
      <c r="I110" s="27"/>
      <c r="J110" s="28" t="str">
        <f t="shared" si="6"/>
        <v xml:space="preserve"> </v>
      </c>
      <c r="K110" s="27"/>
      <c r="L110" s="28" t="str">
        <f t="shared" si="7"/>
        <v xml:space="preserve"> </v>
      </c>
      <c r="M110" s="27"/>
    </row>
    <row r="111" spans="1:13" ht="76.5" x14ac:dyDescent="0.2">
      <c r="A111" s="26" t="s">
        <v>329</v>
      </c>
      <c r="B111" s="26" t="s">
        <v>179</v>
      </c>
      <c r="C111" s="27">
        <v>131002.455</v>
      </c>
      <c r="D111" s="27">
        <v>61823.400990000002</v>
      </c>
      <c r="E111" s="28">
        <f t="shared" si="4"/>
        <v>47.192551460199731</v>
      </c>
      <c r="F111" s="27">
        <v>60575.905959999996</v>
      </c>
      <c r="G111" s="28">
        <f t="shared" si="5"/>
        <v>102.05939145313612</v>
      </c>
      <c r="H111" s="27"/>
      <c r="I111" s="27"/>
      <c r="J111" s="28" t="str">
        <f t="shared" si="6"/>
        <v xml:space="preserve"> </v>
      </c>
      <c r="K111" s="27"/>
      <c r="L111" s="28" t="str">
        <f t="shared" si="7"/>
        <v xml:space="preserve"> </v>
      </c>
      <c r="M111" s="27"/>
    </row>
    <row r="112" spans="1:13" ht="76.5" x14ac:dyDescent="0.2">
      <c r="A112" s="26" t="s">
        <v>1284</v>
      </c>
      <c r="B112" s="26" t="s">
        <v>1464</v>
      </c>
      <c r="C112" s="27">
        <v>213.7</v>
      </c>
      <c r="D112" s="27">
        <v>56.4221</v>
      </c>
      <c r="E112" s="28">
        <f t="shared" si="4"/>
        <v>26.402480112306975</v>
      </c>
      <c r="F112" s="27">
        <v>66.454999999999998</v>
      </c>
      <c r="G112" s="28">
        <f t="shared" si="5"/>
        <v>84.902716123692727</v>
      </c>
      <c r="H112" s="27"/>
      <c r="I112" s="27"/>
      <c r="J112" s="28" t="str">
        <f t="shared" si="6"/>
        <v xml:space="preserve"> </v>
      </c>
      <c r="K112" s="27"/>
      <c r="L112" s="28" t="str">
        <f t="shared" si="7"/>
        <v xml:space="preserve"> </v>
      </c>
      <c r="M112" s="27"/>
    </row>
    <row r="113" spans="1:13" ht="102" x14ac:dyDescent="0.2">
      <c r="A113" s="26" t="s">
        <v>1001</v>
      </c>
      <c r="B113" s="26" t="s">
        <v>957</v>
      </c>
      <c r="C113" s="27">
        <v>213.7</v>
      </c>
      <c r="D113" s="27">
        <v>56.4221</v>
      </c>
      <c r="E113" s="28">
        <f t="shared" si="4"/>
        <v>26.402480112306975</v>
      </c>
      <c r="F113" s="27">
        <v>66.454999999999998</v>
      </c>
      <c r="G113" s="28">
        <f t="shared" si="5"/>
        <v>84.902716123692727</v>
      </c>
      <c r="H113" s="27"/>
      <c r="I113" s="27"/>
      <c r="J113" s="28" t="str">
        <f t="shared" si="6"/>
        <v xml:space="preserve"> </v>
      </c>
      <c r="K113" s="27"/>
      <c r="L113" s="28" t="str">
        <f t="shared" si="7"/>
        <v xml:space="preserve"> </v>
      </c>
      <c r="M113" s="27"/>
    </row>
    <row r="114" spans="1:13" ht="140.25" x14ac:dyDescent="0.2">
      <c r="A114" s="26" t="s">
        <v>710</v>
      </c>
      <c r="B114" s="26" t="s">
        <v>1131</v>
      </c>
      <c r="C114" s="27"/>
      <c r="D114" s="27">
        <v>3.95</v>
      </c>
      <c r="E114" s="28" t="str">
        <f t="shared" si="4"/>
        <v xml:space="preserve"> </v>
      </c>
      <c r="F114" s="27"/>
      <c r="G114" s="28" t="str">
        <f t="shared" si="5"/>
        <v xml:space="preserve"> </v>
      </c>
      <c r="H114" s="27"/>
      <c r="I114" s="27">
        <v>3.95</v>
      </c>
      <c r="J114" s="28" t="str">
        <f t="shared" si="6"/>
        <v xml:space="preserve"> </v>
      </c>
      <c r="K114" s="27"/>
      <c r="L114" s="28" t="str">
        <f t="shared" si="7"/>
        <v xml:space="preserve"> </v>
      </c>
      <c r="M114" s="27">
        <v>0.35000000000000009</v>
      </c>
    </row>
    <row r="115" spans="1:13" ht="114.75" x14ac:dyDescent="0.2">
      <c r="A115" s="26" t="s">
        <v>139</v>
      </c>
      <c r="B115" s="26" t="s">
        <v>412</v>
      </c>
      <c r="C115" s="27">
        <v>2698.4</v>
      </c>
      <c r="D115" s="27">
        <v>4265</v>
      </c>
      <c r="E115" s="28">
        <f t="shared" si="4"/>
        <v>158.05662614882894</v>
      </c>
      <c r="F115" s="27">
        <v>1848</v>
      </c>
      <c r="G115" s="28" t="str">
        <f t="shared" si="5"/>
        <v>свыше 200</v>
      </c>
      <c r="H115" s="27">
        <v>2698.4</v>
      </c>
      <c r="I115" s="27">
        <v>4265</v>
      </c>
      <c r="J115" s="28">
        <f t="shared" si="6"/>
        <v>158.05662614882894</v>
      </c>
      <c r="K115" s="27">
        <v>1848</v>
      </c>
      <c r="L115" s="28" t="str">
        <f t="shared" si="7"/>
        <v>свыше 200</v>
      </c>
      <c r="M115" s="27">
        <v>1066.3000000000002</v>
      </c>
    </row>
    <row r="116" spans="1:13" ht="51" x14ac:dyDescent="0.2">
      <c r="A116" s="26" t="s">
        <v>572</v>
      </c>
      <c r="B116" s="26" t="s">
        <v>213</v>
      </c>
      <c r="C116" s="27">
        <v>105528.95</v>
      </c>
      <c r="D116" s="27">
        <v>48896.803480000002</v>
      </c>
      <c r="E116" s="28">
        <f t="shared" si="4"/>
        <v>46.334966357572974</v>
      </c>
      <c r="F116" s="27">
        <v>41330.454489999996</v>
      </c>
      <c r="G116" s="28">
        <f t="shared" si="5"/>
        <v>118.30695810962035</v>
      </c>
      <c r="H116" s="27">
        <v>104591.35</v>
      </c>
      <c r="I116" s="27">
        <v>48620.803480000002</v>
      </c>
      <c r="J116" s="28">
        <f t="shared" si="6"/>
        <v>46.486447951957786</v>
      </c>
      <c r="K116" s="27">
        <v>40844.054490000002</v>
      </c>
      <c r="L116" s="28">
        <f t="shared" si="7"/>
        <v>119.04010041878681</v>
      </c>
      <c r="M116" s="27">
        <v>11407.087490000005</v>
      </c>
    </row>
    <row r="117" spans="1:13" ht="63.75" x14ac:dyDescent="0.2">
      <c r="A117" s="26" t="s">
        <v>292</v>
      </c>
      <c r="B117" s="26" t="s">
        <v>814</v>
      </c>
      <c r="C117" s="27">
        <v>68882.7</v>
      </c>
      <c r="D117" s="27">
        <v>31091.924790000001</v>
      </c>
      <c r="E117" s="28">
        <f t="shared" si="4"/>
        <v>45.137494305536805</v>
      </c>
      <c r="F117" s="27">
        <v>28607.76499</v>
      </c>
      <c r="G117" s="28">
        <f t="shared" si="5"/>
        <v>108.68351582470129</v>
      </c>
      <c r="H117" s="27">
        <v>68882.7</v>
      </c>
      <c r="I117" s="27">
        <v>31091.924790000001</v>
      </c>
      <c r="J117" s="28">
        <f t="shared" si="6"/>
        <v>45.137494305536805</v>
      </c>
      <c r="K117" s="27">
        <v>28607.76499</v>
      </c>
      <c r="L117" s="28">
        <f t="shared" si="7"/>
        <v>108.68351582470129</v>
      </c>
      <c r="M117" s="27">
        <v>7716.3640000000014</v>
      </c>
    </row>
    <row r="118" spans="1:13" ht="89.25" x14ac:dyDescent="0.2">
      <c r="A118" s="26" t="s">
        <v>512</v>
      </c>
      <c r="B118" s="26" t="s">
        <v>1489</v>
      </c>
      <c r="C118" s="27">
        <v>20716.25</v>
      </c>
      <c r="D118" s="27">
        <v>9769.2116900000001</v>
      </c>
      <c r="E118" s="28">
        <f t="shared" si="4"/>
        <v>47.157239799674166</v>
      </c>
      <c r="F118" s="27">
        <v>3669.5</v>
      </c>
      <c r="G118" s="28" t="str">
        <f t="shared" si="5"/>
        <v>свыше 200</v>
      </c>
      <c r="H118" s="27">
        <v>20716.25</v>
      </c>
      <c r="I118" s="27">
        <v>9769.2116900000001</v>
      </c>
      <c r="J118" s="28">
        <f t="shared" si="6"/>
        <v>47.157239799674166</v>
      </c>
      <c r="K118" s="27">
        <v>3669.5</v>
      </c>
      <c r="L118" s="28" t="str">
        <f t="shared" si="7"/>
        <v>свыше 200</v>
      </c>
      <c r="M118" s="27">
        <v>2216.4034899999997</v>
      </c>
    </row>
    <row r="119" spans="1:13" ht="102" x14ac:dyDescent="0.2">
      <c r="A119" s="26" t="s">
        <v>468</v>
      </c>
      <c r="B119" s="26" t="s">
        <v>294</v>
      </c>
      <c r="C119" s="27">
        <v>20716.25</v>
      </c>
      <c r="D119" s="27">
        <v>9769.2116900000001</v>
      </c>
      <c r="E119" s="28">
        <f t="shared" si="4"/>
        <v>47.157239799674166</v>
      </c>
      <c r="F119" s="27">
        <v>3669.5</v>
      </c>
      <c r="G119" s="28" t="str">
        <f t="shared" si="5"/>
        <v>свыше 200</v>
      </c>
      <c r="H119" s="27">
        <v>20716.25</v>
      </c>
      <c r="I119" s="27">
        <v>9769.2116900000001</v>
      </c>
      <c r="J119" s="28">
        <f t="shared" si="6"/>
        <v>47.157239799674166</v>
      </c>
      <c r="K119" s="27">
        <v>3669.5</v>
      </c>
      <c r="L119" s="28" t="str">
        <f t="shared" si="7"/>
        <v>свыше 200</v>
      </c>
      <c r="M119" s="27">
        <v>2216.4034899999997</v>
      </c>
    </row>
    <row r="120" spans="1:13" ht="38.25" x14ac:dyDescent="0.2">
      <c r="A120" s="26" t="s">
        <v>820</v>
      </c>
      <c r="B120" s="26" t="s">
        <v>777</v>
      </c>
      <c r="C120" s="27">
        <v>3333.54</v>
      </c>
      <c r="D120" s="27">
        <v>2237.5219999999999</v>
      </c>
      <c r="E120" s="28">
        <f t="shared" si="4"/>
        <v>67.121498467095037</v>
      </c>
      <c r="F120" s="27">
        <v>1980.9095</v>
      </c>
      <c r="G120" s="28">
        <f t="shared" si="5"/>
        <v>112.95427681072761</v>
      </c>
      <c r="H120" s="27">
        <v>3333.54</v>
      </c>
      <c r="I120" s="27">
        <v>2237.5219999999999</v>
      </c>
      <c r="J120" s="28">
        <f t="shared" si="6"/>
        <v>67.121498467095037</v>
      </c>
      <c r="K120" s="27">
        <v>1980.9095</v>
      </c>
      <c r="L120" s="28">
        <f t="shared" si="7"/>
        <v>112.95427681072761</v>
      </c>
      <c r="M120" s="27">
        <v>434.25</v>
      </c>
    </row>
    <row r="121" spans="1:13" ht="114.75" x14ac:dyDescent="0.2">
      <c r="A121" s="26" t="s">
        <v>309</v>
      </c>
      <c r="B121" s="26" t="s">
        <v>1303</v>
      </c>
      <c r="C121" s="27">
        <v>115</v>
      </c>
      <c r="D121" s="27">
        <v>56</v>
      </c>
      <c r="E121" s="28">
        <f t="shared" si="4"/>
        <v>48.695652173913047</v>
      </c>
      <c r="F121" s="27">
        <v>64.8</v>
      </c>
      <c r="G121" s="28">
        <f t="shared" si="5"/>
        <v>86.41975308641976</v>
      </c>
      <c r="H121" s="27"/>
      <c r="I121" s="27"/>
      <c r="J121" s="28" t="str">
        <f t="shared" si="6"/>
        <v xml:space="preserve"> </v>
      </c>
      <c r="K121" s="27"/>
      <c r="L121" s="28" t="str">
        <f t="shared" si="7"/>
        <v xml:space="preserve"> </v>
      </c>
      <c r="M121" s="27"/>
    </row>
    <row r="122" spans="1:13" ht="63.75" x14ac:dyDescent="0.2">
      <c r="A122" s="26" t="s">
        <v>543</v>
      </c>
      <c r="B122" s="26" t="s">
        <v>336</v>
      </c>
      <c r="C122" s="27"/>
      <c r="D122" s="27">
        <v>7</v>
      </c>
      <c r="E122" s="28" t="str">
        <f t="shared" si="4"/>
        <v xml:space="preserve"> </v>
      </c>
      <c r="F122" s="27"/>
      <c r="G122" s="28" t="str">
        <f t="shared" si="5"/>
        <v xml:space="preserve"> </v>
      </c>
      <c r="H122" s="27"/>
      <c r="I122" s="27"/>
      <c r="J122" s="28" t="str">
        <f t="shared" si="6"/>
        <v xml:space="preserve"> </v>
      </c>
      <c r="K122" s="27"/>
      <c r="L122" s="28" t="str">
        <f t="shared" si="7"/>
        <v xml:space="preserve"> </v>
      </c>
      <c r="M122" s="27"/>
    </row>
    <row r="123" spans="1:13" ht="165.75" x14ac:dyDescent="0.2">
      <c r="A123" s="26" t="s">
        <v>53</v>
      </c>
      <c r="B123" s="26" t="s">
        <v>144</v>
      </c>
      <c r="C123" s="27">
        <v>16</v>
      </c>
      <c r="D123" s="27">
        <v>8</v>
      </c>
      <c r="E123" s="28">
        <f t="shared" si="4"/>
        <v>50</v>
      </c>
      <c r="F123" s="27">
        <v>12</v>
      </c>
      <c r="G123" s="28">
        <f t="shared" si="5"/>
        <v>66.666666666666657</v>
      </c>
      <c r="H123" s="27"/>
      <c r="I123" s="27"/>
      <c r="J123" s="28" t="str">
        <f t="shared" si="6"/>
        <v xml:space="preserve"> </v>
      </c>
      <c r="K123" s="27"/>
      <c r="L123" s="28" t="str">
        <f t="shared" si="7"/>
        <v xml:space="preserve"> </v>
      </c>
      <c r="M123" s="27"/>
    </row>
    <row r="124" spans="1:13" ht="114.75" x14ac:dyDescent="0.2">
      <c r="A124" s="26" t="s">
        <v>1298</v>
      </c>
      <c r="B124" s="26" t="s">
        <v>252</v>
      </c>
      <c r="C124" s="27">
        <v>10019.76</v>
      </c>
      <c r="D124" s="27">
        <v>4944.6450000000004</v>
      </c>
      <c r="E124" s="28">
        <f t="shared" si="4"/>
        <v>49.348936501473098</v>
      </c>
      <c r="F124" s="27">
        <v>5460.63</v>
      </c>
      <c r="G124" s="28">
        <f t="shared" si="5"/>
        <v>90.550815565236988</v>
      </c>
      <c r="H124" s="27">
        <v>10019.76</v>
      </c>
      <c r="I124" s="27">
        <v>4944.6450000000004</v>
      </c>
      <c r="J124" s="28">
        <f t="shared" si="6"/>
        <v>49.348936501473098</v>
      </c>
      <c r="K124" s="27">
        <v>5460.63</v>
      </c>
      <c r="L124" s="28">
        <f t="shared" si="7"/>
        <v>90.550815565236988</v>
      </c>
      <c r="M124" s="27">
        <v>826.6200000000008</v>
      </c>
    </row>
    <row r="125" spans="1:13" ht="127.5" x14ac:dyDescent="0.2">
      <c r="A125" s="26" t="s">
        <v>400</v>
      </c>
      <c r="B125" s="26" t="s">
        <v>982</v>
      </c>
      <c r="C125" s="27">
        <v>1820.76</v>
      </c>
      <c r="D125" s="27">
        <v>731.82500000000005</v>
      </c>
      <c r="E125" s="28">
        <f t="shared" si="4"/>
        <v>40.193380786045388</v>
      </c>
      <c r="F125" s="27">
        <v>924.5</v>
      </c>
      <c r="G125" s="28">
        <f t="shared" si="5"/>
        <v>79.159004867495952</v>
      </c>
      <c r="H125" s="27">
        <v>1820.76</v>
      </c>
      <c r="I125" s="27">
        <v>731.82500000000005</v>
      </c>
      <c r="J125" s="28">
        <f t="shared" si="6"/>
        <v>40.193380786045388</v>
      </c>
      <c r="K125" s="27">
        <v>924.5</v>
      </c>
      <c r="L125" s="28">
        <f t="shared" si="7"/>
        <v>79.159004867495952</v>
      </c>
      <c r="M125" s="27">
        <v>145.80000000000007</v>
      </c>
    </row>
    <row r="126" spans="1:13" ht="280.5" x14ac:dyDescent="0.2">
      <c r="A126" s="26" t="s">
        <v>1267</v>
      </c>
      <c r="B126" s="26" t="s">
        <v>290</v>
      </c>
      <c r="C126" s="27">
        <v>8199</v>
      </c>
      <c r="D126" s="27">
        <v>4212.82</v>
      </c>
      <c r="E126" s="28">
        <f t="shared" si="4"/>
        <v>51.382119770703738</v>
      </c>
      <c r="F126" s="27">
        <v>4536.13</v>
      </c>
      <c r="G126" s="28">
        <f t="shared" si="5"/>
        <v>92.872558767054727</v>
      </c>
      <c r="H126" s="27">
        <v>8199</v>
      </c>
      <c r="I126" s="27">
        <v>4212.82</v>
      </c>
      <c r="J126" s="28">
        <f t="shared" si="6"/>
        <v>51.382119770703738</v>
      </c>
      <c r="K126" s="27">
        <v>4536.13</v>
      </c>
      <c r="L126" s="28">
        <f t="shared" si="7"/>
        <v>92.872558767054727</v>
      </c>
      <c r="M126" s="27">
        <v>680.81999999999971</v>
      </c>
    </row>
    <row r="127" spans="1:13" ht="38.25" x14ac:dyDescent="0.2">
      <c r="A127" s="26" t="s">
        <v>1499</v>
      </c>
      <c r="B127" s="26" t="s">
        <v>994</v>
      </c>
      <c r="C127" s="27">
        <v>806.6</v>
      </c>
      <c r="D127" s="27">
        <v>205</v>
      </c>
      <c r="E127" s="28">
        <f t="shared" si="4"/>
        <v>25.415323580461198</v>
      </c>
      <c r="F127" s="27">
        <v>400</v>
      </c>
      <c r="G127" s="28">
        <f t="shared" si="5"/>
        <v>51.249999999999993</v>
      </c>
      <c r="H127" s="27"/>
      <c r="I127" s="27"/>
      <c r="J127" s="28" t="str">
        <f t="shared" si="6"/>
        <v xml:space="preserve"> </v>
      </c>
      <c r="K127" s="27"/>
      <c r="L127" s="28" t="str">
        <f t="shared" si="7"/>
        <v xml:space="preserve"> </v>
      </c>
      <c r="M127" s="27"/>
    </row>
    <row r="128" spans="1:13" ht="204" x14ac:dyDescent="0.2">
      <c r="A128" s="26" t="s">
        <v>1017</v>
      </c>
      <c r="B128" s="26" t="s">
        <v>338</v>
      </c>
      <c r="C128" s="27">
        <v>4.8</v>
      </c>
      <c r="D128" s="27">
        <v>1.6</v>
      </c>
      <c r="E128" s="28">
        <f t="shared" si="4"/>
        <v>33.333333333333336</v>
      </c>
      <c r="F128" s="27">
        <v>3.2</v>
      </c>
      <c r="G128" s="28">
        <f t="shared" si="5"/>
        <v>50</v>
      </c>
      <c r="H128" s="27">
        <v>4.8</v>
      </c>
      <c r="I128" s="27">
        <v>1.6</v>
      </c>
      <c r="J128" s="28">
        <f t="shared" si="6"/>
        <v>33.333333333333336</v>
      </c>
      <c r="K128" s="27">
        <v>3.2</v>
      </c>
      <c r="L128" s="28">
        <f t="shared" si="7"/>
        <v>50</v>
      </c>
      <c r="M128" s="27"/>
    </row>
    <row r="129" spans="1:13" ht="89.25" x14ac:dyDescent="0.2">
      <c r="A129" s="26" t="s">
        <v>527</v>
      </c>
      <c r="B129" s="26" t="s">
        <v>962</v>
      </c>
      <c r="C129" s="27">
        <v>176</v>
      </c>
      <c r="D129" s="27"/>
      <c r="E129" s="28" t="str">
        <f t="shared" si="4"/>
        <v/>
      </c>
      <c r="F129" s="27">
        <v>135.55000000000001</v>
      </c>
      <c r="G129" s="28" t="str">
        <f t="shared" si="5"/>
        <v/>
      </c>
      <c r="H129" s="27">
        <v>176</v>
      </c>
      <c r="I129" s="27"/>
      <c r="J129" s="28" t="str">
        <f t="shared" si="6"/>
        <v/>
      </c>
      <c r="K129" s="27">
        <v>125.95</v>
      </c>
      <c r="L129" s="28" t="str">
        <f t="shared" si="7"/>
        <v/>
      </c>
      <c r="M129" s="27"/>
    </row>
    <row r="130" spans="1:13" ht="153" x14ac:dyDescent="0.2">
      <c r="A130" s="26" t="s">
        <v>489</v>
      </c>
      <c r="B130" s="26" t="s">
        <v>1254</v>
      </c>
      <c r="C130" s="27">
        <v>176</v>
      </c>
      <c r="D130" s="27"/>
      <c r="E130" s="28" t="str">
        <f t="shared" si="4"/>
        <v/>
      </c>
      <c r="F130" s="27">
        <v>125.95</v>
      </c>
      <c r="G130" s="28" t="str">
        <f t="shared" si="5"/>
        <v/>
      </c>
      <c r="H130" s="27">
        <v>176</v>
      </c>
      <c r="I130" s="27"/>
      <c r="J130" s="28" t="str">
        <f t="shared" si="6"/>
        <v/>
      </c>
      <c r="K130" s="27">
        <v>125.95</v>
      </c>
      <c r="L130" s="28" t="str">
        <f t="shared" si="7"/>
        <v/>
      </c>
      <c r="M130" s="27"/>
    </row>
    <row r="131" spans="1:13" ht="140.25" x14ac:dyDescent="0.2">
      <c r="A131" s="26" t="s">
        <v>1345</v>
      </c>
      <c r="B131" s="26" t="s">
        <v>369</v>
      </c>
      <c r="C131" s="27"/>
      <c r="D131" s="27"/>
      <c r="E131" s="28" t="str">
        <f t="shared" si="4"/>
        <v xml:space="preserve"> </v>
      </c>
      <c r="F131" s="27">
        <v>9.6</v>
      </c>
      <c r="G131" s="28" t="str">
        <f t="shared" si="5"/>
        <v/>
      </c>
      <c r="H131" s="27"/>
      <c r="I131" s="27"/>
      <c r="J131" s="28" t="str">
        <f t="shared" si="6"/>
        <v xml:space="preserve"> </v>
      </c>
      <c r="K131" s="27"/>
      <c r="L131" s="28" t="str">
        <f t="shared" si="7"/>
        <v xml:space="preserve"> </v>
      </c>
      <c r="M131" s="27"/>
    </row>
    <row r="132" spans="1:13" ht="63.75" x14ac:dyDescent="0.2">
      <c r="A132" s="26" t="s">
        <v>588</v>
      </c>
      <c r="B132" s="26" t="s">
        <v>1186</v>
      </c>
      <c r="C132" s="27"/>
      <c r="D132" s="27">
        <v>5</v>
      </c>
      <c r="E132" s="28" t="str">
        <f t="shared" si="4"/>
        <v xml:space="preserve"> </v>
      </c>
      <c r="F132" s="27"/>
      <c r="G132" s="28" t="str">
        <f t="shared" si="5"/>
        <v xml:space="preserve"> </v>
      </c>
      <c r="H132" s="27"/>
      <c r="I132" s="27">
        <v>5</v>
      </c>
      <c r="J132" s="28" t="str">
        <f t="shared" si="6"/>
        <v xml:space="preserve"> </v>
      </c>
      <c r="K132" s="27"/>
      <c r="L132" s="28" t="str">
        <f t="shared" si="7"/>
        <v xml:space="preserve"> </v>
      </c>
      <c r="M132" s="27"/>
    </row>
    <row r="133" spans="1:13" ht="51" x14ac:dyDescent="0.2">
      <c r="A133" s="26" t="s">
        <v>812</v>
      </c>
      <c r="B133" s="26" t="s">
        <v>704</v>
      </c>
      <c r="C133" s="27">
        <v>66</v>
      </c>
      <c r="D133" s="27">
        <v>7.5</v>
      </c>
      <c r="E133" s="28">
        <f t="shared" si="4"/>
        <v>11.363636363636363</v>
      </c>
      <c r="F133" s="27">
        <v>36.299999999999997</v>
      </c>
      <c r="G133" s="28">
        <f t="shared" si="5"/>
        <v>20.66115702479339</v>
      </c>
      <c r="H133" s="27">
        <v>66</v>
      </c>
      <c r="I133" s="27">
        <v>7.5</v>
      </c>
      <c r="J133" s="28">
        <f t="shared" si="6"/>
        <v>11.363636363636363</v>
      </c>
      <c r="K133" s="27">
        <v>36.299999999999997</v>
      </c>
      <c r="L133" s="28">
        <f t="shared" si="7"/>
        <v>20.66115702479339</v>
      </c>
      <c r="M133" s="27">
        <v>1.3499999999999996</v>
      </c>
    </row>
    <row r="134" spans="1:13" ht="127.5" x14ac:dyDescent="0.2">
      <c r="A134" s="26" t="s">
        <v>517</v>
      </c>
      <c r="B134" s="26" t="s">
        <v>476</v>
      </c>
      <c r="C134" s="27">
        <v>140</v>
      </c>
      <c r="D134" s="27">
        <v>70</v>
      </c>
      <c r="E134" s="28">
        <f t="shared" si="4"/>
        <v>50</v>
      </c>
      <c r="F134" s="27">
        <v>88</v>
      </c>
      <c r="G134" s="28">
        <f t="shared" si="5"/>
        <v>79.545454545454547</v>
      </c>
      <c r="H134" s="27">
        <v>140</v>
      </c>
      <c r="I134" s="27">
        <v>70</v>
      </c>
      <c r="J134" s="28">
        <f t="shared" si="6"/>
        <v>50</v>
      </c>
      <c r="K134" s="27">
        <v>88</v>
      </c>
      <c r="L134" s="28">
        <f t="shared" si="7"/>
        <v>79.545454545454547</v>
      </c>
      <c r="M134" s="27"/>
    </row>
    <row r="135" spans="1:13" ht="140.25" x14ac:dyDescent="0.2">
      <c r="A135" s="26" t="s">
        <v>754</v>
      </c>
      <c r="B135" s="26" t="s">
        <v>1447</v>
      </c>
      <c r="C135" s="27">
        <v>462.5</v>
      </c>
      <c r="D135" s="27">
        <v>265</v>
      </c>
      <c r="E135" s="28">
        <f t="shared" ref="E135:E198" si="8">IF(C135=0," ",IF(D135/C135*100&gt;200,"свыше 200",IF(D135/C135&gt;0,D135/C135*100,"")))</f>
        <v>57.297297297297298</v>
      </c>
      <c r="F135" s="27">
        <v>420</v>
      </c>
      <c r="G135" s="28">
        <f t="shared" ref="G135:G198" si="9">IF(F135=0," ",IF(D135/F135*100&gt;200,"свыше 200",IF(D135/F135&gt;0,D135/F135*100,"")))</f>
        <v>63.095238095238095</v>
      </c>
      <c r="H135" s="27">
        <v>462.5</v>
      </c>
      <c r="I135" s="27">
        <v>265</v>
      </c>
      <c r="J135" s="28">
        <f t="shared" ref="J135:J198" si="10">IF(H135=0," ",IF(I135/H135*100&gt;200,"свыше 200",IF(I135/H135&gt;0,I135/H135*100,"")))</f>
        <v>57.297297297297298</v>
      </c>
      <c r="K135" s="27">
        <v>420</v>
      </c>
      <c r="L135" s="28">
        <f t="shared" ref="L135:L198" si="11">IF(K135=0," ",IF(I135/K135*100&gt;200,"свыше 200",IF(I135/K135&gt;0,I135/K135*100,"")))</f>
        <v>63.095238095238095</v>
      </c>
      <c r="M135" s="27">
        <v>62.5</v>
      </c>
    </row>
    <row r="136" spans="1:13" ht="89.25" x14ac:dyDescent="0.2">
      <c r="A136" s="26" t="s">
        <v>831</v>
      </c>
      <c r="B136" s="26" t="s">
        <v>703</v>
      </c>
      <c r="C136" s="27">
        <v>480</v>
      </c>
      <c r="D136" s="27">
        <v>40</v>
      </c>
      <c r="E136" s="28">
        <f t="shared" si="8"/>
        <v>8.3333333333333321</v>
      </c>
      <c r="F136" s="27">
        <v>190</v>
      </c>
      <c r="G136" s="28">
        <f t="shared" si="9"/>
        <v>21.052631578947366</v>
      </c>
      <c r="H136" s="27">
        <v>480</v>
      </c>
      <c r="I136" s="27">
        <v>40</v>
      </c>
      <c r="J136" s="28">
        <f t="shared" si="10"/>
        <v>8.3333333333333321</v>
      </c>
      <c r="K136" s="27">
        <v>190</v>
      </c>
      <c r="L136" s="28">
        <f t="shared" si="11"/>
        <v>21.052631578947366</v>
      </c>
      <c r="M136" s="27"/>
    </row>
    <row r="137" spans="1:13" ht="114.75" x14ac:dyDescent="0.2">
      <c r="A137" s="26" t="s">
        <v>576</v>
      </c>
      <c r="B137" s="26" t="s">
        <v>238</v>
      </c>
      <c r="C137" s="27">
        <v>309.8</v>
      </c>
      <c r="D137" s="27">
        <v>188.4</v>
      </c>
      <c r="E137" s="28">
        <f t="shared" si="8"/>
        <v>60.813428018076173</v>
      </c>
      <c r="F137" s="27">
        <v>261.8</v>
      </c>
      <c r="G137" s="28">
        <f t="shared" si="9"/>
        <v>71.963330786860197</v>
      </c>
      <c r="H137" s="27">
        <v>309.8</v>
      </c>
      <c r="I137" s="27">
        <v>188.4</v>
      </c>
      <c r="J137" s="28">
        <f t="shared" si="10"/>
        <v>60.813428018076173</v>
      </c>
      <c r="K137" s="27">
        <v>261.8</v>
      </c>
      <c r="L137" s="28">
        <f t="shared" si="11"/>
        <v>71.963330786860197</v>
      </c>
      <c r="M137" s="27">
        <v>149.60000000000002</v>
      </c>
    </row>
    <row r="138" spans="1:13" ht="63.75" x14ac:dyDescent="0.2">
      <c r="A138" s="26" t="s">
        <v>288</v>
      </c>
      <c r="B138" s="26" t="s">
        <v>577</v>
      </c>
      <c r="C138" s="27">
        <v>3.9492400000000001</v>
      </c>
      <c r="D138" s="27">
        <v>-208.15258</v>
      </c>
      <c r="E138" s="28" t="str">
        <f t="shared" si="8"/>
        <v/>
      </c>
      <c r="F138" s="27">
        <v>-20.935870000000001</v>
      </c>
      <c r="G138" s="28" t="str">
        <f t="shared" si="9"/>
        <v>свыше 200</v>
      </c>
      <c r="H138" s="27"/>
      <c r="I138" s="27">
        <v>12.6767</v>
      </c>
      <c r="J138" s="28" t="str">
        <f t="shared" si="10"/>
        <v xml:space="preserve"> </v>
      </c>
      <c r="K138" s="27">
        <v>4.0488299999999997</v>
      </c>
      <c r="L138" s="28" t="str">
        <f t="shared" si="11"/>
        <v>свыше 200</v>
      </c>
      <c r="M138" s="27"/>
    </row>
    <row r="139" spans="1:13" ht="38.25" x14ac:dyDescent="0.2">
      <c r="A139" s="26" t="s">
        <v>1507</v>
      </c>
      <c r="B139" s="26" t="s">
        <v>1512</v>
      </c>
      <c r="C139" s="27">
        <v>0.5</v>
      </c>
      <c r="D139" s="27">
        <v>-0.76595000000000002</v>
      </c>
      <c r="E139" s="28" t="str">
        <f t="shared" si="8"/>
        <v/>
      </c>
      <c r="F139" s="27">
        <v>-6.2590000000000007E-2</v>
      </c>
      <c r="G139" s="28" t="str">
        <f t="shared" si="9"/>
        <v>свыше 200</v>
      </c>
      <c r="H139" s="27"/>
      <c r="I139" s="27"/>
      <c r="J139" s="28" t="str">
        <f t="shared" si="10"/>
        <v xml:space="preserve"> </v>
      </c>
      <c r="K139" s="27"/>
      <c r="L139" s="28" t="str">
        <f t="shared" si="11"/>
        <v xml:space="preserve"> </v>
      </c>
      <c r="M139" s="27"/>
    </row>
    <row r="140" spans="1:13" ht="63.75" x14ac:dyDescent="0.2">
      <c r="A140" s="26" t="s">
        <v>949</v>
      </c>
      <c r="B140" s="26" t="s">
        <v>691</v>
      </c>
      <c r="C140" s="27">
        <v>0.5</v>
      </c>
      <c r="D140" s="27">
        <v>1.68571</v>
      </c>
      <c r="E140" s="28" t="str">
        <f t="shared" si="8"/>
        <v>свыше 200</v>
      </c>
      <c r="F140" s="27"/>
      <c r="G140" s="28" t="str">
        <f t="shared" si="9"/>
        <v xml:space="preserve"> </v>
      </c>
      <c r="H140" s="27"/>
      <c r="I140" s="27"/>
      <c r="J140" s="28" t="str">
        <f t="shared" si="10"/>
        <v xml:space="preserve"> </v>
      </c>
      <c r="K140" s="27"/>
      <c r="L140" s="28" t="str">
        <f t="shared" si="11"/>
        <v xml:space="preserve"> </v>
      </c>
      <c r="M140" s="27"/>
    </row>
    <row r="141" spans="1:13" ht="63.75" x14ac:dyDescent="0.2">
      <c r="A141" s="26" t="s">
        <v>977</v>
      </c>
      <c r="B141" s="26" t="s">
        <v>623</v>
      </c>
      <c r="C141" s="27"/>
      <c r="D141" s="27">
        <v>-2.45166</v>
      </c>
      <c r="E141" s="28" t="str">
        <f t="shared" si="8"/>
        <v xml:space="preserve"> </v>
      </c>
      <c r="F141" s="27">
        <v>-6.2590000000000007E-2</v>
      </c>
      <c r="G141" s="28" t="str">
        <f t="shared" si="9"/>
        <v>свыше 200</v>
      </c>
      <c r="H141" s="27"/>
      <c r="I141" s="27"/>
      <c r="J141" s="28" t="str">
        <f t="shared" si="10"/>
        <v xml:space="preserve"> </v>
      </c>
      <c r="K141" s="27"/>
      <c r="L141" s="28" t="str">
        <f t="shared" si="11"/>
        <v xml:space="preserve"> </v>
      </c>
      <c r="M141" s="27"/>
    </row>
    <row r="142" spans="1:13" ht="25.5" x14ac:dyDescent="0.2">
      <c r="A142" s="26" t="s">
        <v>1384</v>
      </c>
      <c r="B142" s="26" t="s">
        <v>1041</v>
      </c>
      <c r="C142" s="27"/>
      <c r="D142" s="27">
        <v>-3.3369300000000002</v>
      </c>
      <c r="E142" s="28" t="str">
        <f t="shared" si="8"/>
        <v xml:space="preserve"> </v>
      </c>
      <c r="F142" s="27">
        <v>1.7068099999999999</v>
      </c>
      <c r="G142" s="28" t="str">
        <f t="shared" si="9"/>
        <v/>
      </c>
      <c r="H142" s="27"/>
      <c r="I142" s="27">
        <v>-3.3359299999999998</v>
      </c>
      <c r="J142" s="28" t="str">
        <f t="shared" si="10"/>
        <v xml:space="preserve"> </v>
      </c>
      <c r="K142" s="27">
        <v>1.6873899999999999</v>
      </c>
      <c r="L142" s="28" t="str">
        <f t="shared" si="11"/>
        <v/>
      </c>
      <c r="M142" s="27"/>
    </row>
    <row r="143" spans="1:13" ht="25.5" x14ac:dyDescent="0.2">
      <c r="A143" s="26" t="s">
        <v>1111</v>
      </c>
      <c r="B143" s="26" t="s">
        <v>247</v>
      </c>
      <c r="C143" s="27"/>
      <c r="D143" s="27">
        <v>-1.2256400000000001</v>
      </c>
      <c r="E143" s="28" t="str">
        <f t="shared" si="8"/>
        <v xml:space="preserve"> </v>
      </c>
      <c r="F143" s="27">
        <v>8.0589999999999995E-2</v>
      </c>
      <c r="G143" s="28" t="str">
        <f t="shared" si="9"/>
        <v/>
      </c>
      <c r="H143" s="27"/>
      <c r="I143" s="27">
        <v>-1.22464</v>
      </c>
      <c r="J143" s="28" t="str">
        <f t="shared" si="10"/>
        <v xml:space="preserve"> </v>
      </c>
      <c r="K143" s="27">
        <v>6.1170000000000002E-2</v>
      </c>
      <c r="L143" s="28" t="str">
        <f t="shared" si="11"/>
        <v/>
      </c>
      <c r="M143" s="27"/>
    </row>
    <row r="144" spans="1:13" ht="38.25" x14ac:dyDescent="0.2">
      <c r="A144" s="26" t="s">
        <v>235</v>
      </c>
      <c r="B144" s="26" t="s">
        <v>813</v>
      </c>
      <c r="C144" s="27"/>
      <c r="D144" s="27"/>
      <c r="E144" s="28" t="str">
        <f t="shared" si="8"/>
        <v xml:space="preserve"> </v>
      </c>
      <c r="F144" s="27">
        <v>1.942E-2</v>
      </c>
      <c r="G144" s="28" t="str">
        <f t="shared" si="9"/>
        <v/>
      </c>
      <c r="H144" s="27"/>
      <c r="I144" s="27"/>
      <c r="J144" s="28" t="str">
        <f t="shared" si="10"/>
        <v xml:space="preserve"> </v>
      </c>
      <c r="K144" s="27"/>
      <c r="L144" s="28" t="str">
        <f t="shared" si="11"/>
        <v xml:space="preserve"> </v>
      </c>
      <c r="M144" s="27"/>
    </row>
    <row r="145" spans="1:13" ht="63.75" x14ac:dyDescent="0.2">
      <c r="A145" s="26" t="s">
        <v>452</v>
      </c>
      <c r="B145" s="26" t="s">
        <v>1572</v>
      </c>
      <c r="C145" s="27"/>
      <c r="D145" s="27"/>
      <c r="E145" s="28" t="str">
        <f t="shared" si="8"/>
        <v xml:space="preserve"> </v>
      </c>
      <c r="F145" s="27">
        <v>1.942E-2</v>
      </c>
      <c r="G145" s="28" t="str">
        <f t="shared" si="9"/>
        <v/>
      </c>
      <c r="H145" s="27"/>
      <c r="I145" s="27"/>
      <c r="J145" s="28" t="str">
        <f t="shared" si="10"/>
        <v xml:space="preserve"> </v>
      </c>
      <c r="K145" s="27"/>
      <c r="L145" s="28" t="str">
        <f t="shared" si="11"/>
        <v xml:space="preserve"> </v>
      </c>
      <c r="M145" s="27"/>
    </row>
    <row r="146" spans="1:13" x14ac:dyDescent="0.2">
      <c r="A146" s="26" t="s">
        <v>742</v>
      </c>
      <c r="B146" s="26" t="s">
        <v>1610</v>
      </c>
      <c r="C146" s="27"/>
      <c r="D146" s="27">
        <v>-1.22464</v>
      </c>
      <c r="E146" s="28" t="str">
        <f t="shared" si="8"/>
        <v xml:space="preserve"> </v>
      </c>
      <c r="F146" s="27">
        <v>6.1170000000000002E-2</v>
      </c>
      <c r="G146" s="28" t="str">
        <f t="shared" si="9"/>
        <v/>
      </c>
      <c r="H146" s="27"/>
      <c r="I146" s="27">
        <v>-1.22464</v>
      </c>
      <c r="J146" s="28" t="str">
        <f t="shared" si="10"/>
        <v xml:space="preserve"> </v>
      </c>
      <c r="K146" s="27">
        <v>6.1170000000000002E-2</v>
      </c>
      <c r="L146" s="28" t="str">
        <f t="shared" si="11"/>
        <v/>
      </c>
      <c r="M146" s="27"/>
    </row>
    <row r="147" spans="1:13" ht="25.5" x14ac:dyDescent="0.2">
      <c r="A147" s="26" t="s">
        <v>1338</v>
      </c>
      <c r="B147" s="26" t="s">
        <v>1182</v>
      </c>
      <c r="C147" s="27"/>
      <c r="D147" s="27">
        <v>-2.1112899999999999</v>
      </c>
      <c r="E147" s="28" t="str">
        <f t="shared" si="8"/>
        <v xml:space="preserve"> </v>
      </c>
      <c r="F147" s="27">
        <v>1.62622</v>
      </c>
      <c r="G147" s="28" t="str">
        <f t="shared" si="9"/>
        <v/>
      </c>
      <c r="H147" s="27"/>
      <c r="I147" s="27">
        <v>-2.1112899999999999</v>
      </c>
      <c r="J147" s="28" t="str">
        <f t="shared" si="10"/>
        <v xml:space="preserve"> </v>
      </c>
      <c r="K147" s="27">
        <v>1.62622</v>
      </c>
      <c r="L147" s="28" t="str">
        <f t="shared" si="11"/>
        <v/>
      </c>
      <c r="M147" s="27"/>
    </row>
    <row r="148" spans="1:13" ht="114.75" x14ac:dyDescent="0.2">
      <c r="A148" s="26" t="s">
        <v>643</v>
      </c>
      <c r="B148" s="26" t="s">
        <v>73</v>
      </c>
      <c r="C148" s="27"/>
      <c r="D148" s="27">
        <v>-2.1112899999999999</v>
      </c>
      <c r="E148" s="28" t="str">
        <f t="shared" si="8"/>
        <v xml:space="preserve"> </v>
      </c>
      <c r="F148" s="27">
        <v>1.62622</v>
      </c>
      <c r="G148" s="28" t="str">
        <f t="shared" si="9"/>
        <v/>
      </c>
      <c r="H148" s="27"/>
      <c r="I148" s="27">
        <v>-2.1112899999999999</v>
      </c>
      <c r="J148" s="28" t="str">
        <f t="shared" si="10"/>
        <v xml:space="preserve"> </v>
      </c>
      <c r="K148" s="27">
        <v>1.62622</v>
      </c>
      <c r="L148" s="28" t="str">
        <f t="shared" si="11"/>
        <v/>
      </c>
      <c r="M148" s="27"/>
    </row>
    <row r="149" spans="1:13" x14ac:dyDescent="0.2">
      <c r="A149" s="26" t="s">
        <v>823</v>
      </c>
      <c r="B149" s="26" t="s">
        <v>1523</v>
      </c>
      <c r="C149" s="27">
        <v>3.1</v>
      </c>
      <c r="D149" s="27">
        <v>-181.59878</v>
      </c>
      <c r="E149" s="28" t="str">
        <f t="shared" si="8"/>
        <v/>
      </c>
      <c r="F149" s="27">
        <v>-23.77459</v>
      </c>
      <c r="G149" s="28" t="str">
        <f t="shared" si="9"/>
        <v>свыше 200</v>
      </c>
      <c r="H149" s="27"/>
      <c r="I149" s="27">
        <v>18.579630000000002</v>
      </c>
      <c r="J149" s="28" t="str">
        <f t="shared" si="10"/>
        <v xml:space="preserve"> </v>
      </c>
      <c r="K149" s="27">
        <v>2.0196200000000002</v>
      </c>
      <c r="L149" s="28" t="str">
        <f t="shared" si="11"/>
        <v>свыше 200</v>
      </c>
      <c r="M149" s="27"/>
    </row>
    <row r="150" spans="1:13" x14ac:dyDescent="0.2">
      <c r="A150" s="26" t="s">
        <v>1387</v>
      </c>
      <c r="B150" s="26" t="s">
        <v>1619</v>
      </c>
      <c r="C150" s="27"/>
      <c r="D150" s="27">
        <v>0.60465999999999998</v>
      </c>
      <c r="E150" s="28" t="str">
        <f t="shared" si="8"/>
        <v xml:space="preserve"> </v>
      </c>
      <c r="F150" s="27">
        <v>1.5941700000000001</v>
      </c>
      <c r="G150" s="28">
        <f t="shared" si="9"/>
        <v>37.929455453307988</v>
      </c>
      <c r="H150" s="27"/>
      <c r="I150" s="27">
        <v>0.30232999999999999</v>
      </c>
      <c r="J150" s="28" t="str">
        <f t="shared" si="10"/>
        <v xml:space="preserve"> </v>
      </c>
      <c r="K150" s="27">
        <v>0.79708999999999997</v>
      </c>
      <c r="L150" s="28">
        <f t="shared" si="11"/>
        <v>37.929217528760866</v>
      </c>
      <c r="M150" s="27"/>
    </row>
    <row r="151" spans="1:13" ht="38.25" x14ac:dyDescent="0.2">
      <c r="A151" s="26" t="s">
        <v>902</v>
      </c>
      <c r="B151" s="26" t="s">
        <v>696</v>
      </c>
      <c r="C151" s="27"/>
      <c r="D151" s="27">
        <v>0.78998999999999997</v>
      </c>
      <c r="E151" s="28" t="str">
        <f t="shared" si="8"/>
        <v xml:space="preserve"> </v>
      </c>
      <c r="F151" s="27"/>
      <c r="G151" s="28" t="str">
        <f t="shared" si="9"/>
        <v xml:space="preserve"> </v>
      </c>
      <c r="H151" s="27"/>
      <c r="I151" s="27">
        <v>0.78998999999999997</v>
      </c>
      <c r="J151" s="28" t="str">
        <f t="shared" si="10"/>
        <v xml:space="preserve"> </v>
      </c>
      <c r="K151" s="27"/>
      <c r="L151" s="28" t="str">
        <f t="shared" si="11"/>
        <v xml:space="preserve"> </v>
      </c>
      <c r="M151" s="27"/>
    </row>
    <row r="152" spans="1:13" ht="25.5" x14ac:dyDescent="0.2">
      <c r="A152" s="26" t="s">
        <v>596</v>
      </c>
      <c r="B152" s="26" t="s">
        <v>113</v>
      </c>
      <c r="C152" s="27"/>
      <c r="D152" s="27">
        <v>17.487310000000001</v>
      </c>
      <c r="E152" s="28" t="str">
        <f t="shared" si="8"/>
        <v xml:space="preserve"> </v>
      </c>
      <c r="F152" s="27">
        <v>1.2225299999999999</v>
      </c>
      <c r="G152" s="28" t="str">
        <f t="shared" si="9"/>
        <v>свыше 200</v>
      </c>
      <c r="H152" s="27"/>
      <c r="I152" s="27">
        <v>17.487310000000001</v>
      </c>
      <c r="J152" s="28" t="str">
        <f t="shared" si="10"/>
        <v xml:space="preserve"> </v>
      </c>
      <c r="K152" s="27">
        <v>1.2225299999999999</v>
      </c>
      <c r="L152" s="28" t="str">
        <f t="shared" si="11"/>
        <v>свыше 200</v>
      </c>
      <c r="M152" s="27"/>
    </row>
    <row r="153" spans="1:13" ht="25.5" x14ac:dyDescent="0.2">
      <c r="A153" s="26" t="s">
        <v>98</v>
      </c>
      <c r="B153" s="26" t="s">
        <v>1683</v>
      </c>
      <c r="C153" s="27"/>
      <c r="D153" s="27"/>
      <c r="E153" s="28" t="str">
        <f t="shared" si="8"/>
        <v xml:space="preserve"> </v>
      </c>
      <c r="F153" s="27">
        <v>-4.0300399999999996</v>
      </c>
      <c r="G153" s="28" t="str">
        <f t="shared" si="9"/>
        <v/>
      </c>
      <c r="H153" s="27"/>
      <c r="I153" s="27"/>
      <c r="J153" s="28" t="str">
        <f t="shared" si="10"/>
        <v xml:space="preserve"> </v>
      </c>
      <c r="K153" s="27"/>
      <c r="L153" s="28" t="str">
        <f t="shared" si="11"/>
        <v xml:space="preserve"> </v>
      </c>
      <c r="M153" s="27"/>
    </row>
    <row r="154" spans="1:13" ht="38.25" x14ac:dyDescent="0.2">
      <c r="A154" s="26" t="s">
        <v>1502</v>
      </c>
      <c r="B154" s="26" t="s">
        <v>174</v>
      </c>
      <c r="C154" s="27">
        <v>3.1</v>
      </c>
      <c r="D154" s="27">
        <v>-200.48074</v>
      </c>
      <c r="E154" s="28" t="str">
        <f t="shared" si="8"/>
        <v/>
      </c>
      <c r="F154" s="27">
        <v>-22.561250000000001</v>
      </c>
      <c r="G154" s="28" t="str">
        <f t="shared" si="9"/>
        <v>свыше 200</v>
      </c>
      <c r="H154" s="27"/>
      <c r="I154" s="27"/>
      <c r="J154" s="28" t="str">
        <f t="shared" si="10"/>
        <v xml:space="preserve"> </v>
      </c>
      <c r="K154" s="27"/>
      <c r="L154" s="28" t="str">
        <f t="shared" si="11"/>
        <v xml:space="preserve"> </v>
      </c>
      <c r="M154" s="27"/>
    </row>
    <row r="155" spans="1:13" ht="51" x14ac:dyDescent="0.2">
      <c r="A155" s="26" t="s">
        <v>1172</v>
      </c>
      <c r="B155" s="26" t="s">
        <v>1234</v>
      </c>
      <c r="C155" s="27">
        <v>3.1</v>
      </c>
      <c r="D155" s="27">
        <v>4.3042699999999998</v>
      </c>
      <c r="E155" s="28">
        <f t="shared" si="8"/>
        <v>138.84741935483871</v>
      </c>
      <c r="F155" s="27">
        <v>-22.561250000000001</v>
      </c>
      <c r="G155" s="28" t="str">
        <f t="shared" si="9"/>
        <v/>
      </c>
      <c r="H155" s="27"/>
      <c r="I155" s="27"/>
      <c r="J155" s="28" t="str">
        <f t="shared" si="10"/>
        <v xml:space="preserve"> </v>
      </c>
      <c r="K155" s="27"/>
      <c r="L155" s="28" t="str">
        <f t="shared" si="11"/>
        <v xml:space="preserve"> </v>
      </c>
      <c r="M155" s="27"/>
    </row>
    <row r="156" spans="1:13" ht="51" x14ac:dyDescent="0.2">
      <c r="A156" s="26" t="s">
        <v>504</v>
      </c>
      <c r="B156" s="26" t="s">
        <v>1329</v>
      </c>
      <c r="C156" s="27"/>
      <c r="D156" s="27">
        <v>0.89090999999999998</v>
      </c>
      <c r="E156" s="28" t="str">
        <f t="shared" si="8"/>
        <v xml:space="preserve"> </v>
      </c>
      <c r="F156" s="27"/>
      <c r="G156" s="28" t="str">
        <f t="shared" si="9"/>
        <v xml:space="preserve"> </v>
      </c>
      <c r="H156" s="27"/>
      <c r="I156" s="27"/>
      <c r="J156" s="28" t="str">
        <f t="shared" si="10"/>
        <v xml:space="preserve"> </v>
      </c>
      <c r="K156" s="27"/>
      <c r="L156" s="28" t="str">
        <f t="shared" si="11"/>
        <v xml:space="preserve"> </v>
      </c>
      <c r="M156" s="27"/>
    </row>
    <row r="157" spans="1:13" ht="63.75" x14ac:dyDescent="0.2">
      <c r="A157" s="26" t="s">
        <v>366</v>
      </c>
      <c r="B157" s="26" t="s">
        <v>1204</v>
      </c>
      <c r="C157" s="27"/>
      <c r="D157" s="27">
        <v>-205.67591999999999</v>
      </c>
      <c r="E157" s="28" t="str">
        <f t="shared" si="8"/>
        <v xml:space="preserve"> </v>
      </c>
      <c r="F157" s="27"/>
      <c r="G157" s="28" t="str">
        <f t="shared" si="9"/>
        <v xml:space="preserve"> </v>
      </c>
      <c r="H157" s="27"/>
      <c r="I157" s="27"/>
      <c r="J157" s="28" t="str">
        <f t="shared" si="10"/>
        <v xml:space="preserve"> </v>
      </c>
      <c r="K157" s="27"/>
      <c r="L157" s="28" t="str">
        <f t="shared" si="11"/>
        <v xml:space="preserve"> </v>
      </c>
      <c r="M157" s="27"/>
    </row>
    <row r="158" spans="1:13" ht="38.25" x14ac:dyDescent="0.2">
      <c r="A158" s="26" t="s">
        <v>11</v>
      </c>
      <c r="B158" s="26" t="s">
        <v>585</v>
      </c>
      <c r="C158" s="27">
        <v>-1.7659999999999999E-2</v>
      </c>
      <c r="D158" s="27">
        <v>-2.9887000000000001</v>
      </c>
      <c r="E158" s="28" t="str">
        <f t="shared" si="8"/>
        <v>свыше 200</v>
      </c>
      <c r="F158" s="27">
        <v>0.85455999999999999</v>
      </c>
      <c r="G158" s="28" t="str">
        <f t="shared" si="9"/>
        <v/>
      </c>
      <c r="H158" s="27"/>
      <c r="I158" s="27">
        <v>-2.5670000000000002</v>
      </c>
      <c r="J158" s="28" t="str">
        <f t="shared" si="10"/>
        <v xml:space="preserve"> </v>
      </c>
      <c r="K158" s="27">
        <v>0.34182000000000001</v>
      </c>
      <c r="L158" s="28" t="str">
        <f t="shared" si="11"/>
        <v/>
      </c>
      <c r="M158" s="27"/>
    </row>
    <row r="159" spans="1:13" x14ac:dyDescent="0.2">
      <c r="A159" s="26" t="s">
        <v>1268</v>
      </c>
      <c r="B159" s="26" t="s">
        <v>460</v>
      </c>
      <c r="C159" s="27">
        <v>-1.7659999999999999E-2</v>
      </c>
      <c r="D159" s="27">
        <v>-0.70282999999999995</v>
      </c>
      <c r="E159" s="28" t="str">
        <f t="shared" si="8"/>
        <v>свыше 200</v>
      </c>
      <c r="F159" s="27">
        <v>0.85455999999999999</v>
      </c>
      <c r="G159" s="28" t="str">
        <f t="shared" si="9"/>
        <v/>
      </c>
      <c r="H159" s="27"/>
      <c r="I159" s="27">
        <v>-0.28112999999999999</v>
      </c>
      <c r="J159" s="28" t="str">
        <f t="shared" si="10"/>
        <v xml:space="preserve"> </v>
      </c>
      <c r="K159" s="27">
        <v>0.34182000000000001</v>
      </c>
      <c r="L159" s="28" t="str">
        <f t="shared" si="11"/>
        <v/>
      </c>
      <c r="M159" s="27"/>
    </row>
    <row r="160" spans="1:13" ht="38.25" x14ac:dyDescent="0.2">
      <c r="A160" s="26" t="s">
        <v>774</v>
      </c>
      <c r="B160" s="26" t="s">
        <v>1277</v>
      </c>
      <c r="C160" s="27"/>
      <c r="D160" s="27">
        <v>-2.2858700000000001</v>
      </c>
      <c r="E160" s="28" t="str">
        <f t="shared" si="8"/>
        <v xml:space="preserve"> </v>
      </c>
      <c r="F160" s="27"/>
      <c r="G160" s="28" t="str">
        <f t="shared" si="9"/>
        <v xml:space="preserve"> </v>
      </c>
      <c r="H160" s="27"/>
      <c r="I160" s="27">
        <v>-2.2858700000000001</v>
      </c>
      <c r="J160" s="28" t="str">
        <f t="shared" si="10"/>
        <v xml:space="preserve"> </v>
      </c>
      <c r="K160" s="27"/>
      <c r="L160" s="28" t="str">
        <f t="shared" si="11"/>
        <v xml:space="preserve"> </v>
      </c>
      <c r="M160" s="27"/>
    </row>
    <row r="161" spans="1:13" ht="38.25" x14ac:dyDescent="0.2">
      <c r="A161" s="26" t="s">
        <v>1117</v>
      </c>
      <c r="B161" s="26" t="s">
        <v>613</v>
      </c>
      <c r="C161" s="27">
        <v>0.3669</v>
      </c>
      <c r="D161" s="27">
        <v>-19.462219999999999</v>
      </c>
      <c r="E161" s="28" t="str">
        <f t="shared" si="8"/>
        <v/>
      </c>
      <c r="F161" s="27">
        <v>0.33994000000000002</v>
      </c>
      <c r="G161" s="28" t="str">
        <f t="shared" si="9"/>
        <v/>
      </c>
      <c r="H161" s="27"/>
      <c r="I161" s="27"/>
      <c r="J161" s="28" t="str">
        <f t="shared" si="10"/>
        <v xml:space="preserve"> </v>
      </c>
      <c r="K161" s="27"/>
      <c r="L161" s="28" t="str">
        <f t="shared" si="11"/>
        <v xml:space="preserve"> </v>
      </c>
      <c r="M161" s="27"/>
    </row>
    <row r="162" spans="1:13" x14ac:dyDescent="0.2">
      <c r="A162" s="26" t="s">
        <v>1351</v>
      </c>
      <c r="B162" s="26" t="s">
        <v>121</v>
      </c>
      <c r="C162" s="27"/>
      <c r="D162" s="27">
        <v>1.0330000000000001E-2</v>
      </c>
      <c r="E162" s="28" t="str">
        <f t="shared" si="8"/>
        <v xml:space="preserve"> </v>
      </c>
      <c r="F162" s="27"/>
      <c r="G162" s="28" t="str">
        <f t="shared" si="9"/>
        <v xml:space="preserve"> </v>
      </c>
      <c r="H162" s="27"/>
      <c r="I162" s="27"/>
      <c r="J162" s="28" t="str">
        <f t="shared" si="10"/>
        <v xml:space="preserve"> </v>
      </c>
      <c r="K162" s="27"/>
      <c r="L162" s="28" t="str">
        <f t="shared" si="11"/>
        <v xml:space="preserve"> </v>
      </c>
      <c r="M162" s="27"/>
    </row>
    <row r="163" spans="1:13" ht="25.5" x14ac:dyDescent="0.2">
      <c r="A163" s="26" t="s">
        <v>993</v>
      </c>
      <c r="B163" s="26" t="s">
        <v>907</v>
      </c>
      <c r="C163" s="27"/>
      <c r="D163" s="27">
        <v>1.0330000000000001E-2</v>
      </c>
      <c r="E163" s="28" t="str">
        <f t="shared" si="8"/>
        <v xml:space="preserve"> </v>
      </c>
      <c r="F163" s="27"/>
      <c r="G163" s="28" t="str">
        <f t="shared" si="9"/>
        <v xml:space="preserve"> </v>
      </c>
      <c r="H163" s="27"/>
      <c r="I163" s="27"/>
      <c r="J163" s="28" t="str">
        <f t="shared" si="10"/>
        <v xml:space="preserve"> </v>
      </c>
      <c r="K163" s="27"/>
      <c r="L163" s="28" t="str">
        <f t="shared" si="11"/>
        <v xml:space="preserve"> </v>
      </c>
      <c r="M163" s="27"/>
    </row>
    <row r="164" spans="1:13" ht="76.5" x14ac:dyDescent="0.2">
      <c r="A164" s="26" t="s">
        <v>1076</v>
      </c>
      <c r="B164" s="26" t="s">
        <v>482</v>
      </c>
      <c r="C164" s="27">
        <v>0.3619</v>
      </c>
      <c r="D164" s="27">
        <v>0.67881999999999998</v>
      </c>
      <c r="E164" s="28">
        <f t="shared" si="8"/>
        <v>187.57115225200332</v>
      </c>
      <c r="F164" s="27">
        <v>0.33994000000000002</v>
      </c>
      <c r="G164" s="28">
        <f t="shared" si="9"/>
        <v>199.68818026710596</v>
      </c>
      <c r="H164" s="27"/>
      <c r="I164" s="27"/>
      <c r="J164" s="28" t="str">
        <f t="shared" si="10"/>
        <v xml:space="preserve"> </v>
      </c>
      <c r="K164" s="27"/>
      <c r="L164" s="28" t="str">
        <f t="shared" si="11"/>
        <v xml:space="preserve"> </v>
      </c>
      <c r="M164" s="27"/>
    </row>
    <row r="165" spans="1:13" ht="89.25" x14ac:dyDescent="0.2">
      <c r="A165" s="26" t="s">
        <v>737</v>
      </c>
      <c r="B165" s="26" t="s">
        <v>607</v>
      </c>
      <c r="C165" s="27">
        <v>0.08</v>
      </c>
      <c r="D165" s="27">
        <v>0.71003000000000005</v>
      </c>
      <c r="E165" s="28" t="str">
        <f t="shared" si="8"/>
        <v>свыше 200</v>
      </c>
      <c r="F165" s="27">
        <v>0.33994000000000002</v>
      </c>
      <c r="G165" s="28" t="str">
        <f t="shared" si="9"/>
        <v>свыше 200</v>
      </c>
      <c r="H165" s="27"/>
      <c r="I165" s="27"/>
      <c r="J165" s="28" t="str">
        <f t="shared" si="10"/>
        <v xml:space="preserve"> </v>
      </c>
      <c r="K165" s="27"/>
      <c r="L165" s="28" t="str">
        <f t="shared" si="11"/>
        <v xml:space="preserve"> </v>
      </c>
      <c r="M165" s="27"/>
    </row>
    <row r="166" spans="1:13" ht="102" x14ac:dyDescent="0.2">
      <c r="A166" s="26" t="s">
        <v>1394</v>
      </c>
      <c r="B166" s="26" t="s">
        <v>1255</v>
      </c>
      <c r="C166" s="27">
        <v>0.28189999999999998</v>
      </c>
      <c r="D166" s="27">
        <v>-3.1210000000000002E-2</v>
      </c>
      <c r="E166" s="28" t="str">
        <f t="shared" si="8"/>
        <v/>
      </c>
      <c r="F166" s="27"/>
      <c r="G166" s="28" t="str">
        <f t="shared" si="9"/>
        <v xml:space="preserve"> </v>
      </c>
      <c r="H166" s="27"/>
      <c r="I166" s="27"/>
      <c r="J166" s="28" t="str">
        <f t="shared" si="10"/>
        <v xml:space="preserve"> </v>
      </c>
      <c r="K166" s="27"/>
      <c r="L166" s="28" t="str">
        <f t="shared" si="11"/>
        <v xml:space="preserve"> </v>
      </c>
      <c r="M166" s="27"/>
    </row>
    <row r="167" spans="1:13" x14ac:dyDescent="0.2">
      <c r="A167" s="26" t="s">
        <v>97</v>
      </c>
      <c r="B167" s="26" t="s">
        <v>620</v>
      </c>
      <c r="C167" s="27">
        <v>5.0000000000000001E-3</v>
      </c>
      <c r="D167" s="27">
        <v>-20.15137</v>
      </c>
      <c r="E167" s="28" t="str">
        <f t="shared" si="8"/>
        <v/>
      </c>
      <c r="F167" s="27"/>
      <c r="G167" s="28" t="str">
        <f t="shared" si="9"/>
        <v xml:space="preserve"> </v>
      </c>
      <c r="H167" s="27"/>
      <c r="I167" s="27"/>
      <c r="J167" s="28" t="str">
        <f t="shared" si="10"/>
        <v xml:space="preserve"> </v>
      </c>
      <c r="K167" s="27"/>
      <c r="L167" s="28" t="str">
        <f t="shared" si="11"/>
        <v xml:space="preserve"> </v>
      </c>
      <c r="M167" s="27"/>
    </row>
    <row r="168" spans="1:13" ht="38.25" x14ac:dyDescent="0.2">
      <c r="A168" s="26" t="s">
        <v>1466</v>
      </c>
      <c r="B168" s="26" t="s">
        <v>1644</v>
      </c>
      <c r="C168" s="27">
        <v>5.0000000000000001E-3</v>
      </c>
      <c r="D168" s="27">
        <v>0.10767</v>
      </c>
      <c r="E168" s="28" t="str">
        <f t="shared" si="8"/>
        <v>свыше 200</v>
      </c>
      <c r="F168" s="27"/>
      <c r="G168" s="28" t="str">
        <f t="shared" si="9"/>
        <v xml:space="preserve"> </v>
      </c>
      <c r="H168" s="27"/>
      <c r="I168" s="27"/>
      <c r="J168" s="28" t="str">
        <f t="shared" si="10"/>
        <v xml:space="preserve"> </v>
      </c>
      <c r="K168" s="27"/>
      <c r="L168" s="28" t="str">
        <f t="shared" si="11"/>
        <v xml:space="preserve"> </v>
      </c>
      <c r="M168" s="27"/>
    </row>
    <row r="169" spans="1:13" ht="38.25" x14ac:dyDescent="0.2">
      <c r="A169" s="26" t="s">
        <v>1123</v>
      </c>
      <c r="B169" s="26" t="s">
        <v>363</v>
      </c>
      <c r="C169" s="27"/>
      <c r="D169" s="27">
        <v>-20.259039999999999</v>
      </c>
      <c r="E169" s="28" t="str">
        <f t="shared" si="8"/>
        <v xml:space="preserve"> </v>
      </c>
      <c r="F169" s="27"/>
      <c r="G169" s="28" t="str">
        <f t="shared" si="9"/>
        <v xml:space="preserve"> </v>
      </c>
      <c r="H169" s="27"/>
      <c r="I169" s="27"/>
      <c r="J169" s="28" t="str">
        <f t="shared" si="10"/>
        <v xml:space="preserve"> </v>
      </c>
      <c r="K169" s="27"/>
      <c r="L169" s="28" t="str">
        <f t="shared" si="11"/>
        <v xml:space="preserve"> </v>
      </c>
      <c r="M169" s="27"/>
    </row>
    <row r="170" spans="1:13" ht="63.75" x14ac:dyDescent="0.2">
      <c r="A170" s="26" t="s">
        <v>209</v>
      </c>
      <c r="B170" s="26" t="s">
        <v>836</v>
      </c>
      <c r="C170" s="27">
        <v>1000688.6421300001</v>
      </c>
      <c r="D170" s="27">
        <v>583631.19276999997</v>
      </c>
      <c r="E170" s="28">
        <f t="shared" si="8"/>
        <v>58.322955632605257</v>
      </c>
      <c r="F170" s="27">
        <v>554604.00546000001</v>
      </c>
      <c r="G170" s="28">
        <f t="shared" si="9"/>
        <v>105.23385821671522</v>
      </c>
      <c r="H170" s="27">
        <v>530318.75266999996</v>
      </c>
      <c r="I170" s="27">
        <v>320351.80650000001</v>
      </c>
      <c r="J170" s="28">
        <f t="shared" si="10"/>
        <v>60.407406844868724</v>
      </c>
      <c r="K170" s="27">
        <v>303061.68388000003</v>
      </c>
      <c r="L170" s="28">
        <f t="shared" si="11"/>
        <v>105.70514965753513</v>
      </c>
      <c r="M170" s="27">
        <v>2226.1548499999917</v>
      </c>
    </row>
    <row r="171" spans="1:13" ht="114.75" x14ac:dyDescent="0.2">
      <c r="A171" s="26" t="s">
        <v>79</v>
      </c>
      <c r="B171" s="26" t="s">
        <v>401</v>
      </c>
      <c r="C171" s="27">
        <v>4717.4588000000003</v>
      </c>
      <c r="D171" s="27">
        <v>6052.9690000000001</v>
      </c>
      <c r="E171" s="28">
        <f t="shared" si="8"/>
        <v>128.30994941598641</v>
      </c>
      <c r="F171" s="27">
        <v>4328.7110000000002</v>
      </c>
      <c r="G171" s="28">
        <f t="shared" si="9"/>
        <v>139.83305884823449</v>
      </c>
      <c r="H171" s="27"/>
      <c r="I171" s="27"/>
      <c r="J171" s="28" t="str">
        <f t="shared" si="10"/>
        <v xml:space="preserve"> </v>
      </c>
      <c r="K171" s="27"/>
      <c r="L171" s="28" t="str">
        <f t="shared" si="11"/>
        <v xml:space="preserve"> </v>
      </c>
      <c r="M171" s="27"/>
    </row>
    <row r="172" spans="1:13" ht="89.25" x14ac:dyDescent="0.2">
      <c r="A172" s="26" t="s">
        <v>961</v>
      </c>
      <c r="B172" s="26" t="s">
        <v>662</v>
      </c>
      <c r="C172" s="27">
        <v>4713.8768</v>
      </c>
      <c r="D172" s="27">
        <v>6052.9690000000001</v>
      </c>
      <c r="E172" s="28">
        <f t="shared" si="8"/>
        <v>128.40745010561159</v>
      </c>
      <c r="F172" s="27">
        <v>4325.1289999999999</v>
      </c>
      <c r="G172" s="28">
        <f t="shared" si="9"/>
        <v>139.94886626502932</v>
      </c>
      <c r="H172" s="27"/>
      <c r="I172" s="27"/>
      <c r="J172" s="28" t="str">
        <f t="shared" si="10"/>
        <v xml:space="preserve"> </v>
      </c>
      <c r="K172" s="27"/>
      <c r="L172" s="28" t="str">
        <f t="shared" si="11"/>
        <v xml:space="preserve"> </v>
      </c>
      <c r="M172" s="27"/>
    </row>
    <row r="173" spans="1:13" ht="89.25" x14ac:dyDescent="0.2">
      <c r="A173" s="26" t="s">
        <v>999</v>
      </c>
      <c r="B173" s="26" t="s">
        <v>1430</v>
      </c>
      <c r="C173" s="27">
        <v>3.5819999999999999</v>
      </c>
      <c r="D173" s="27"/>
      <c r="E173" s="28" t="str">
        <f t="shared" si="8"/>
        <v/>
      </c>
      <c r="F173" s="27">
        <v>3.5819999999999999</v>
      </c>
      <c r="G173" s="28" t="str">
        <f t="shared" si="9"/>
        <v/>
      </c>
      <c r="H173" s="27"/>
      <c r="I173" s="27"/>
      <c r="J173" s="28" t="str">
        <f t="shared" si="10"/>
        <v xml:space="preserve"> </v>
      </c>
      <c r="K173" s="27"/>
      <c r="L173" s="28" t="str">
        <f t="shared" si="11"/>
        <v xml:space="preserve"> </v>
      </c>
      <c r="M173" s="27"/>
    </row>
    <row r="174" spans="1:13" ht="25.5" x14ac:dyDescent="0.2">
      <c r="A174" s="26" t="s">
        <v>1245</v>
      </c>
      <c r="B174" s="26" t="s">
        <v>1638</v>
      </c>
      <c r="C174" s="27">
        <v>501263.21888</v>
      </c>
      <c r="D174" s="27">
        <v>309280.17830999999</v>
      </c>
      <c r="E174" s="28">
        <f t="shared" si="8"/>
        <v>61.700154062977475</v>
      </c>
      <c r="F174" s="27">
        <v>291432.10399999999</v>
      </c>
      <c r="G174" s="28">
        <f t="shared" si="9"/>
        <v>106.12426498832126</v>
      </c>
      <c r="H174" s="27">
        <v>501263.21888</v>
      </c>
      <c r="I174" s="27">
        <v>309280.17830999999</v>
      </c>
      <c r="J174" s="28">
        <f t="shared" si="10"/>
        <v>61.700154062977475</v>
      </c>
      <c r="K174" s="27">
        <v>291432.10399999999</v>
      </c>
      <c r="L174" s="28">
        <f t="shared" si="11"/>
        <v>106.12426498832126</v>
      </c>
      <c r="M174" s="27"/>
    </row>
    <row r="175" spans="1:13" ht="76.5" x14ac:dyDescent="0.2">
      <c r="A175" s="26" t="s">
        <v>771</v>
      </c>
      <c r="B175" s="26" t="s">
        <v>25</v>
      </c>
      <c r="C175" s="27">
        <v>501263.21888</v>
      </c>
      <c r="D175" s="27">
        <v>309280.17830999999</v>
      </c>
      <c r="E175" s="28">
        <f t="shared" si="8"/>
        <v>61.700154062977475</v>
      </c>
      <c r="F175" s="27">
        <v>291432.10399999999</v>
      </c>
      <c r="G175" s="28">
        <f t="shared" si="9"/>
        <v>106.12426498832126</v>
      </c>
      <c r="H175" s="27">
        <v>501263.21888</v>
      </c>
      <c r="I175" s="27">
        <v>309280.17830999999</v>
      </c>
      <c r="J175" s="28">
        <f t="shared" si="10"/>
        <v>61.700154062977475</v>
      </c>
      <c r="K175" s="27">
        <v>291432.10399999999</v>
      </c>
      <c r="L175" s="28">
        <f t="shared" si="11"/>
        <v>106.12426498832126</v>
      </c>
      <c r="M175" s="27"/>
    </row>
    <row r="176" spans="1:13" ht="63.75" x14ac:dyDescent="0.2">
      <c r="A176" s="26" t="s">
        <v>62</v>
      </c>
      <c r="B176" s="26" t="s">
        <v>537</v>
      </c>
      <c r="C176" s="27">
        <v>501263.21888</v>
      </c>
      <c r="D176" s="27">
        <v>309280.17830999999</v>
      </c>
      <c r="E176" s="28">
        <f t="shared" si="8"/>
        <v>61.700154062977475</v>
      </c>
      <c r="F176" s="27">
        <v>291432.10399999999</v>
      </c>
      <c r="G176" s="28">
        <f t="shared" si="9"/>
        <v>106.12426498832126</v>
      </c>
      <c r="H176" s="27">
        <v>501263.21888</v>
      </c>
      <c r="I176" s="27">
        <v>309280.17830999999</v>
      </c>
      <c r="J176" s="28">
        <f t="shared" si="10"/>
        <v>61.700154062977475</v>
      </c>
      <c r="K176" s="27">
        <v>291432.10399999999</v>
      </c>
      <c r="L176" s="28">
        <f t="shared" si="11"/>
        <v>106.12426498832126</v>
      </c>
      <c r="M176" s="27"/>
    </row>
    <row r="177" spans="1:13" ht="38.25" x14ac:dyDescent="0.2">
      <c r="A177" s="26" t="s">
        <v>1655</v>
      </c>
      <c r="B177" s="26" t="s">
        <v>1522</v>
      </c>
      <c r="C177" s="27">
        <v>1.8406499999999999</v>
      </c>
      <c r="D177" s="27">
        <v>88.708200000000005</v>
      </c>
      <c r="E177" s="28" t="str">
        <f t="shared" si="8"/>
        <v>свыше 200</v>
      </c>
      <c r="F177" s="27">
        <v>16.575420000000001</v>
      </c>
      <c r="G177" s="28" t="str">
        <f t="shared" si="9"/>
        <v>свыше 200</v>
      </c>
      <c r="H177" s="27">
        <v>1352.5706</v>
      </c>
      <c r="I177" s="27">
        <v>109.20054</v>
      </c>
      <c r="J177" s="28">
        <f t="shared" si="10"/>
        <v>8.0735556428625603</v>
      </c>
      <c r="K177" s="27">
        <v>23.972770000000001</v>
      </c>
      <c r="L177" s="28" t="str">
        <f t="shared" si="11"/>
        <v>свыше 200</v>
      </c>
      <c r="M177" s="27">
        <v>14.927050000000008</v>
      </c>
    </row>
    <row r="178" spans="1:13" ht="63.75" x14ac:dyDescent="0.2">
      <c r="A178" s="26" t="s">
        <v>21</v>
      </c>
      <c r="B178" s="26" t="s">
        <v>321</v>
      </c>
      <c r="C178" s="27"/>
      <c r="D178" s="27">
        <v>88.708200000000005</v>
      </c>
      <c r="E178" s="28" t="str">
        <f t="shared" si="8"/>
        <v xml:space="preserve"> </v>
      </c>
      <c r="F178" s="27">
        <v>16.575420000000001</v>
      </c>
      <c r="G178" s="28" t="str">
        <f t="shared" si="9"/>
        <v>свыше 200</v>
      </c>
      <c r="H178" s="27">
        <v>1352.5706</v>
      </c>
      <c r="I178" s="27">
        <v>109.20054</v>
      </c>
      <c r="J178" s="28">
        <f t="shared" si="10"/>
        <v>8.0735556428625603</v>
      </c>
      <c r="K178" s="27">
        <v>23.972770000000001</v>
      </c>
      <c r="L178" s="28" t="str">
        <f t="shared" si="11"/>
        <v>свыше 200</v>
      </c>
      <c r="M178" s="27">
        <v>14.927050000000008</v>
      </c>
    </row>
    <row r="179" spans="1:13" ht="63.75" x14ac:dyDescent="0.2">
      <c r="A179" s="26" t="s">
        <v>884</v>
      </c>
      <c r="B179" s="26" t="s">
        <v>1256</v>
      </c>
      <c r="C179" s="27">
        <v>1.8406499999999999</v>
      </c>
      <c r="D179" s="27"/>
      <c r="E179" s="28" t="str">
        <f t="shared" si="8"/>
        <v/>
      </c>
      <c r="F179" s="27"/>
      <c r="G179" s="28" t="str">
        <f t="shared" si="9"/>
        <v xml:space="preserve"> </v>
      </c>
      <c r="H179" s="27"/>
      <c r="I179" s="27"/>
      <c r="J179" s="28" t="str">
        <f t="shared" si="10"/>
        <v xml:space="preserve"> </v>
      </c>
      <c r="K179" s="27"/>
      <c r="L179" s="28" t="str">
        <f t="shared" si="11"/>
        <v xml:space="preserve"> </v>
      </c>
      <c r="M179" s="27"/>
    </row>
    <row r="180" spans="1:13" ht="140.25" x14ac:dyDescent="0.2">
      <c r="A180" s="26" t="s">
        <v>1536</v>
      </c>
      <c r="B180" s="26" t="s">
        <v>1645</v>
      </c>
      <c r="C180" s="27">
        <v>387021.71220000001</v>
      </c>
      <c r="D180" s="27">
        <v>216101.56520000001</v>
      </c>
      <c r="E180" s="28">
        <f t="shared" si="8"/>
        <v>55.837065050326139</v>
      </c>
      <c r="F180" s="27">
        <v>204598.51832999999</v>
      </c>
      <c r="G180" s="28">
        <f t="shared" si="9"/>
        <v>105.62225326160308</v>
      </c>
      <c r="H180" s="27">
        <v>27329.680690000001</v>
      </c>
      <c r="I180" s="27">
        <v>10710.22178</v>
      </c>
      <c r="J180" s="28">
        <f t="shared" si="10"/>
        <v>39.188975171301202</v>
      </c>
      <c r="K180" s="27">
        <v>10278.49934</v>
      </c>
      <c r="L180" s="28">
        <f t="shared" si="11"/>
        <v>104.20024777663701</v>
      </c>
      <c r="M180" s="27">
        <v>2174.5156700000007</v>
      </c>
    </row>
    <row r="181" spans="1:13" ht="102" x14ac:dyDescent="0.2">
      <c r="A181" s="26" t="s">
        <v>35</v>
      </c>
      <c r="B181" s="26" t="s">
        <v>1356</v>
      </c>
      <c r="C181" s="27">
        <v>282364.47334000003</v>
      </c>
      <c r="D181" s="27">
        <v>162867.87833000001</v>
      </c>
      <c r="E181" s="28">
        <f t="shared" si="8"/>
        <v>57.680017745677212</v>
      </c>
      <c r="F181" s="27">
        <v>160859.57699</v>
      </c>
      <c r="G181" s="28">
        <f t="shared" si="9"/>
        <v>101.24848105259214</v>
      </c>
      <c r="H181" s="27"/>
      <c r="I181" s="27"/>
      <c r="J181" s="28" t="str">
        <f t="shared" si="10"/>
        <v xml:space="preserve"> </v>
      </c>
      <c r="K181" s="27"/>
      <c r="L181" s="28" t="str">
        <f t="shared" si="11"/>
        <v xml:space="preserve"> </v>
      </c>
      <c r="M181" s="27"/>
    </row>
    <row r="182" spans="1:13" ht="127.5" x14ac:dyDescent="0.2">
      <c r="A182" s="26" t="s">
        <v>1415</v>
      </c>
      <c r="B182" s="26" t="s">
        <v>1259</v>
      </c>
      <c r="C182" s="27">
        <v>196323.92211000001</v>
      </c>
      <c r="D182" s="27">
        <v>114612.88887</v>
      </c>
      <c r="E182" s="28">
        <f t="shared" si="8"/>
        <v>58.379482050986411</v>
      </c>
      <c r="F182" s="27">
        <v>114450.15947</v>
      </c>
      <c r="G182" s="28">
        <f t="shared" si="9"/>
        <v>100.14218363762319</v>
      </c>
      <c r="H182" s="27"/>
      <c r="I182" s="27"/>
      <c r="J182" s="28" t="str">
        <f t="shared" si="10"/>
        <v xml:space="preserve"> </v>
      </c>
      <c r="K182" s="27"/>
      <c r="L182" s="28" t="str">
        <f t="shared" si="11"/>
        <v xml:space="preserve"> </v>
      </c>
      <c r="M182" s="27"/>
    </row>
    <row r="183" spans="1:13" ht="153" x14ac:dyDescent="0.2">
      <c r="A183" s="26" t="s">
        <v>342</v>
      </c>
      <c r="B183" s="26" t="s">
        <v>1341</v>
      </c>
      <c r="C183" s="27">
        <v>53168.251230000002</v>
      </c>
      <c r="D183" s="27">
        <v>30669.26124</v>
      </c>
      <c r="E183" s="28">
        <f t="shared" si="8"/>
        <v>57.683411679891726</v>
      </c>
      <c r="F183" s="27">
        <v>29897.753830000001</v>
      </c>
      <c r="G183" s="28">
        <f t="shared" si="9"/>
        <v>102.58048619433696</v>
      </c>
      <c r="H183" s="27"/>
      <c r="I183" s="27"/>
      <c r="J183" s="28" t="str">
        <f t="shared" si="10"/>
        <v xml:space="preserve"> </v>
      </c>
      <c r="K183" s="27"/>
      <c r="L183" s="28" t="str">
        <f t="shared" si="11"/>
        <v xml:space="preserve"> </v>
      </c>
      <c r="M183" s="27"/>
    </row>
    <row r="184" spans="1:13" ht="127.5" x14ac:dyDescent="0.2">
      <c r="A184" s="26" t="s">
        <v>642</v>
      </c>
      <c r="B184" s="26" t="s">
        <v>135</v>
      </c>
      <c r="C184" s="27">
        <v>32872.300000000003</v>
      </c>
      <c r="D184" s="27">
        <v>17585.728220000001</v>
      </c>
      <c r="E184" s="28">
        <f t="shared" si="8"/>
        <v>53.497103092877587</v>
      </c>
      <c r="F184" s="27">
        <v>16511.663690000001</v>
      </c>
      <c r="G184" s="28">
        <f t="shared" si="9"/>
        <v>106.50488376074718</v>
      </c>
      <c r="H184" s="27"/>
      <c r="I184" s="27"/>
      <c r="J184" s="28" t="str">
        <f t="shared" si="10"/>
        <v xml:space="preserve"> </v>
      </c>
      <c r="K184" s="27"/>
      <c r="L184" s="28" t="str">
        <f t="shared" si="11"/>
        <v xml:space="preserve"> </v>
      </c>
      <c r="M184" s="27"/>
    </row>
    <row r="185" spans="1:13" ht="127.5" x14ac:dyDescent="0.2">
      <c r="A185" s="26" t="s">
        <v>1289</v>
      </c>
      <c r="B185" s="26" t="s">
        <v>380</v>
      </c>
      <c r="C185" s="27">
        <v>50452.958299999998</v>
      </c>
      <c r="D185" s="27">
        <v>27014.718250000002</v>
      </c>
      <c r="E185" s="28">
        <f t="shared" si="8"/>
        <v>53.544369171311814</v>
      </c>
      <c r="F185" s="27">
        <v>13746.123079999999</v>
      </c>
      <c r="G185" s="28">
        <f t="shared" si="9"/>
        <v>196.52609024944076</v>
      </c>
      <c r="H185" s="27">
        <v>12818.15077</v>
      </c>
      <c r="I185" s="27">
        <v>5338.8040799999999</v>
      </c>
      <c r="J185" s="28">
        <f t="shared" si="10"/>
        <v>41.650345481152421</v>
      </c>
      <c r="K185" s="27">
        <v>4247.8359600000003</v>
      </c>
      <c r="L185" s="28">
        <f t="shared" si="11"/>
        <v>125.68291549563509</v>
      </c>
      <c r="M185" s="27">
        <v>1591.5417699999998</v>
      </c>
    </row>
    <row r="186" spans="1:13" ht="127.5" x14ac:dyDescent="0.2">
      <c r="A186" s="26" t="s">
        <v>1574</v>
      </c>
      <c r="B186" s="26" t="s">
        <v>619</v>
      </c>
      <c r="C186" s="27">
        <v>12818.15077</v>
      </c>
      <c r="D186" s="27">
        <v>5338.8040799999999</v>
      </c>
      <c r="E186" s="28">
        <f t="shared" si="8"/>
        <v>41.650345481152421</v>
      </c>
      <c r="F186" s="27">
        <v>4247.8359600000003</v>
      </c>
      <c r="G186" s="28">
        <f t="shared" si="9"/>
        <v>125.68291549563509</v>
      </c>
      <c r="H186" s="27">
        <v>12818.15077</v>
      </c>
      <c r="I186" s="27">
        <v>5338.8040799999999</v>
      </c>
      <c r="J186" s="28">
        <f t="shared" si="10"/>
        <v>41.650345481152421</v>
      </c>
      <c r="K186" s="27">
        <v>4247.8359600000003</v>
      </c>
      <c r="L186" s="28">
        <f t="shared" si="11"/>
        <v>125.68291549563509</v>
      </c>
      <c r="M186" s="27">
        <v>1591.5417699999998</v>
      </c>
    </row>
    <row r="187" spans="1:13" ht="114.75" x14ac:dyDescent="0.2">
      <c r="A187" s="26" t="s">
        <v>897</v>
      </c>
      <c r="B187" s="26" t="s">
        <v>626</v>
      </c>
      <c r="C187" s="27">
        <v>10348.217000000001</v>
      </c>
      <c r="D187" s="27">
        <v>3895.9489199999998</v>
      </c>
      <c r="E187" s="28">
        <f t="shared" si="8"/>
        <v>37.648504278563152</v>
      </c>
      <c r="F187" s="27">
        <v>5219.76361</v>
      </c>
      <c r="G187" s="28">
        <f t="shared" si="9"/>
        <v>74.638416815201325</v>
      </c>
      <c r="H187" s="27"/>
      <c r="I187" s="27"/>
      <c r="J187" s="28" t="str">
        <f t="shared" si="10"/>
        <v xml:space="preserve"> </v>
      </c>
      <c r="K187" s="27"/>
      <c r="L187" s="28" t="str">
        <f t="shared" si="11"/>
        <v xml:space="preserve"> </v>
      </c>
      <c r="M187" s="27"/>
    </row>
    <row r="188" spans="1:13" ht="114.75" x14ac:dyDescent="0.2">
      <c r="A188" s="26" t="s">
        <v>541</v>
      </c>
      <c r="B188" s="26" t="s">
        <v>1013</v>
      </c>
      <c r="C188" s="27">
        <v>2640.9232099999999</v>
      </c>
      <c r="D188" s="27">
        <v>975.76071999999999</v>
      </c>
      <c r="E188" s="28">
        <f t="shared" si="8"/>
        <v>36.947712690214871</v>
      </c>
      <c r="F188" s="27">
        <v>1187.0748900000001</v>
      </c>
      <c r="G188" s="28">
        <f t="shared" si="9"/>
        <v>82.198749903639182</v>
      </c>
      <c r="H188" s="27"/>
      <c r="I188" s="27"/>
      <c r="J188" s="28" t="str">
        <f t="shared" si="10"/>
        <v xml:space="preserve"> </v>
      </c>
      <c r="K188" s="27"/>
      <c r="L188" s="28" t="str">
        <f t="shared" si="11"/>
        <v xml:space="preserve"> </v>
      </c>
      <c r="M188" s="27"/>
    </row>
    <row r="189" spans="1:13" ht="114.75" x14ac:dyDescent="0.2">
      <c r="A189" s="26" t="s">
        <v>956</v>
      </c>
      <c r="B189" s="26" t="s">
        <v>327</v>
      </c>
      <c r="C189" s="27">
        <v>23934.814279999999</v>
      </c>
      <c r="D189" s="27">
        <v>16300.1453</v>
      </c>
      <c r="E189" s="28">
        <f t="shared" si="8"/>
        <v>68.10224265504516</v>
      </c>
      <c r="F189" s="27">
        <v>2787.7741599999999</v>
      </c>
      <c r="G189" s="28" t="str">
        <f t="shared" si="9"/>
        <v>свыше 200</v>
      </c>
      <c r="H189" s="27"/>
      <c r="I189" s="27"/>
      <c r="J189" s="28" t="str">
        <f t="shared" si="10"/>
        <v xml:space="preserve"> </v>
      </c>
      <c r="K189" s="27"/>
      <c r="L189" s="28" t="str">
        <f t="shared" si="11"/>
        <v xml:space="preserve"> </v>
      </c>
      <c r="M189" s="27"/>
    </row>
    <row r="190" spans="1:13" ht="114.75" x14ac:dyDescent="0.2">
      <c r="A190" s="26" t="s">
        <v>108</v>
      </c>
      <c r="B190" s="26" t="s">
        <v>1023</v>
      </c>
      <c r="C190" s="27">
        <v>710.85303999999996</v>
      </c>
      <c r="D190" s="27">
        <v>504.05923000000001</v>
      </c>
      <c r="E190" s="28">
        <f t="shared" si="8"/>
        <v>70.909063004077481</v>
      </c>
      <c r="F190" s="27">
        <v>303.67446000000001</v>
      </c>
      <c r="G190" s="28">
        <f t="shared" si="9"/>
        <v>165.98670497347717</v>
      </c>
      <c r="H190" s="27"/>
      <c r="I190" s="27"/>
      <c r="J190" s="28" t="str">
        <f t="shared" si="10"/>
        <v xml:space="preserve"> </v>
      </c>
      <c r="K190" s="27"/>
      <c r="L190" s="28" t="str">
        <f t="shared" si="11"/>
        <v xml:space="preserve"> </v>
      </c>
      <c r="M190" s="27"/>
    </row>
    <row r="191" spans="1:13" ht="140.25" x14ac:dyDescent="0.2">
      <c r="A191" s="26" t="s">
        <v>796</v>
      </c>
      <c r="B191" s="26" t="s">
        <v>622</v>
      </c>
      <c r="C191" s="27">
        <v>22051.606080000001</v>
      </c>
      <c r="D191" s="27">
        <v>13034.42439</v>
      </c>
      <c r="E191" s="28">
        <f t="shared" si="8"/>
        <v>59.108730414977551</v>
      </c>
      <c r="F191" s="27">
        <v>15695.000609999999</v>
      </c>
      <c r="G191" s="28">
        <f t="shared" si="9"/>
        <v>83.048256663941615</v>
      </c>
      <c r="H191" s="27">
        <v>1900.2308</v>
      </c>
      <c r="I191" s="27">
        <v>1227.19613</v>
      </c>
      <c r="J191" s="28">
        <f t="shared" si="10"/>
        <v>64.581425056366839</v>
      </c>
      <c r="K191" s="27">
        <v>1134.1211699999999</v>
      </c>
      <c r="L191" s="28">
        <f t="shared" si="11"/>
        <v>108.20679151946348</v>
      </c>
      <c r="M191" s="27">
        <v>64.812890000000152</v>
      </c>
    </row>
    <row r="192" spans="1:13" ht="114.75" x14ac:dyDescent="0.2">
      <c r="A192" s="26" t="s">
        <v>89</v>
      </c>
      <c r="B192" s="26" t="s">
        <v>5</v>
      </c>
      <c r="C192" s="27">
        <v>1900.2308</v>
      </c>
      <c r="D192" s="27">
        <v>1227.19613</v>
      </c>
      <c r="E192" s="28">
        <f t="shared" si="8"/>
        <v>64.581425056366839</v>
      </c>
      <c r="F192" s="27">
        <v>1134.1211699999999</v>
      </c>
      <c r="G192" s="28">
        <f t="shared" si="9"/>
        <v>108.20679151946348</v>
      </c>
      <c r="H192" s="27">
        <v>1900.2308</v>
      </c>
      <c r="I192" s="27">
        <v>1227.19613</v>
      </c>
      <c r="J192" s="28">
        <f t="shared" si="10"/>
        <v>64.581425056366839</v>
      </c>
      <c r="K192" s="27">
        <v>1134.1211699999999</v>
      </c>
      <c r="L192" s="28">
        <f t="shared" si="11"/>
        <v>108.20679151946348</v>
      </c>
      <c r="M192" s="27">
        <v>64.812890000000152</v>
      </c>
    </row>
    <row r="193" spans="1:13" ht="102" x14ac:dyDescent="0.2">
      <c r="A193" s="26" t="s">
        <v>390</v>
      </c>
      <c r="B193" s="26" t="s">
        <v>416</v>
      </c>
      <c r="C193" s="27">
        <v>3150.57305</v>
      </c>
      <c r="D193" s="27">
        <v>2012.25325</v>
      </c>
      <c r="E193" s="28">
        <f t="shared" si="8"/>
        <v>63.869436387135977</v>
      </c>
      <c r="F193" s="27">
        <v>1812.0197700000001</v>
      </c>
      <c r="G193" s="28">
        <f t="shared" si="9"/>
        <v>111.05029223825741</v>
      </c>
      <c r="H193" s="27"/>
      <c r="I193" s="27"/>
      <c r="J193" s="28" t="str">
        <f t="shared" si="10"/>
        <v xml:space="preserve"> </v>
      </c>
      <c r="K193" s="27"/>
      <c r="L193" s="28" t="str">
        <f t="shared" si="11"/>
        <v xml:space="preserve"> </v>
      </c>
      <c r="M193" s="27"/>
    </row>
    <row r="194" spans="1:13" ht="114.75" x14ac:dyDescent="0.2">
      <c r="A194" s="26" t="s">
        <v>51</v>
      </c>
      <c r="B194" s="26" t="s">
        <v>1675</v>
      </c>
      <c r="C194" s="27">
        <v>11081.95199</v>
      </c>
      <c r="D194" s="27">
        <v>6427.4218000000001</v>
      </c>
      <c r="E194" s="28">
        <f t="shared" si="8"/>
        <v>57.999004198898362</v>
      </c>
      <c r="F194" s="27">
        <v>9089.2742600000001</v>
      </c>
      <c r="G194" s="28">
        <f t="shared" si="9"/>
        <v>70.714356461722602</v>
      </c>
      <c r="H194" s="27"/>
      <c r="I194" s="27"/>
      <c r="J194" s="28" t="str">
        <f t="shared" si="10"/>
        <v xml:space="preserve"> </v>
      </c>
      <c r="K194" s="27"/>
      <c r="L194" s="28" t="str">
        <f t="shared" si="11"/>
        <v xml:space="preserve"> </v>
      </c>
      <c r="M194" s="27"/>
    </row>
    <row r="195" spans="1:13" ht="102" x14ac:dyDescent="0.2">
      <c r="A195" s="26" t="s">
        <v>450</v>
      </c>
      <c r="B195" s="26" t="s">
        <v>1511</v>
      </c>
      <c r="C195" s="27">
        <v>3756.39824</v>
      </c>
      <c r="D195" s="27">
        <v>1936.2009399999999</v>
      </c>
      <c r="E195" s="28">
        <f t="shared" si="8"/>
        <v>51.544080693638058</v>
      </c>
      <c r="F195" s="27">
        <v>2021.34932</v>
      </c>
      <c r="G195" s="28">
        <f t="shared" si="9"/>
        <v>95.787547498222608</v>
      </c>
      <c r="H195" s="27"/>
      <c r="I195" s="27"/>
      <c r="J195" s="28" t="str">
        <f t="shared" si="10"/>
        <v xml:space="preserve"> </v>
      </c>
      <c r="K195" s="27"/>
      <c r="L195" s="28" t="str">
        <f t="shared" si="11"/>
        <v xml:space="preserve"> </v>
      </c>
      <c r="M195" s="27"/>
    </row>
    <row r="196" spans="1:13" ht="102" x14ac:dyDescent="0.2">
      <c r="A196" s="26" t="s">
        <v>1343</v>
      </c>
      <c r="B196" s="26" t="s">
        <v>524</v>
      </c>
      <c r="C196" s="27">
        <v>2162.4520000000002</v>
      </c>
      <c r="D196" s="27">
        <v>1431.3522700000001</v>
      </c>
      <c r="E196" s="28">
        <f t="shared" si="8"/>
        <v>66.19116956122032</v>
      </c>
      <c r="F196" s="27">
        <v>1638.2360900000001</v>
      </c>
      <c r="G196" s="28">
        <f t="shared" si="9"/>
        <v>87.371550336191163</v>
      </c>
      <c r="H196" s="27"/>
      <c r="I196" s="27"/>
      <c r="J196" s="28" t="str">
        <f t="shared" si="10"/>
        <v xml:space="preserve"> </v>
      </c>
      <c r="K196" s="27"/>
      <c r="L196" s="28" t="str">
        <f t="shared" si="11"/>
        <v xml:space="preserve"> </v>
      </c>
      <c r="M196" s="27"/>
    </row>
    <row r="197" spans="1:13" ht="63.75" x14ac:dyDescent="0.2">
      <c r="A197" s="26" t="s">
        <v>249</v>
      </c>
      <c r="B197" s="26" t="s">
        <v>843</v>
      </c>
      <c r="C197" s="27">
        <v>32151.29651</v>
      </c>
      <c r="D197" s="27">
        <v>13184.47291</v>
      </c>
      <c r="E197" s="28">
        <f t="shared" si="8"/>
        <v>41.007593289120521</v>
      </c>
      <c r="F197" s="27">
        <v>14297.71911</v>
      </c>
      <c r="G197" s="28">
        <f t="shared" si="9"/>
        <v>92.213819620911551</v>
      </c>
      <c r="H197" s="27">
        <v>12609.92115</v>
      </c>
      <c r="I197" s="27">
        <v>4144.1502499999997</v>
      </c>
      <c r="J197" s="28">
        <f t="shared" si="10"/>
        <v>32.86420430947738</v>
      </c>
      <c r="K197" s="27">
        <v>4896.4436699999997</v>
      </c>
      <c r="L197" s="28">
        <f t="shared" si="11"/>
        <v>84.635922095678879</v>
      </c>
      <c r="M197" s="27">
        <v>518.16100999999981</v>
      </c>
    </row>
    <row r="198" spans="1:13" ht="51" x14ac:dyDescent="0.2">
      <c r="A198" s="26" t="s">
        <v>560</v>
      </c>
      <c r="B198" s="26" t="s">
        <v>694</v>
      </c>
      <c r="C198" s="27">
        <v>12609.92115</v>
      </c>
      <c r="D198" s="27">
        <v>4144.1502499999997</v>
      </c>
      <c r="E198" s="28">
        <f t="shared" si="8"/>
        <v>32.86420430947738</v>
      </c>
      <c r="F198" s="27">
        <v>4896.4436699999997</v>
      </c>
      <c r="G198" s="28">
        <f t="shared" si="9"/>
        <v>84.635922095678879</v>
      </c>
      <c r="H198" s="27">
        <v>12609.92115</v>
      </c>
      <c r="I198" s="27">
        <v>4144.1502499999997</v>
      </c>
      <c r="J198" s="28">
        <f t="shared" si="10"/>
        <v>32.86420430947738</v>
      </c>
      <c r="K198" s="27">
        <v>4896.4436699999997</v>
      </c>
      <c r="L198" s="28">
        <f t="shared" si="11"/>
        <v>84.635922095678879</v>
      </c>
      <c r="M198" s="27">
        <v>518.16100999999981</v>
      </c>
    </row>
    <row r="199" spans="1:13" ht="51" x14ac:dyDescent="0.2">
      <c r="A199" s="26" t="s">
        <v>1577</v>
      </c>
      <c r="B199" s="26" t="s">
        <v>930</v>
      </c>
      <c r="C199" s="27">
        <v>12629.522000000001</v>
      </c>
      <c r="D199" s="27">
        <v>5578.71605</v>
      </c>
      <c r="E199" s="28">
        <f t="shared" ref="E199:E262" si="12">IF(C199=0," ",IF(D199/C199*100&gt;200,"свыше 200",IF(D199/C199&gt;0,D199/C199*100,"")))</f>
        <v>44.172028442564965</v>
      </c>
      <c r="F199" s="27">
        <v>6249.4226799999997</v>
      </c>
      <c r="G199" s="28">
        <f t="shared" ref="G199:G262" si="13">IF(F199=0," ",IF(D199/F199*100&gt;200,"свыше 200",IF(D199/F199&gt;0,D199/F199*100,"")))</f>
        <v>89.267702564807166</v>
      </c>
      <c r="H199" s="27"/>
      <c r="I199" s="27"/>
      <c r="J199" s="28" t="str">
        <f t="shared" ref="J199:J262" si="14">IF(H199=0," ",IF(I199/H199*100&gt;200,"свыше 200",IF(I199/H199&gt;0,I199/H199*100,"")))</f>
        <v xml:space="preserve"> </v>
      </c>
      <c r="K199" s="27"/>
      <c r="L199" s="28" t="str">
        <f t="shared" ref="L199:L262" si="15">IF(K199=0," ",IF(I199/K199*100&gt;200,"свыше 200",IF(I199/K199&gt;0,I199/K199*100,"")))</f>
        <v xml:space="preserve"> </v>
      </c>
      <c r="M199" s="27"/>
    </row>
    <row r="200" spans="1:13" ht="51" x14ac:dyDescent="0.2">
      <c r="A200" s="26" t="s">
        <v>525</v>
      </c>
      <c r="B200" s="26" t="s">
        <v>726</v>
      </c>
      <c r="C200" s="27">
        <v>5552.4836800000003</v>
      </c>
      <c r="D200" s="27">
        <v>2832.3570199999999</v>
      </c>
      <c r="E200" s="28">
        <f t="shared" si="12"/>
        <v>51.010632056463777</v>
      </c>
      <c r="F200" s="27">
        <v>2504.1100900000001</v>
      </c>
      <c r="G200" s="28">
        <f t="shared" si="13"/>
        <v>113.10832663910556</v>
      </c>
      <c r="H200" s="27"/>
      <c r="I200" s="27"/>
      <c r="J200" s="28" t="str">
        <f t="shared" si="14"/>
        <v xml:space="preserve"> </v>
      </c>
      <c r="K200" s="27"/>
      <c r="L200" s="28" t="str">
        <f t="shared" si="15"/>
        <v xml:space="preserve"> </v>
      </c>
      <c r="M200" s="27"/>
    </row>
    <row r="201" spans="1:13" ht="51" x14ac:dyDescent="0.2">
      <c r="A201" s="26" t="s">
        <v>940</v>
      </c>
      <c r="B201" s="26" t="s">
        <v>855</v>
      </c>
      <c r="C201" s="27">
        <v>408.46967999999998</v>
      </c>
      <c r="D201" s="27">
        <v>194.62733</v>
      </c>
      <c r="E201" s="28">
        <f t="shared" si="12"/>
        <v>47.647925789742828</v>
      </c>
      <c r="F201" s="27">
        <v>178.13216</v>
      </c>
      <c r="G201" s="28">
        <f t="shared" si="13"/>
        <v>109.26007409330241</v>
      </c>
      <c r="H201" s="27"/>
      <c r="I201" s="27"/>
      <c r="J201" s="28" t="str">
        <f t="shared" si="14"/>
        <v xml:space="preserve"> </v>
      </c>
      <c r="K201" s="27"/>
      <c r="L201" s="28" t="str">
        <f t="shared" si="15"/>
        <v xml:space="preserve"> </v>
      </c>
      <c r="M201" s="27"/>
    </row>
    <row r="202" spans="1:13" ht="51" x14ac:dyDescent="0.2">
      <c r="A202" s="26" t="s">
        <v>808</v>
      </c>
      <c r="B202" s="26" t="s">
        <v>1565</v>
      </c>
      <c r="C202" s="27">
        <v>950.9</v>
      </c>
      <c r="D202" s="27">
        <v>434.62225999999998</v>
      </c>
      <c r="E202" s="28">
        <f t="shared" si="12"/>
        <v>45.7064107687454</v>
      </c>
      <c r="F202" s="27">
        <v>469.61050999999998</v>
      </c>
      <c r="G202" s="28">
        <f t="shared" si="13"/>
        <v>92.549517258461705</v>
      </c>
      <c r="H202" s="27"/>
      <c r="I202" s="27"/>
      <c r="J202" s="28" t="str">
        <f t="shared" si="14"/>
        <v xml:space="preserve"> </v>
      </c>
      <c r="K202" s="27"/>
      <c r="L202" s="28" t="str">
        <f t="shared" si="15"/>
        <v xml:space="preserve"> </v>
      </c>
      <c r="M202" s="27"/>
    </row>
    <row r="203" spans="1:13" ht="204" x14ac:dyDescent="0.2">
      <c r="A203" s="26" t="s">
        <v>1120</v>
      </c>
      <c r="B203" s="26" t="s">
        <v>634</v>
      </c>
      <c r="C203" s="27">
        <v>1.3779699999999999</v>
      </c>
      <c r="D203" s="27">
        <v>7.1319999999999995E-2</v>
      </c>
      <c r="E203" s="28">
        <f t="shared" si="12"/>
        <v>5.1757295151563536</v>
      </c>
      <c r="F203" s="27">
        <v>9.8540000000000003E-2</v>
      </c>
      <c r="G203" s="28">
        <f t="shared" si="13"/>
        <v>72.376699817333062</v>
      </c>
      <c r="H203" s="27">
        <v>1.3779699999999999</v>
      </c>
      <c r="I203" s="27">
        <v>7.1319999999999995E-2</v>
      </c>
      <c r="J203" s="28">
        <f t="shared" si="14"/>
        <v>5.1757295151563536</v>
      </c>
      <c r="K203" s="27">
        <v>9.8540000000000003E-2</v>
      </c>
      <c r="L203" s="28">
        <f t="shared" si="15"/>
        <v>72.376699817333062</v>
      </c>
      <c r="M203" s="27"/>
    </row>
    <row r="204" spans="1:13" ht="63.75" x14ac:dyDescent="0.2">
      <c r="A204" s="26" t="s">
        <v>540</v>
      </c>
      <c r="B204" s="26" t="s">
        <v>216</v>
      </c>
      <c r="C204" s="27">
        <v>1154.8276800000001</v>
      </c>
      <c r="D204" s="27">
        <v>306.93509</v>
      </c>
      <c r="E204" s="28">
        <f t="shared" si="12"/>
        <v>26.578432030655861</v>
      </c>
      <c r="F204" s="27">
        <v>576.04912000000002</v>
      </c>
      <c r="G204" s="28">
        <f t="shared" si="13"/>
        <v>53.28279817526672</v>
      </c>
      <c r="H204" s="27">
        <v>320.03034000000002</v>
      </c>
      <c r="I204" s="27">
        <v>128.63508999999999</v>
      </c>
      <c r="J204" s="28">
        <f t="shared" si="14"/>
        <v>40.194654669304157</v>
      </c>
      <c r="K204" s="27">
        <v>119.54016</v>
      </c>
      <c r="L204" s="28">
        <f t="shared" si="15"/>
        <v>107.6082631979077</v>
      </c>
      <c r="M204" s="27">
        <v>35.211589999999987</v>
      </c>
    </row>
    <row r="205" spans="1:13" ht="63.75" x14ac:dyDescent="0.2">
      <c r="A205" s="26" t="s">
        <v>50</v>
      </c>
      <c r="B205" s="26" t="s">
        <v>530</v>
      </c>
      <c r="C205" s="27">
        <v>33.069200000000002</v>
      </c>
      <c r="D205" s="27">
        <v>40.62968</v>
      </c>
      <c r="E205" s="28">
        <f t="shared" si="12"/>
        <v>122.86260326829799</v>
      </c>
      <c r="F205" s="27">
        <v>49.95384</v>
      </c>
      <c r="G205" s="28">
        <f t="shared" si="13"/>
        <v>81.334447962358851</v>
      </c>
      <c r="H205" s="27"/>
      <c r="I205" s="27"/>
      <c r="J205" s="28" t="str">
        <f t="shared" si="14"/>
        <v xml:space="preserve"> </v>
      </c>
      <c r="K205" s="27"/>
      <c r="L205" s="28" t="str">
        <f t="shared" si="15"/>
        <v xml:space="preserve"> </v>
      </c>
      <c r="M205" s="27"/>
    </row>
    <row r="206" spans="1:13" ht="165.75" x14ac:dyDescent="0.2">
      <c r="A206" s="26" t="s">
        <v>1422</v>
      </c>
      <c r="B206" s="26" t="s">
        <v>429</v>
      </c>
      <c r="C206" s="27">
        <v>30.684149999999999</v>
      </c>
      <c r="D206" s="27">
        <v>33.205800000000004</v>
      </c>
      <c r="E206" s="28">
        <f t="shared" si="12"/>
        <v>108.21808653653436</v>
      </c>
      <c r="F206" s="27">
        <v>46.99644</v>
      </c>
      <c r="G206" s="28">
        <f t="shared" si="13"/>
        <v>70.655990113293697</v>
      </c>
      <c r="H206" s="27"/>
      <c r="I206" s="27"/>
      <c r="J206" s="28" t="str">
        <f t="shared" si="14"/>
        <v xml:space="preserve"> </v>
      </c>
      <c r="K206" s="27"/>
      <c r="L206" s="28" t="str">
        <f t="shared" si="15"/>
        <v xml:space="preserve"> </v>
      </c>
      <c r="M206" s="27"/>
    </row>
    <row r="207" spans="1:13" ht="216.75" x14ac:dyDescent="0.2">
      <c r="A207" s="26" t="s">
        <v>1077</v>
      </c>
      <c r="B207" s="26" t="s">
        <v>26</v>
      </c>
      <c r="C207" s="27">
        <v>2.3850500000000001</v>
      </c>
      <c r="D207" s="27">
        <v>2.3850500000000001</v>
      </c>
      <c r="E207" s="28">
        <f t="shared" si="12"/>
        <v>100</v>
      </c>
      <c r="F207" s="27">
        <v>2.9678100000000001</v>
      </c>
      <c r="G207" s="28">
        <f t="shared" si="13"/>
        <v>80.363972087161912</v>
      </c>
      <c r="H207" s="27"/>
      <c r="I207" s="27"/>
      <c r="J207" s="28" t="str">
        <f t="shared" si="14"/>
        <v xml:space="preserve"> </v>
      </c>
      <c r="K207" s="27"/>
      <c r="L207" s="28" t="str">
        <f t="shared" si="15"/>
        <v xml:space="preserve"> </v>
      </c>
      <c r="M207" s="27"/>
    </row>
    <row r="208" spans="1:13" ht="165.75" x14ac:dyDescent="0.2">
      <c r="A208" s="26" t="s">
        <v>657</v>
      </c>
      <c r="B208" s="26" t="s">
        <v>890</v>
      </c>
      <c r="C208" s="27"/>
      <c r="D208" s="27">
        <v>5.0388299999999999</v>
      </c>
      <c r="E208" s="28" t="str">
        <f t="shared" si="12"/>
        <v xml:space="preserve"> </v>
      </c>
      <c r="F208" s="27">
        <v>-5.4710000000000002E-2</v>
      </c>
      <c r="G208" s="28" t="str">
        <f t="shared" si="13"/>
        <v/>
      </c>
      <c r="H208" s="27"/>
      <c r="I208" s="27"/>
      <c r="J208" s="28" t="str">
        <f t="shared" si="14"/>
        <v xml:space="preserve"> </v>
      </c>
      <c r="K208" s="27"/>
      <c r="L208" s="28" t="str">
        <f t="shared" si="15"/>
        <v xml:space="preserve"> </v>
      </c>
      <c r="M208" s="27"/>
    </row>
    <row r="209" spans="1:13" ht="165.75" x14ac:dyDescent="0.2">
      <c r="A209" s="26" t="s">
        <v>615</v>
      </c>
      <c r="B209" s="26" t="s">
        <v>396</v>
      </c>
      <c r="C209" s="27"/>
      <c r="D209" s="27"/>
      <c r="E209" s="28" t="str">
        <f t="shared" si="12"/>
        <v xml:space="preserve"> </v>
      </c>
      <c r="F209" s="27">
        <v>4.4299999999999999E-2</v>
      </c>
      <c r="G209" s="28" t="str">
        <f t="shared" si="13"/>
        <v/>
      </c>
      <c r="H209" s="27"/>
      <c r="I209" s="27"/>
      <c r="J209" s="28" t="str">
        <f t="shared" si="14"/>
        <v xml:space="preserve"> </v>
      </c>
      <c r="K209" s="27"/>
      <c r="L209" s="28" t="str">
        <f t="shared" si="15"/>
        <v xml:space="preserve"> </v>
      </c>
      <c r="M209" s="27"/>
    </row>
    <row r="210" spans="1:13" ht="76.5" x14ac:dyDescent="0.2">
      <c r="A210" s="26" t="s">
        <v>1297</v>
      </c>
      <c r="B210" s="26" t="s">
        <v>966</v>
      </c>
      <c r="C210" s="27">
        <v>1120.9254800000001</v>
      </c>
      <c r="D210" s="27">
        <v>266.27895999999998</v>
      </c>
      <c r="E210" s="28">
        <f t="shared" si="12"/>
        <v>23.755277647895021</v>
      </c>
      <c r="F210" s="27">
        <v>526.09528</v>
      </c>
      <c r="G210" s="28">
        <f t="shared" si="13"/>
        <v>50.614208133553298</v>
      </c>
      <c r="H210" s="27">
        <v>319.19734</v>
      </c>
      <c r="I210" s="27">
        <v>128.62186</v>
      </c>
      <c r="J210" s="28">
        <f t="shared" si="14"/>
        <v>40.295404717345072</v>
      </c>
      <c r="K210" s="27">
        <v>119.54016</v>
      </c>
      <c r="L210" s="28">
        <f t="shared" si="15"/>
        <v>107.59719578759137</v>
      </c>
      <c r="M210" s="27">
        <v>35.211590000000001</v>
      </c>
    </row>
    <row r="211" spans="1:13" ht="153" x14ac:dyDescent="0.2">
      <c r="A211" s="26" t="s">
        <v>597</v>
      </c>
      <c r="B211" s="26" t="s">
        <v>612</v>
      </c>
      <c r="C211" s="27">
        <v>319.19734</v>
      </c>
      <c r="D211" s="27">
        <v>128.62186</v>
      </c>
      <c r="E211" s="28">
        <f t="shared" si="12"/>
        <v>40.295404717345072</v>
      </c>
      <c r="F211" s="27">
        <v>119.54016</v>
      </c>
      <c r="G211" s="28">
        <f t="shared" si="13"/>
        <v>107.59719578759137</v>
      </c>
      <c r="H211" s="27">
        <v>319.19734</v>
      </c>
      <c r="I211" s="27">
        <v>128.62186</v>
      </c>
      <c r="J211" s="28">
        <f t="shared" si="14"/>
        <v>40.295404717345072</v>
      </c>
      <c r="K211" s="27">
        <v>119.54016</v>
      </c>
      <c r="L211" s="28">
        <f t="shared" si="15"/>
        <v>107.59719578759137</v>
      </c>
      <c r="M211" s="27">
        <v>35.211590000000001</v>
      </c>
    </row>
    <row r="212" spans="1:13" ht="140.25" x14ac:dyDescent="0.2">
      <c r="A212" s="26" t="s">
        <v>910</v>
      </c>
      <c r="B212" s="26" t="s">
        <v>816</v>
      </c>
      <c r="C212" s="27">
        <v>800.82514000000003</v>
      </c>
      <c r="D212" s="27">
        <v>137.65710000000001</v>
      </c>
      <c r="E212" s="28">
        <f t="shared" si="12"/>
        <v>17.189407914941331</v>
      </c>
      <c r="F212" s="27">
        <v>405.65219999999999</v>
      </c>
      <c r="G212" s="28">
        <f t="shared" si="13"/>
        <v>33.934759875578145</v>
      </c>
      <c r="H212" s="27"/>
      <c r="I212" s="27"/>
      <c r="J212" s="28" t="str">
        <f t="shared" si="14"/>
        <v xml:space="preserve"> </v>
      </c>
      <c r="K212" s="27"/>
      <c r="L212" s="28" t="str">
        <f t="shared" si="15"/>
        <v xml:space="preserve"> </v>
      </c>
      <c r="M212" s="27"/>
    </row>
    <row r="213" spans="1:13" ht="140.25" x14ac:dyDescent="0.2">
      <c r="A213" s="26" t="s">
        <v>959</v>
      </c>
      <c r="B213" s="26" t="s">
        <v>14</v>
      </c>
      <c r="C213" s="27">
        <v>0.90300000000000002</v>
      </c>
      <c r="D213" s="27"/>
      <c r="E213" s="28" t="str">
        <f t="shared" si="12"/>
        <v/>
      </c>
      <c r="F213" s="27">
        <v>0.90291999999999994</v>
      </c>
      <c r="G213" s="28" t="str">
        <f t="shared" si="13"/>
        <v/>
      </c>
      <c r="H213" s="27"/>
      <c r="I213" s="27"/>
      <c r="J213" s="28" t="str">
        <f t="shared" si="14"/>
        <v xml:space="preserve"> </v>
      </c>
      <c r="K213" s="27"/>
      <c r="L213" s="28" t="str">
        <f t="shared" si="15"/>
        <v xml:space="preserve"> </v>
      </c>
      <c r="M213" s="27"/>
    </row>
    <row r="214" spans="1:13" ht="114.75" x14ac:dyDescent="0.2">
      <c r="A214" s="26" t="s">
        <v>1184</v>
      </c>
      <c r="B214" s="26" t="s">
        <v>1613</v>
      </c>
      <c r="C214" s="27">
        <v>0.83299999999999996</v>
      </c>
      <c r="D214" s="27">
        <v>2.6450000000000001E-2</v>
      </c>
      <c r="E214" s="28">
        <f t="shared" si="12"/>
        <v>3.1752701080432177</v>
      </c>
      <c r="F214" s="27"/>
      <c r="G214" s="28" t="str">
        <f t="shared" si="13"/>
        <v xml:space="preserve"> </v>
      </c>
      <c r="H214" s="27">
        <v>0.83299999999999996</v>
      </c>
      <c r="I214" s="27">
        <v>1.323E-2</v>
      </c>
      <c r="J214" s="28">
        <f t="shared" si="14"/>
        <v>1.5882352941176472</v>
      </c>
      <c r="K214" s="27"/>
      <c r="L214" s="28" t="str">
        <f t="shared" si="15"/>
        <v xml:space="preserve"> </v>
      </c>
      <c r="M214" s="27"/>
    </row>
    <row r="215" spans="1:13" ht="229.5" x14ac:dyDescent="0.2">
      <c r="A215" s="26" t="s">
        <v>74</v>
      </c>
      <c r="B215" s="26" t="s">
        <v>1431</v>
      </c>
      <c r="C215" s="27">
        <v>0.83299999999999996</v>
      </c>
      <c r="D215" s="27">
        <v>2.6450000000000001E-2</v>
      </c>
      <c r="E215" s="28">
        <f t="shared" si="12"/>
        <v>3.1752701080432177</v>
      </c>
      <c r="F215" s="27"/>
      <c r="G215" s="28" t="str">
        <f t="shared" si="13"/>
        <v xml:space="preserve"> </v>
      </c>
      <c r="H215" s="27">
        <v>0.83299999999999996</v>
      </c>
      <c r="I215" s="27">
        <v>1.323E-2</v>
      </c>
      <c r="J215" s="28">
        <f t="shared" si="14"/>
        <v>1.5882352941176472</v>
      </c>
      <c r="K215" s="27"/>
      <c r="L215" s="28" t="str">
        <f t="shared" si="15"/>
        <v xml:space="preserve"> </v>
      </c>
      <c r="M215" s="27"/>
    </row>
    <row r="216" spans="1:13" ht="38.25" x14ac:dyDescent="0.2">
      <c r="A216" s="26" t="s">
        <v>1409</v>
      </c>
      <c r="B216" s="26" t="s">
        <v>1235</v>
      </c>
      <c r="C216" s="27">
        <v>11953.96041</v>
      </c>
      <c r="D216" s="27">
        <v>1235.39138</v>
      </c>
      <c r="E216" s="28">
        <f t="shared" si="12"/>
        <v>10.334578145051761</v>
      </c>
      <c r="F216" s="27">
        <v>6789.5773300000001</v>
      </c>
      <c r="G216" s="28">
        <f t="shared" si="13"/>
        <v>18.195409227336985</v>
      </c>
      <c r="H216" s="27">
        <v>47.25</v>
      </c>
      <c r="I216" s="27">
        <v>120.5697</v>
      </c>
      <c r="J216" s="28" t="str">
        <f t="shared" si="14"/>
        <v>свыше 200</v>
      </c>
      <c r="K216" s="27">
        <v>1207.5676100000001</v>
      </c>
      <c r="L216" s="28">
        <f t="shared" si="15"/>
        <v>9.9845092731495164</v>
      </c>
      <c r="M216" s="27"/>
    </row>
    <row r="217" spans="1:13" ht="76.5" x14ac:dyDescent="0.2">
      <c r="A217" s="26" t="s">
        <v>1618</v>
      </c>
      <c r="B217" s="26" t="s">
        <v>269</v>
      </c>
      <c r="C217" s="27">
        <v>11953.96041</v>
      </c>
      <c r="D217" s="27">
        <v>1235.39138</v>
      </c>
      <c r="E217" s="28">
        <f t="shared" si="12"/>
        <v>10.334578145051761</v>
      </c>
      <c r="F217" s="27">
        <v>6789.5773300000001</v>
      </c>
      <c r="G217" s="28">
        <f t="shared" si="13"/>
        <v>18.195409227336985</v>
      </c>
      <c r="H217" s="27">
        <v>47.25</v>
      </c>
      <c r="I217" s="27">
        <v>120.5697</v>
      </c>
      <c r="J217" s="28" t="str">
        <f t="shared" si="14"/>
        <v>свыше 200</v>
      </c>
      <c r="K217" s="27">
        <v>1207.5676100000001</v>
      </c>
      <c r="L217" s="28">
        <f t="shared" si="15"/>
        <v>9.9845092731495164</v>
      </c>
      <c r="M217" s="27"/>
    </row>
    <row r="218" spans="1:13" ht="76.5" x14ac:dyDescent="0.2">
      <c r="A218" s="26" t="s">
        <v>227</v>
      </c>
      <c r="B218" s="26" t="s">
        <v>1181</v>
      </c>
      <c r="C218" s="27">
        <v>47.25</v>
      </c>
      <c r="D218" s="27">
        <v>120.5697</v>
      </c>
      <c r="E218" s="28" t="str">
        <f t="shared" si="12"/>
        <v>свыше 200</v>
      </c>
      <c r="F218" s="27">
        <v>1207.5676100000001</v>
      </c>
      <c r="G218" s="28">
        <f t="shared" si="13"/>
        <v>9.9845092731495164</v>
      </c>
      <c r="H218" s="27">
        <v>47.25</v>
      </c>
      <c r="I218" s="27">
        <v>120.5697</v>
      </c>
      <c r="J218" s="28" t="str">
        <f t="shared" si="14"/>
        <v>свыше 200</v>
      </c>
      <c r="K218" s="27">
        <v>1207.5676100000001</v>
      </c>
      <c r="L218" s="28">
        <f t="shared" si="15"/>
        <v>9.9845092731495164</v>
      </c>
      <c r="M218" s="27"/>
    </row>
    <row r="219" spans="1:13" ht="76.5" x14ac:dyDescent="0.2">
      <c r="A219" s="26" t="s">
        <v>1266</v>
      </c>
      <c r="B219" s="26" t="s">
        <v>1566</v>
      </c>
      <c r="C219" s="27">
        <v>11721.885410000001</v>
      </c>
      <c r="D219" s="27">
        <v>1009.4829999999999</v>
      </c>
      <c r="E219" s="28">
        <f t="shared" si="12"/>
        <v>8.611950762961774</v>
      </c>
      <c r="F219" s="27">
        <v>5469.8276400000004</v>
      </c>
      <c r="G219" s="28">
        <f t="shared" si="13"/>
        <v>18.455480984771942</v>
      </c>
      <c r="H219" s="27"/>
      <c r="I219" s="27"/>
      <c r="J219" s="28" t="str">
        <f t="shared" si="14"/>
        <v xml:space="preserve"> </v>
      </c>
      <c r="K219" s="27"/>
      <c r="L219" s="28" t="str">
        <f t="shared" si="15"/>
        <v xml:space="preserve"> </v>
      </c>
      <c r="M219" s="27"/>
    </row>
    <row r="220" spans="1:13" ht="76.5" x14ac:dyDescent="0.2">
      <c r="A220" s="26" t="s">
        <v>200</v>
      </c>
      <c r="B220" s="26" t="s">
        <v>90</v>
      </c>
      <c r="C220" s="27">
        <v>184.82499999999999</v>
      </c>
      <c r="D220" s="27">
        <v>104.92428</v>
      </c>
      <c r="E220" s="28">
        <f t="shared" si="12"/>
        <v>56.769527931827405</v>
      </c>
      <c r="F220" s="27">
        <v>112.18208</v>
      </c>
      <c r="G220" s="28">
        <f t="shared" si="13"/>
        <v>93.530339248478896</v>
      </c>
      <c r="H220" s="27"/>
      <c r="I220" s="27"/>
      <c r="J220" s="28" t="str">
        <f t="shared" si="14"/>
        <v xml:space="preserve"> </v>
      </c>
      <c r="K220" s="27"/>
      <c r="L220" s="28" t="str">
        <f t="shared" si="15"/>
        <v xml:space="preserve"> </v>
      </c>
      <c r="M220" s="27"/>
    </row>
    <row r="221" spans="1:13" ht="76.5" x14ac:dyDescent="0.2">
      <c r="A221" s="26" t="s">
        <v>454</v>
      </c>
      <c r="B221" s="26" t="s">
        <v>507</v>
      </c>
      <c r="C221" s="27"/>
      <c r="D221" s="27">
        <v>0.41439999999999999</v>
      </c>
      <c r="E221" s="28" t="str">
        <f t="shared" si="12"/>
        <v xml:space="preserve"> </v>
      </c>
      <c r="F221" s="27"/>
      <c r="G221" s="28" t="str">
        <f t="shared" si="13"/>
        <v xml:space="preserve"> </v>
      </c>
      <c r="H221" s="27"/>
      <c r="I221" s="27"/>
      <c r="J221" s="28" t="str">
        <f t="shared" si="14"/>
        <v xml:space="preserve"> </v>
      </c>
      <c r="K221" s="27"/>
      <c r="L221" s="28" t="str">
        <f t="shared" si="15"/>
        <v xml:space="preserve"> </v>
      </c>
      <c r="M221" s="27"/>
    </row>
    <row r="222" spans="1:13" ht="114.75" x14ac:dyDescent="0.2">
      <c r="A222" s="26" t="s">
        <v>1292</v>
      </c>
      <c r="B222" s="26" t="s">
        <v>1143</v>
      </c>
      <c r="C222" s="27">
        <v>94575.623510000005</v>
      </c>
      <c r="D222" s="27">
        <v>50565.445590000003</v>
      </c>
      <c r="E222" s="28">
        <f t="shared" si="12"/>
        <v>53.465622232618358</v>
      </c>
      <c r="F222" s="27">
        <v>46862.470260000002</v>
      </c>
      <c r="G222" s="28">
        <f t="shared" si="13"/>
        <v>107.90179286208203</v>
      </c>
      <c r="H222" s="27">
        <v>6.0021599999999999</v>
      </c>
      <c r="I222" s="27">
        <v>3.00108</v>
      </c>
      <c r="J222" s="28">
        <f t="shared" si="14"/>
        <v>50</v>
      </c>
      <c r="K222" s="27"/>
      <c r="L222" s="28" t="str">
        <f t="shared" si="15"/>
        <v xml:space="preserve"> </v>
      </c>
      <c r="M222" s="27">
        <v>1.50054</v>
      </c>
    </row>
    <row r="223" spans="1:13" ht="127.5" x14ac:dyDescent="0.2">
      <c r="A223" s="26" t="s">
        <v>755</v>
      </c>
      <c r="B223" s="26" t="s">
        <v>1027</v>
      </c>
      <c r="C223" s="27">
        <v>68291.142640000005</v>
      </c>
      <c r="D223" s="27">
        <v>36151.709089999997</v>
      </c>
      <c r="E223" s="28">
        <f t="shared" si="12"/>
        <v>52.937625133284769</v>
      </c>
      <c r="F223" s="27">
        <v>32937.027900000001</v>
      </c>
      <c r="G223" s="28">
        <f t="shared" si="13"/>
        <v>109.76008278512583</v>
      </c>
      <c r="H223" s="27">
        <v>6.0021599999999999</v>
      </c>
      <c r="I223" s="27">
        <v>3.00108</v>
      </c>
      <c r="J223" s="28">
        <f t="shared" si="14"/>
        <v>50</v>
      </c>
      <c r="K223" s="27"/>
      <c r="L223" s="28" t="str">
        <f t="shared" si="15"/>
        <v xml:space="preserve"> </v>
      </c>
      <c r="M223" s="27">
        <v>1.50054</v>
      </c>
    </row>
    <row r="224" spans="1:13" ht="140.25" x14ac:dyDescent="0.2">
      <c r="A224" s="26" t="s">
        <v>1061</v>
      </c>
      <c r="B224" s="26" t="s">
        <v>103</v>
      </c>
      <c r="C224" s="27">
        <v>6.0021599999999999</v>
      </c>
      <c r="D224" s="27">
        <v>3.00108</v>
      </c>
      <c r="E224" s="28">
        <f t="shared" si="12"/>
        <v>50</v>
      </c>
      <c r="F224" s="27"/>
      <c r="G224" s="28" t="str">
        <f t="shared" si="13"/>
        <v xml:space="preserve"> </v>
      </c>
      <c r="H224" s="27">
        <v>6.0021599999999999</v>
      </c>
      <c r="I224" s="27">
        <v>3.00108</v>
      </c>
      <c r="J224" s="28">
        <f t="shared" si="14"/>
        <v>50</v>
      </c>
      <c r="K224" s="27"/>
      <c r="L224" s="28" t="str">
        <f t="shared" si="15"/>
        <v xml:space="preserve"> </v>
      </c>
      <c r="M224" s="27">
        <v>1.50054</v>
      </c>
    </row>
    <row r="225" spans="1:13" ht="114.75" x14ac:dyDescent="0.2">
      <c r="A225" s="26" t="s">
        <v>351</v>
      </c>
      <c r="B225" s="26" t="s">
        <v>1104</v>
      </c>
      <c r="C225" s="27">
        <v>49245.233999999997</v>
      </c>
      <c r="D225" s="27">
        <v>26317.407859999999</v>
      </c>
      <c r="E225" s="28">
        <f t="shared" si="12"/>
        <v>53.441532758276665</v>
      </c>
      <c r="F225" s="27">
        <v>23951.720020000001</v>
      </c>
      <c r="G225" s="28">
        <f t="shared" si="13"/>
        <v>109.87690169234034</v>
      </c>
      <c r="H225" s="27"/>
      <c r="I225" s="27"/>
      <c r="J225" s="28" t="str">
        <f t="shared" si="14"/>
        <v xml:space="preserve"> </v>
      </c>
      <c r="K225" s="27"/>
      <c r="L225" s="28" t="str">
        <f t="shared" si="15"/>
        <v xml:space="preserve"> </v>
      </c>
      <c r="M225" s="27"/>
    </row>
    <row r="226" spans="1:13" ht="127.5" x14ac:dyDescent="0.2">
      <c r="A226" s="26" t="s">
        <v>9</v>
      </c>
      <c r="B226" s="26" t="s">
        <v>1657</v>
      </c>
      <c r="C226" s="27">
        <v>5338.1565700000001</v>
      </c>
      <c r="D226" s="27">
        <v>2437.9941100000001</v>
      </c>
      <c r="E226" s="28">
        <f t="shared" si="12"/>
        <v>45.671086601343362</v>
      </c>
      <c r="F226" s="27">
        <v>2379.0436399999999</v>
      </c>
      <c r="G226" s="28">
        <f t="shared" si="13"/>
        <v>102.47790620604169</v>
      </c>
      <c r="H226" s="27"/>
      <c r="I226" s="27"/>
      <c r="J226" s="28" t="str">
        <f t="shared" si="14"/>
        <v xml:space="preserve"> </v>
      </c>
      <c r="K226" s="27"/>
      <c r="L226" s="28" t="str">
        <f t="shared" si="15"/>
        <v xml:space="preserve"> </v>
      </c>
      <c r="M226" s="27"/>
    </row>
    <row r="227" spans="1:13" ht="127.5" x14ac:dyDescent="0.2">
      <c r="A227" s="26" t="s">
        <v>410</v>
      </c>
      <c r="B227" s="26" t="s">
        <v>341</v>
      </c>
      <c r="C227" s="27">
        <v>4379.0092800000002</v>
      </c>
      <c r="D227" s="27">
        <v>2574.5376799999999</v>
      </c>
      <c r="E227" s="28">
        <f t="shared" si="12"/>
        <v>58.79269751170748</v>
      </c>
      <c r="F227" s="27">
        <v>2330.7641600000002</v>
      </c>
      <c r="G227" s="28">
        <f t="shared" si="13"/>
        <v>110.45895265525276</v>
      </c>
      <c r="H227" s="27"/>
      <c r="I227" s="27"/>
      <c r="J227" s="28" t="str">
        <f t="shared" si="14"/>
        <v xml:space="preserve"> </v>
      </c>
      <c r="K227" s="27"/>
      <c r="L227" s="28" t="str">
        <f t="shared" si="15"/>
        <v xml:space="preserve"> </v>
      </c>
      <c r="M227" s="27"/>
    </row>
    <row r="228" spans="1:13" ht="127.5" x14ac:dyDescent="0.2">
      <c r="A228" s="26" t="s">
        <v>1311</v>
      </c>
      <c r="B228" s="26" t="s">
        <v>675</v>
      </c>
      <c r="C228" s="27">
        <v>9322.7406300000002</v>
      </c>
      <c r="D228" s="27">
        <v>4818.76836</v>
      </c>
      <c r="E228" s="28">
        <f t="shared" si="12"/>
        <v>51.688323758504055</v>
      </c>
      <c r="F228" s="27">
        <v>4275.5000799999998</v>
      </c>
      <c r="G228" s="28">
        <f t="shared" si="13"/>
        <v>112.7065435582918</v>
      </c>
      <c r="H228" s="27"/>
      <c r="I228" s="27"/>
      <c r="J228" s="28" t="str">
        <f t="shared" si="14"/>
        <v xml:space="preserve"> </v>
      </c>
      <c r="K228" s="27"/>
      <c r="L228" s="28" t="str">
        <f t="shared" si="15"/>
        <v xml:space="preserve"> </v>
      </c>
      <c r="M228" s="27"/>
    </row>
    <row r="229" spans="1:13" ht="153" x14ac:dyDescent="0.2">
      <c r="A229" s="26" t="s">
        <v>1230</v>
      </c>
      <c r="B229" s="26" t="s">
        <v>44</v>
      </c>
      <c r="C229" s="27">
        <v>26284.480869999999</v>
      </c>
      <c r="D229" s="27">
        <v>14413.736500000001</v>
      </c>
      <c r="E229" s="28">
        <f t="shared" si="12"/>
        <v>54.837440280021788</v>
      </c>
      <c r="F229" s="27">
        <v>13925.442359999999</v>
      </c>
      <c r="G229" s="28">
        <f t="shared" si="13"/>
        <v>103.50648925453598</v>
      </c>
      <c r="H229" s="27"/>
      <c r="I229" s="27"/>
      <c r="J229" s="28" t="str">
        <f t="shared" si="14"/>
        <v xml:space="preserve"> </v>
      </c>
      <c r="K229" s="27"/>
      <c r="L229" s="28" t="str">
        <f t="shared" si="15"/>
        <v xml:space="preserve"> </v>
      </c>
      <c r="M229" s="27"/>
    </row>
    <row r="230" spans="1:13" ht="153" x14ac:dyDescent="0.2">
      <c r="A230" s="26" t="s">
        <v>920</v>
      </c>
      <c r="B230" s="26" t="s">
        <v>459</v>
      </c>
      <c r="C230" s="27">
        <v>24021.280999999999</v>
      </c>
      <c r="D230" s="27">
        <v>13207.03565</v>
      </c>
      <c r="E230" s="28">
        <f t="shared" si="12"/>
        <v>54.980563484520253</v>
      </c>
      <c r="F230" s="27">
        <v>12845.368399999999</v>
      </c>
      <c r="G230" s="28">
        <f t="shared" si="13"/>
        <v>102.81554595195573</v>
      </c>
      <c r="H230" s="27"/>
      <c r="I230" s="27"/>
      <c r="J230" s="28" t="str">
        <f t="shared" si="14"/>
        <v xml:space="preserve"> </v>
      </c>
      <c r="K230" s="27"/>
      <c r="L230" s="28" t="str">
        <f t="shared" si="15"/>
        <v xml:space="preserve"> </v>
      </c>
      <c r="M230" s="27"/>
    </row>
    <row r="231" spans="1:13" ht="153" x14ac:dyDescent="0.2">
      <c r="A231" s="26" t="s">
        <v>1435</v>
      </c>
      <c r="B231" s="26" t="s">
        <v>894</v>
      </c>
      <c r="C231" s="27">
        <v>1716.2998700000001</v>
      </c>
      <c r="D231" s="27">
        <v>932.67425000000003</v>
      </c>
      <c r="E231" s="28">
        <f t="shared" si="12"/>
        <v>54.342150011349709</v>
      </c>
      <c r="F231" s="27">
        <v>1080.0739599999999</v>
      </c>
      <c r="G231" s="28">
        <f t="shared" si="13"/>
        <v>86.352813283268119</v>
      </c>
      <c r="H231" s="27"/>
      <c r="I231" s="27"/>
      <c r="J231" s="28" t="str">
        <f t="shared" si="14"/>
        <v xml:space="preserve"> </v>
      </c>
      <c r="K231" s="27"/>
      <c r="L231" s="28" t="str">
        <f t="shared" si="15"/>
        <v xml:space="preserve"> </v>
      </c>
      <c r="M231" s="27"/>
    </row>
    <row r="232" spans="1:13" ht="153" x14ac:dyDescent="0.2">
      <c r="A232" s="26" t="s">
        <v>125</v>
      </c>
      <c r="B232" s="26" t="s">
        <v>1251</v>
      </c>
      <c r="C232" s="27">
        <v>546.9</v>
      </c>
      <c r="D232" s="27">
        <v>274.02659999999997</v>
      </c>
      <c r="E232" s="28">
        <f t="shared" si="12"/>
        <v>50.105430608886451</v>
      </c>
      <c r="F232" s="27"/>
      <c r="G232" s="28" t="str">
        <f t="shared" si="13"/>
        <v xml:space="preserve"> </v>
      </c>
      <c r="H232" s="27"/>
      <c r="I232" s="27"/>
      <c r="J232" s="28" t="str">
        <f t="shared" si="14"/>
        <v xml:space="preserve"> </v>
      </c>
      <c r="K232" s="27"/>
      <c r="L232" s="28" t="str">
        <f t="shared" si="15"/>
        <v xml:space="preserve"> </v>
      </c>
      <c r="M232" s="27"/>
    </row>
    <row r="233" spans="1:13" ht="25.5" x14ac:dyDescent="0.2">
      <c r="A233" s="26" t="s">
        <v>274</v>
      </c>
      <c r="B233" s="26" t="s">
        <v>759</v>
      </c>
      <c r="C233" s="27">
        <v>91087.459040000002</v>
      </c>
      <c r="D233" s="27">
        <v>51048.173320000002</v>
      </c>
      <c r="E233" s="28">
        <f t="shared" si="12"/>
        <v>56.043031453520719</v>
      </c>
      <c r="F233" s="27">
        <v>44614.706980000003</v>
      </c>
      <c r="G233" s="28">
        <f t="shared" si="13"/>
        <v>114.42005736557681</v>
      </c>
      <c r="H233" s="27">
        <v>79692.656499999997</v>
      </c>
      <c r="I233" s="27">
        <v>45317.36118</v>
      </c>
      <c r="J233" s="28">
        <f t="shared" si="14"/>
        <v>56.865165713229807</v>
      </c>
      <c r="K233" s="27">
        <v>36028.485789999999</v>
      </c>
      <c r="L233" s="28">
        <f t="shared" si="15"/>
        <v>125.78203104105532</v>
      </c>
      <c r="M233" s="27">
        <v>4087.9890999999989</v>
      </c>
    </row>
    <row r="234" spans="1:13" ht="25.5" x14ac:dyDescent="0.2">
      <c r="A234" s="26" t="s">
        <v>1679</v>
      </c>
      <c r="B234" s="26" t="s">
        <v>187</v>
      </c>
      <c r="C234" s="27">
        <v>23267.802540000001</v>
      </c>
      <c r="D234" s="27">
        <v>9551.3535200000006</v>
      </c>
      <c r="E234" s="28">
        <f t="shared" si="12"/>
        <v>41.0496586584837</v>
      </c>
      <c r="F234" s="27">
        <v>14310.36868</v>
      </c>
      <c r="G234" s="28">
        <f t="shared" si="13"/>
        <v>66.744286842510618</v>
      </c>
      <c r="H234" s="27">
        <v>11873</v>
      </c>
      <c r="I234" s="27">
        <v>3820.5413800000001</v>
      </c>
      <c r="J234" s="28">
        <f t="shared" si="14"/>
        <v>32.178399562031501</v>
      </c>
      <c r="K234" s="27">
        <v>5724.1474900000003</v>
      </c>
      <c r="L234" s="28">
        <f t="shared" si="15"/>
        <v>66.744286143472522</v>
      </c>
      <c r="M234" s="27">
        <v>102.91982000000007</v>
      </c>
    </row>
    <row r="235" spans="1:13" ht="38.25" x14ac:dyDescent="0.2">
      <c r="A235" s="26" t="s">
        <v>1209</v>
      </c>
      <c r="B235" s="26" t="s">
        <v>1107</v>
      </c>
      <c r="C235" s="27">
        <v>3911.5517599999998</v>
      </c>
      <c r="D235" s="27">
        <v>2110.4229099999998</v>
      </c>
      <c r="E235" s="28">
        <f t="shared" si="12"/>
        <v>53.953597944975165</v>
      </c>
      <c r="F235" s="27">
        <v>2666.4563600000001</v>
      </c>
      <c r="G235" s="28">
        <f t="shared" si="13"/>
        <v>79.14710106112517</v>
      </c>
      <c r="H235" s="27">
        <v>1483</v>
      </c>
      <c r="I235" s="27">
        <v>844.16917000000001</v>
      </c>
      <c r="J235" s="28">
        <f t="shared" si="14"/>
        <v>56.923072825354012</v>
      </c>
      <c r="K235" s="27">
        <v>1066.5825199999999</v>
      </c>
      <c r="L235" s="28">
        <f t="shared" si="15"/>
        <v>79.147103404619827</v>
      </c>
      <c r="M235" s="27">
        <v>15.74971000000005</v>
      </c>
    </row>
    <row r="236" spans="1:13" ht="25.5" x14ac:dyDescent="0.2">
      <c r="A236" s="26" t="s">
        <v>952</v>
      </c>
      <c r="B236" s="26" t="s">
        <v>471</v>
      </c>
      <c r="C236" s="27">
        <v>6406.8159999999998</v>
      </c>
      <c r="D236" s="27">
        <v>3552.4301099999998</v>
      </c>
      <c r="E236" s="28">
        <f t="shared" si="12"/>
        <v>55.447668701582806</v>
      </c>
      <c r="F236" s="27">
        <v>2013.28252</v>
      </c>
      <c r="G236" s="28">
        <f t="shared" si="13"/>
        <v>176.44965744797705</v>
      </c>
      <c r="H236" s="27">
        <v>4557</v>
      </c>
      <c r="I236" s="27">
        <v>1420.9720400000001</v>
      </c>
      <c r="J236" s="28">
        <f t="shared" si="14"/>
        <v>31.182182137371079</v>
      </c>
      <c r="K236" s="27">
        <v>805.31302000000005</v>
      </c>
      <c r="L236" s="28">
        <f t="shared" si="15"/>
        <v>176.44965432199271</v>
      </c>
      <c r="M236" s="27">
        <v>82.664730000000191</v>
      </c>
    </row>
    <row r="237" spans="1:13" ht="25.5" x14ac:dyDescent="0.2">
      <c r="A237" s="26" t="s">
        <v>445</v>
      </c>
      <c r="B237" s="26" t="s">
        <v>656</v>
      </c>
      <c r="C237" s="27">
        <v>12949.43478</v>
      </c>
      <c r="D237" s="27">
        <v>3888.5005000000001</v>
      </c>
      <c r="E237" s="28">
        <f t="shared" si="12"/>
        <v>30.028341514995454</v>
      </c>
      <c r="F237" s="27">
        <v>9630.0498000000007</v>
      </c>
      <c r="G237" s="28">
        <f t="shared" si="13"/>
        <v>40.378820263214003</v>
      </c>
      <c r="H237" s="27">
        <v>5833</v>
      </c>
      <c r="I237" s="27">
        <v>1555.4001699999999</v>
      </c>
      <c r="J237" s="28">
        <f t="shared" si="14"/>
        <v>26.665526658666206</v>
      </c>
      <c r="K237" s="27">
        <v>3852.0199499999999</v>
      </c>
      <c r="L237" s="28">
        <f t="shared" si="15"/>
        <v>40.378819169926679</v>
      </c>
      <c r="M237" s="27">
        <v>4.5053799999998319</v>
      </c>
    </row>
    <row r="238" spans="1:13" ht="25.5" x14ac:dyDescent="0.2">
      <c r="A238" s="26" t="s">
        <v>1305</v>
      </c>
      <c r="B238" s="26" t="s">
        <v>1501</v>
      </c>
      <c r="C238" s="27">
        <v>4942.6051200000002</v>
      </c>
      <c r="D238" s="27">
        <v>2659.2997799999998</v>
      </c>
      <c r="E238" s="28">
        <f t="shared" si="12"/>
        <v>53.803605900849305</v>
      </c>
      <c r="F238" s="27">
        <v>3076.6762199999998</v>
      </c>
      <c r="G238" s="28">
        <f t="shared" si="13"/>
        <v>86.434177334396267</v>
      </c>
      <c r="H238" s="27">
        <v>2805</v>
      </c>
      <c r="I238" s="27">
        <v>1063.7198800000001</v>
      </c>
      <c r="J238" s="28">
        <f t="shared" si="14"/>
        <v>37.922277361853837</v>
      </c>
      <c r="K238" s="27">
        <v>1230.6705099999999</v>
      </c>
      <c r="L238" s="28">
        <f t="shared" si="15"/>
        <v>86.434173189052871</v>
      </c>
      <c r="M238" s="27">
        <v>4.5053800000000592</v>
      </c>
    </row>
    <row r="239" spans="1:13" ht="25.5" x14ac:dyDescent="0.2">
      <c r="A239" s="26" t="s">
        <v>404</v>
      </c>
      <c r="B239" s="26" t="s">
        <v>526</v>
      </c>
      <c r="C239" s="27">
        <v>8006.8296600000003</v>
      </c>
      <c r="D239" s="27">
        <v>1229.20072</v>
      </c>
      <c r="E239" s="28">
        <f t="shared" si="12"/>
        <v>15.351902965299253</v>
      </c>
      <c r="F239" s="27">
        <v>6553.3735800000004</v>
      </c>
      <c r="G239" s="28">
        <f t="shared" si="13"/>
        <v>18.756762528407545</v>
      </c>
      <c r="H239" s="27">
        <v>3028</v>
      </c>
      <c r="I239" s="27">
        <v>491.68029000000001</v>
      </c>
      <c r="J239" s="28">
        <f t="shared" si="14"/>
        <v>16.237790290620872</v>
      </c>
      <c r="K239" s="27">
        <v>2621.34944</v>
      </c>
      <c r="L239" s="28">
        <f t="shared" si="15"/>
        <v>18.756762547461054</v>
      </c>
      <c r="M239" s="27"/>
    </row>
    <row r="240" spans="1:13" ht="63.75" x14ac:dyDescent="0.2">
      <c r="A240" s="26" t="s">
        <v>1411</v>
      </c>
      <c r="B240" s="26" t="s">
        <v>1030</v>
      </c>
      <c r="C240" s="27"/>
      <c r="D240" s="27"/>
      <c r="E240" s="28" t="str">
        <f t="shared" si="12"/>
        <v xml:space="preserve"> </v>
      </c>
      <c r="F240" s="27">
        <v>0.57999999999999996</v>
      </c>
      <c r="G240" s="28" t="str">
        <f t="shared" si="13"/>
        <v/>
      </c>
      <c r="H240" s="27"/>
      <c r="I240" s="27"/>
      <c r="J240" s="28" t="str">
        <f t="shared" si="14"/>
        <v xml:space="preserve"> </v>
      </c>
      <c r="K240" s="27">
        <v>0.23200000000000001</v>
      </c>
      <c r="L240" s="28" t="str">
        <f t="shared" si="15"/>
        <v/>
      </c>
      <c r="M240" s="27"/>
    </row>
    <row r="241" spans="1:13" x14ac:dyDescent="0.2">
      <c r="A241" s="26" t="s">
        <v>603</v>
      </c>
      <c r="B241" s="26" t="s">
        <v>1154</v>
      </c>
      <c r="C241" s="27">
        <v>2518.6635000000001</v>
      </c>
      <c r="D241" s="27">
        <v>20832.045559999999</v>
      </c>
      <c r="E241" s="28" t="str">
        <f t="shared" si="12"/>
        <v>свыше 200</v>
      </c>
      <c r="F241" s="27">
        <v>30.67099</v>
      </c>
      <c r="G241" s="28" t="str">
        <f t="shared" si="13"/>
        <v>свыше 200</v>
      </c>
      <c r="H241" s="27">
        <v>2518.6635000000001</v>
      </c>
      <c r="I241" s="27">
        <v>20832.045559999999</v>
      </c>
      <c r="J241" s="28" t="str">
        <f t="shared" si="14"/>
        <v>свыше 200</v>
      </c>
      <c r="K241" s="27">
        <v>30.67099</v>
      </c>
      <c r="L241" s="28" t="str">
        <f t="shared" si="15"/>
        <v>свыше 200</v>
      </c>
      <c r="M241" s="27">
        <v>0.70324999999866122</v>
      </c>
    </row>
    <row r="242" spans="1:13" ht="76.5" x14ac:dyDescent="0.2">
      <c r="A242" s="26" t="s">
        <v>653</v>
      </c>
      <c r="B242" s="26" t="s">
        <v>944</v>
      </c>
      <c r="C242" s="27">
        <v>2373.6635000000001</v>
      </c>
      <c r="D242" s="27">
        <v>20328.368460000002</v>
      </c>
      <c r="E242" s="28" t="str">
        <f t="shared" si="12"/>
        <v>свыше 200</v>
      </c>
      <c r="F242" s="27"/>
      <c r="G242" s="28" t="str">
        <f t="shared" si="13"/>
        <v xml:space="preserve"> </v>
      </c>
      <c r="H242" s="27">
        <v>2373.6635000000001</v>
      </c>
      <c r="I242" s="27">
        <v>20328.368460000002</v>
      </c>
      <c r="J242" s="28" t="str">
        <f t="shared" si="14"/>
        <v>свыше 200</v>
      </c>
      <c r="K242" s="27"/>
      <c r="L242" s="28" t="str">
        <f t="shared" si="15"/>
        <v xml:space="preserve"> </v>
      </c>
      <c r="M242" s="27"/>
    </row>
    <row r="243" spans="1:13" ht="102" x14ac:dyDescent="0.2">
      <c r="A243" s="26" t="s">
        <v>610</v>
      </c>
      <c r="B243" s="26" t="s">
        <v>1635</v>
      </c>
      <c r="C243" s="27">
        <v>2373.6635000000001</v>
      </c>
      <c r="D243" s="27">
        <v>20328.368460000002</v>
      </c>
      <c r="E243" s="28" t="str">
        <f t="shared" si="12"/>
        <v>свыше 200</v>
      </c>
      <c r="F243" s="27"/>
      <c r="G243" s="28" t="str">
        <f t="shared" si="13"/>
        <v xml:space="preserve"> </v>
      </c>
      <c r="H243" s="27">
        <v>2373.6635000000001</v>
      </c>
      <c r="I243" s="27">
        <v>20328.368460000002</v>
      </c>
      <c r="J243" s="28" t="str">
        <f t="shared" si="14"/>
        <v>свыше 200</v>
      </c>
      <c r="K243" s="27"/>
      <c r="L243" s="28" t="str">
        <f t="shared" si="15"/>
        <v xml:space="preserve"> </v>
      </c>
      <c r="M243" s="27"/>
    </row>
    <row r="244" spans="1:13" ht="51" x14ac:dyDescent="0.2">
      <c r="A244" s="26" t="s">
        <v>357</v>
      </c>
      <c r="B244" s="26" t="s">
        <v>1280</v>
      </c>
      <c r="C244" s="27">
        <v>60</v>
      </c>
      <c r="D244" s="27">
        <v>67.347099999999998</v>
      </c>
      <c r="E244" s="28">
        <f t="shared" si="12"/>
        <v>112.24516666666666</v>
      </c>
      <c r="F244" s="27">
        <v>30.67099</v>
      </c>
      <c r="G244" s="28" t="str">
        <f t="shared" si="13"/>
        <v>свыше 200</v>
      </c>
      <c r="H244" s="27">
        <v>60</v>
      </c>
      <c r="I244" s="27">
        <v>67.347099999999998</v>
      </c>
      <c r="J244" s="28">
        <f t="shared" si="14"/>
        <v>112.24516666666666</v>
      </c>
      <c r="K244" s="27">
        <v>30.67099</v>
      </c>
      <c r="L244" s="28" t="str">
        <f t="shared" si="15"/>
        <v>свыше 200</v>
      </c>
      <c r="M244" s="27">
        <v>0.70324999999999704</v>
      </c>
    </row>
    <row r="245" spans="1:13" ht="76.5" x14ac:dyDescent="0.2">
      <c r="A245" s="26" t="s">
        <v>1103</v>
      </c>
      <c r="B245" s="26" t="s">
        <v>78</v>
      </c>
      <c r="C245" s="27">
        <v>85</v>
      </c>
      <c r="D245" s="27">
        <v>115</v>
      </c>
      <c r="E245" s="28">
        <f t="shared" si="12"/>
        <v>135.29411764705884</v>
      </c>
      <c r="F245" s="27"/>
      <c r="G245" s="28" t="str">
        <f t="shared" si="13"/>
        <v xml:space="preserve"> </v>
      </c>
      <c r="H245" s="27">
        <v>85</v>
      </c>
      <c r="I245" s="27">
        <v>115</v>
      </c>
      <c r="J245" s="28">
        <f t="shared" si="14"/>
        <v>135.29411764705884</v>
      </c>
      <c r="K245" s="27"/>
      <c r="L245" s="28" t="str">
        <f t="shared" si="15"/>
        <v xml:space="preserve"> </v>
      </c>
      <c r="M245" s="27"/>
    </row>
    <row r="246" spans="1:13" ht="191.25" x14ac:dyDescent="0.2">
      <c r="A246" s="26" t="s">
        <v>1073</v>
      </c>
      <c r="B246" s="26" t="s">
        <v>168</v>
      </c>
      <c r="C246" s="27">
        <v>85</v>
      </c>
      <c r="D246" s="27">
        <v>115</v>
      </c>
      <c r="E246" s="28">
        <f t="shared" si="12"/>
        <v>135.29411764705884</v>
      </c>
      <c r="F246" s="27"/>
      <c r="G246" s="28" t="str">
        <f t="shared" si="13"/>
        <v xml:space="preserve"> </v>
      </c>
      <c r="H246" s="27">
        <v>85</v>
      </c>
      <c r="I246" s="27">
        <v>115</v>
      </c>
      <c r="J246" s="28">
        <f t="shared" si="14"/>
        <v>135.29411764705884</v>
      </c>
      <c r="K246" s="27"/>
      <c r="L246" s="28" t="str">
        <f t="shared" si="15"/>
        <v xml:space="preserve"> </v>
      </c>
      <c r="M246" s="27"/>
    </row>
    <row r="247" spans="1:13" ht="38.25" x14ac:dyDescent="0.2">
      <c r="A247" s="26" t="s">
        <v>127</v>
      </c>
      <c r="B247" s="26" t="s">
        <v>289</v>
      </c>
      <c r="C247" s="27"/>
      <c r="D247" s="27">
        <v>321.33</v>
      </c>
      <c r="E247" s="28" t="str">
        <f t="shared" si="12"/>
        <v xml:space="preserve"> </v>
      </c>
      <c r="F247" s="27"/>
      <c r="G247" s="28" t="str">
        <f t="shared" si="13"/>
        <v xml:space="preserve"> </v>
      </c>
      <c r="H247" s="27"/>
      <c r="I247" s="27">
        <v>321.33</v>
      </c>
      <c r="J247" s="28" t="str">
        <f t="shared" si="14"/>
        <v xml:space="preserve"> </v>
      </c>
      <c r="K247" s="27"/>
      <c r="L247" s="28" t="str">
        <f t="shared" si="15"/>
        <v xml:space="preserve"> </v>
      </c>
      <c r="M247" s="27"/>
    </row>
    <row r="248" spans="1:13" ht="38.25" x14ac:dyDescent="0.2">
      <c r="A248" s="26" t="s">
        <v>1151</v>
      </c>
      <c r="B248" s="26" t="s">
        <v>1074</v>
      </c>
      <c r="C248" s="27"/>
      <c r="D248" s="27">
        <v>321.33</v>
      </c>
      <c r="E248" s="28" t="str">
        <f t="shared" si="12"/>
        <v xml:space="preserve"> </v>
      </c>
      <c r="F248" s="27"/>
      <c r="G248" s="28" t="str">
        <f t="shared" si="13"/>
        <v xml:space="preserve"> </v>
      </c>
      <c r="H248" s="27"/>
      <c r="I248" s="27">
        <v>321.33</v>
      </c>
      <c r="J248" s="28" t="str">
        <f t="shared" si="14"/>
        <v xml:space="preserve"> </v>
      </c>
      <c r="K248" s="27"/>
      <c r="L248" s="28" t="str">
        <f t="shared" si="15"/>
        <v xml:space="preserve"> </v>
      </c>
      <c r="M248" s="27"/>
    </row>
    <row r="249" spans="1:13" x14ac:dyDescent="0.2">
      <c r="A249" s="26" t="s">
        <v>456</v>
      </c>
      <c r="B249" s="26" t="s">
        <v>119</v>
      </c>
      <c r="C249" s="27">
        <v>65300.993000000002</v>
      </c>
      <c r="D249" s="27">
        <v>20664.774239999999</v>
      </c>
      <c r="E249" s="28">
        <f t="shared" si="12"/>
        <v>31.645421134713832</v>
      </c>
      <c r="F249" s="27">
        <v>30273.667310000001</v>
      </c>
      <c r="G249" s="28">
        <f t="shared" si="13"/>
        <v>68.259897383406894</v>
      </c>
      <c r="H249" s="27">
        <v>65300.993000000002</v>
      </c>
      <c r="I249" s="27">
        <v>20664.774239999999</v>
      </c>
      <c r="J249" s="28">
        <f t="shared" si="14"/>
        <v>31.645421134713832</v>
      </c>
      <c r="K249" s="27">
        <v>30273.667310000001</v>
      </c>
      <c r="L249" s="28">
        <f t="shared" si="15"/>
        <v>68.259897383406894</v>
      </c>
      <c r="M249" s="27">
        <v>3984.3660299999974</v>
      </c>
    </row>
    <row r="250" spans="1:13" ht="38.25" x14ac:dyDescent="0.2">
      <c r="A250" s="26" t="s">
        <v>1678</v>
      </c>
      <c r="B250" s="26" t="s">
        <v>566</v>
      </c>
      <c r="C250" s="27">
        <v>65300.993000000002</v>
      </c>
      <c r="D250" s="27">
        <v>20664.774239999999</v>
      </c>
      <c r="E250" s="28">
        <f t="shared" si="12"/>
        <v>31.645421134713832</v>
      </c>
      <c r="F250" s="27">
        <v>30273.667310000001</v>
      </c>
      <c r="G250" s="28">
        <f t="shared" si="13"/>
        <v>68.259897383406894</v>
      </c>
      <c r="H250" s="27">
        <v>65300.993000000002</v>
      </c>
      <c r="I250" s="27">
        <v>20664.774239999999</v>
      </c>
      <c r="J250" s="28">
        <f t="shared" si="14"/>
        <v>31.645421134713832</v>
      </c>
      <c r="K250" s="27">
        <v>30273.667310000001</v>
      </c>
      <c r="L250" s="28">
        <f t="shared" si="15"/>
        <v>68.259897383406894</v>
      </c>
      <c r="M250" s="27">
        <v>3984.3660299999974</v>
      </c>
    </row>
    <row r="251" spans="1:13" ht="63.75" x14ac:dyDescent="0.2">
      <c r="A251" s="26" t="s">
        <v>245</v>
      </c>
      <c r="B251" s="26" t="s">
        <v>611</v>
      </c>
      <c r="C251" s="27">
        <v>64304.633000000002</v>
      </c>
      <c r="D251" s="27">
        <v>19763.64745</v>
      </c>
      <c r="E251" s="28">
        <f t="shared" si="12"/>
        <v>30.734406726184098</v>
      </c>
      <c r="F251" s="27">
        <v>27571.07805</v>
      </c>
      <c r="G251" s="28">
        <f t="shared" si="13"/>
        <v>71.682534190932728</v>
      </c>
      <c r="H251" s="27">
        <v>64304.633000000002</v>
      </c>
      <c r="I251" s="27">
        <v>19763.64745</v>
      </c>
      <c r="J251" s="28">
        <f t="shared" si="14"/>
        <v>30.734406726184098</v>
      </c>
      <c r="K251" s="27">
        <v>27571.07805</v>
      </c>
      <c r="L251" s="28">
        <f t="shared" si="15"/>
        <v>71.682534190932728</v>
      </c>
      <c r="M251" s="27">
        <v>3708.7563300000002</v>
      </c>
    </row>
    <row r="252" spans="1:13" ht="63.75" x14ac:dyDescent="0.2">
      <c r="A252" s="26" t="s">
        <v>1091</v>
      </c>
      <c r="B252" s="26" t="s">
        <v>621</v>
      </c>
      <c r="C252" s="27">
        <v>996.36</v>
      </c>
      <c r="D252" s="27">
        <v>901.12679000000003</v>
      </c>
      <c r="E252" s="28">
        <f t="shared" si="12"/>
        <v>90.441887470392217</v>
      </c>
      <c r="F252" s="27">
        <v>2702.5892600000002</v>
      </c>
      <c r="G252" s="28">
        <f t="shared" si="13"/>
        <v>33.343090766223206</v>
      </c>
      <c r="H252" s="27">
        <v>996.36</v>
      </c>
      <c r="I252" s="27">
        <v>901.12679000000003</v>
      </c>
      <c r="J252" s="28">
        <f t="shared" si="14"/>
        <v>90.441887470392217</v>
      </c>
      <c r="K252" s="27">
        <v>2702.5892600000002</v>
      </c>
      <c r="L252" s="28">
        <f t="shared" si="15"/>
        <v>33.343090766223206</v>
      </c>
      <c r="M252" s="27">
        <v>275.60969999999998</v>
      </c>
    </row>
    <row r="253" spans="1:13" ht="51" x14ac:dyDescent="0.2">
      <c r="A253" s="26" t="s">
        <v>1364</v>
      </c>
      <c r="B253" s="26" t="s">
        <v>1449</v>
      </c>
      <c r="C253" s="27">
        <v>291536.52335999999</v>
      </c>
      <c r="D253" s="27">
        <v>238166.78834999999</v>
      </c>
      <c r="E253" s="28">
        <f t="shared" si="12"/>
        <v>81.693636737206646</v>
      </c>
      <c r="F253" s="27">
        <v>197201.19862000001</v>
      </c>
      <c r="G253" s="28">
        <f t="shared" si="13"/>
        <v>120.77349935835799</v>
      </c>
      <c r="H253" s="27">
        <v>47068.06422</v>
      </c>
      <c r="I253" s="27">
        <v>84930.720520000003</v>
      </c>
      <c r="J253" s="28">
        <f t="shared" si="14"/>
        <v>180.44234860186057</v>
      </c>
      <c r="K253" s="27">
        <v>92362.302479999998</v>
      </c>
      <c r="L253" s="28">
        <f t="shared" si="15"/>
        <v>91.953879710167229</v>
      </c>
      <c r="M253" s="27">
        <v>16599.278570000009</v>
      </c>
    </row>
    <row r="254" spans="1:13" ht="25.5" x14ac:dyDescent="0.2">
      <c r="A254" s="26" t="s">
        <v>906</v>
      </c>
      <c r="B254" s="26" t="s">
        <v>1177</v>
      </c>
      <c r="C254" s="27">
        <v>176336.42326000001</v>
      </c>
      <c r="D254" s="27">
        <v>98592.031029999998</v>
      </c>
      <c r="E254" s="28">
        <f t="shared" si="12"/>
        <v>55.911325185852576</v>
      </c>
      <c r="F254" s="27">
        <v>83078.523759999996</v>
      </c>
      <c r="G254" s="28">
        <f t="shared" si="13"/>
        <v>118.67330637074865</v>
      </c>
      <c r="H254" s="27">
        <v>8709.4702699999998</v>
      </c>
      <c r="I254" s="27">
        <v>4442.03701</v>
      </c>
      <c r="J254" s="28">
        <f t="shared" si="14"/>
        <v>51.002378701500525</v>
      </c>
      <c r="K254" s="27">
        <v>4409.5928199999998</v>
      </c>
      <c r="L254" s="28">
        <f t="shared" si="15"/>
        <v>100.73576385222798</v>
      </c>
      <c r="M254" s="27">
        <v>512.21966999999995</v>
      </c>
    </row>
    <row r="255" spans="1:13" ht="76.5" x14ac:dyDescent="0.2">
      <c r="A255" s="26" t="s">
        <v>1170</v>
      </c>
      <c r="B255" s="26" t="s">
        <v>1376</v>
      </c>
      <c r="C255" s="27">
        <v>6</v>
      </c>
      <c r="D255" s="27">
        <v>5</v>
      </c>
      <c r="E255" s="28">
        <f t="shared" si="12"/>
        <v>83.333333333333343</v>
      </c>
      <c r="F255" s="27">
        <v>3.2</v>
      </c>
      <c r="G255" s="28">
        <f t="shared" si="13"/>
        <v>156.25</v>
      </c>
      <c r="H255" s="27">
        <v>6</v>
      </c>
      <c r="I255" s="27">
        <v>5</v>
      </c>
      <c r="J255" s="28">
        <f t="shared" si="14"/>
        <v>83.333333333333343</v>
      </c>
      <c r="K255" s="27">
        <v>3.2</v>
      </c>
      <c r="L255" s="28">
        <f t="shared" si="15"/>
        <v>156.25</v>
      </c>
      <c r="M255" s="27">
        <v>1.6</v>
      </c>
    </row>
    <row r="256" spans="1:13" ht="38.25" x14ac:dyDescent="0.2">
      <c r="A256" s="26" t="s">
        <v>1505</v>
      </c>
      <c r="B256" s="26" t="s">
        <v>896</v>
      </c>
      <c r="C256" s="27"/>
      <c r="D256" s="27">
        <v>648.99599999999998</v>
      </c>
      <c r="E256" s="28" t="str">
        <f t="shared" si="12"/>
        <v xml:space="preserve"> </v>
      </c>
      <c r="F256" s="27"/>
      <c r="G256" s="28" t="str">
        <f t="shared" si="13"/>
        <v xml:space="preserve"> </v>
      </c>
      <c r="H256" s="27"/>
      <c r="I256" s="27">
        <v>648.99599999999998</v>
      </c>
      <c r="J256" s="28" t="str">
        <f t="shared" si="14"/>
        <v xml:space="preserve"> </v>
      </c>
      <c r="K256" s="27"/>
      <c r="L256" s="28" t="str">
        <f t="shared" si="15"/>
        <v xml:space="preserve"> </v>
      </c>
      <c r="M256" s="27">
        <v>108.75450000000001</v>
      </c>
    </row>
    <row r="257" spans="1:13" ht="38.25" x14ac:dyDescent="0.2">
      <c r="A257" s="26" t="s">
        <v>1116</v>
      </c>
      <c r="B257" s="26" t="s">
        <v>430</v>
      </c>
      <c r="C257" s="27"/>
      <c r="D257" s="27">
        <v>0.05</v>
      </c>
      <c r="E257" s="28" t="str">
        <f t="shared" si="12"/>
        <v xml:space="preserve"> </v>
      </c>
      <c r="F257" s="27">
        <v>0.1</v>
      </c>
      <c r="G257" s="28">
        <f t="shared" si="13"/>
        <v>50</v>
      </c>
      <c r="H257" s="27"/>
      <c r="I257" s="27">
        <v>0.05</v>
      </c>
      <c r="J257" s="28" t="str">
        <f t="shared" si="14"/>
        <v xml:space="preserve"> </v>
      </c>
      <c r="K257" s="27">
        <v>0.1</v>
      </c>
      <c r="L257" s="28">
        <f t="shared" si="15"/>
        <v>50</v>
      </c>
      <c r="M257" s="27"/>
    </row>
    <row r="258" spans="1:13" ht="51" x14ac:dyDescent="0.2">
      <c r="A258" s="26" t="s">
        <v>1660</v>
      </c>
      <c r="B258" s="26" t="s">
        <v>16</v>
      </c>
      <c r="C258" s="27">
        <v>65.099999999999994</v>
      </c>
      <c r="D258" s="27">
        <v>45.65</v>
      </c>
      <c r="E258" s="28">
        <f t="shared" si="12"/>
        <v>70.122887864823355</v>
      </c>
      <c r="F258" s="27">
        <v>35.549999999999997</v>
      </c>
      <c r="G258" s="28">
        <f t="shared" si="13"/>
        <v>128.41068917018285</v>
      </c>
      <c r="H258" s="27">
        <v>65.099999999999994</v>
      </c>
      <c r="I258" s="27">
        <v>45.65</v>
      </c>
      <c r="J258" s="28">
        <f t="shared" si="14"/>
        <v>70.122887864823355</v>
      </c>
      <c r="K258" s="27">
        <v>35.549999999999997</v>
      </c>
      <c r="L258" s="28">
        <f t="shared" si="15"/>
        <v>128.41068917018285</v>
      </c>
      <c r="M258" s="27">
        <v>20.9</v>
      </c>
    </row>
    <row r="259" spans="1:13" ht="140.25" x14ac:dyDescent="0.2">
      <c r="A259" s="26" t="s">
        <v>1192</v>
      </c>
      <c r="B259" s="26" t="s">
        <v>1628</v>
      </c>
      <c r="C259" s="27">
        <v>65.099999999999994</v>
      </c>
      <c r="D259" s="27">
        <v>45.65</v>
      </c>
      <c r="E259" s="28">
        <f t="shared" si="12"/>
        <v>70.122887864823355</v>
      </c>
      <c r="F259" s="27">
        <v>35.549999999999997</v>
      </c>
      <c r="G259" s="28">
        <f t="shared" si="13"/>
        <v>128.41068917018285</v>
      </c>
      <c r="H259" s="27">
        <v>65.099999999999994</v>
      </c>
      <c r="I259" s="27">
        <v>45.65</v>
      </c>
      <c r="J259" s="28">
        <f t="shared" si="14"/>
        <v>70.122887864823355</v>
      </c>
      <c r="K259" s="27">
        <v>35.549999999999997</v>
      </c>
      <c r="L259" s="28">
        <f t="shared" si="15"/>
        <v>128.41068917018285</v>
      </c>
      <c r="M259" s="27">
        <v>20.9</v>
      </c>
    </row>
    <row r="260" spans="1:13" ht="25.5" x14ac:dyDescent="0.2">
      <c r="A260" s="26" t="s">
        <v>1092</v>
      </c>
      <c r="B260" s="26" t="s">
        <v>3</v>
      </c>
      <c r="C260" s="27">
        <v>176265.32326</v>
      </c>
      <c r="D260" s="27">
        <v>97892.335030000002</v>
      </c>
      <c r="E260" s="28">
        <f t="shared" si="12"/>
        <v>55.536921964851814</v>
      </c>
      <c r="F260" s="27">
        <v>83039.673760000005</v>
      </c>
      <c r="G260" s="28">
        <f t="shared" si="13"/>
        <v>117.88622305155837</v>
      </c>
      <c r="H260" s="27">
        <v>8638.3702699999994</v>
      </c>
      <c r="I260" s="27">
        <v>3742.3410100000001</v>
      </c>
      <c r="J260" s="28">
        <f t="shared" si="14"/>
        <v>43.322303779877224</v>
      </c>
      <c r="K260" s="27">
        <v>4370.7428200000004</v>
      </c>
      <c r="L260" s="28">
        <f t="shared" si="15"/>
        <v>85.622539786040292</v>
      </c>
      <c r="M260" s="27">
        <v>380.96516999999994</v>
      </c>
    </row>
    <row r="261" spans="1:13" ht="51" x14ac:dyDescent="0.2">
      <c r="A261" s="26" t="s">
        <v>386</v>
      </c>
      <c r="B261" s="26" t="s">
        <v>1032</v>
      </c>
      <c r="C261" s="27">
        <v>8638.3702699999994</v>
      </c>
      <c r="D261" s="27">
        <v>3742.3410100000001</v>
      </c>
      <c r="E261" s="28">
        <f t="shared" si="12"/>
        <v>43.322303779877224</v>
      </c>
      <c r="F261" s="27">
        <v>4370.7428200000004</v>
      </c>
      <c r="G261" s="28">
        <f t="shared" si="13"/>
        <v>85.622539786040292</v>
      </c>
      <c r="H261" s="27">
        <v>8638.3702699999994</v>
      </c>
      <c r="I261" s="27">
        <v>3742.3410100000001</v>
      </c>
      <c r="J261" s="28">
        <f t="shared" si="14"/>
        <v>43.322303779877224</v>
      </c>
      <c r="K261" s="27">
        <v>4370.7428200000004</v>
      </c>
      <c r="L261" s="28">
        <f t="shared" si="15"/>
        <v>85.622539786040292</v>
      </c>
      <c r="M261" s="27">
        <v>380.96516999999994</v>
      </c>
    </row>
    <row r="262" spans="1:13" ht="38.25" x14ac:dyDescent="0.2">
      <c r="A262" s="26" t="s">
        <v>719</v>
      </c>
      <c r="B262" s="26" t="s">
        <v>804</v>
      </c>
      <c r="C262" s="27">
        <v>21422.684700000002</v>
      </c>
      <c r="D262" s="27">
        <v>24419.033360000001</v>
      </c>
      <c r="E262" s="28">
        <f t="shared" si="12"/>
        <v>113.9868027838733</v>
      </c>
      <c r="F262" s="27">
        <v>12356.2682</v>
      </c>
      <c r="G262" s="28">
        <f t="shared" si="13"/>
        <v>197.62466276023372</v>
      </c>
      <c r="H262" s="27"/>
      <c r="I262" s="27"/>
      <c r="J262" s="28" t="str">
        <f t="shared" si="14"/>
        <v xml:space="preserve"> </v>
      </c>
      <c r="K262" s="27"/>
      <c r="L262" s="28" t="str">
        <f t="shared" si="15"/>
        <v xml:space="preserve"> </v>
      </c>
      <c r="M262" s="27"/>
    </row>
    <row r="263" spans="1:13" ht="38.25" x14ac:dyDescent="0.2">
      <c r="A263" s="26" t="s">
        <v>349</v>
      </c>
      <c r="B263" s="26" t="s">
        <v>270</v>
      </c>
      <c r="C263" s="27">
        <v>141623.80484</v>
      </c>
      <c r="D263" s="27">
        <v>67240.750119999997</v>
      </c>
      <c r="E263" s="28">
        <f t="shared" ref="E263:E326" si="16">IF(C263=0," ",IF(D263/C263*100&gt;200,"свыше 200",IF(D263/C263&gt;0,D263/C263*100,"")))</f>
        <v>47.478423698590419</v>
      </c>
      <c r="F263" s="27">
        <v>64178.955049999997</v>
      </c>
      <c r="G263" s="28">
        <f t="shared" ref="G263:G326" si="17">IF(F263=0," ",IF(D263/F263*100&gt;200,"свыше 200",IF(D263/F263&gt;0,D263/F263*100,"")))</f>
        <v>104.77071505389056</v>
      </c>
      <c r="H263" s="27"/>
      <c r="I263" s="27"/>
      <c r="J263" s="28" t="str">
        <f t="shared" ref="J263:J326" si="18">IF(H263=0," ",IF(I263/H263*100&gt;200,"свыше 200",IF(I263/H263&gt;0,I263/H263*100,"")))</f>
        <v xml:space="preserve"> </v>
      </c>
      <c r="K263" s="27"/>
      <c r="L263" s="28" t="str">
        <f t="shared" ref="L263:L326" si="19">IF(K263=0," ",IF(I263/K263*100&gt;200,"свыше 200",IF(I263/K263&gt;0,I263/K263*100,"")))</f>
        <v xml:space="preserve"> </v>
      </c>
      <c r="M263" s="27"/>
    </row>
    <row r="264" spans="1:13" ht="38.25" x14ac:dyDescent="0.2">
      <c r="A264" s="26" t="s">
        <v>773</v>
      </c>
      <c r="B264" s="26" t="s">
        <v>1037</v>
      </c>
      <c r="C264" s="27">
        <v>918.75570000000005</v>
      </c>
      <c r="D264" s="27">
        <v>613.19978000000003</v>
      </c>
      <c r="E264" s="28">
        <f t="shared" si="16"/>
        <v>66.742419121862312</v>
      </c>
      <c r="F264" s="27">
        <v>276.81031999999999</v>
      </c>
      <c r="G264" s="28" t="str">
        <f t="shared" si="17"/>
        <v>свыше 200</v>
      </c>
      <c r="H264" s="27"/>
      <c r="I264" s="27"/>
      <c r="J264" s="28" t="str">
        <f t="shared" si="18"/>
        <v xml:space="preserve"> </v>
      </c>
      <c r="K264" s="27"/>
      <c r="L264" s="28" t="str">
        <f t="shared" si="19"/>
        <v xml:space="preserve"> </v>
      </c>
      <c r="M264" s="27"/>
    </row>
    <row r="265" spans="1:13" ht="38.25" x14ac:dyDescent="0.2">
      <c r="A265" s="26" t="s">
        <v>1624</v>
      </c>
      <c r="B265" s="26" t="s">
        <v>1282</v>
      </c>
      <c r="C265" s="27">
        <v>3661.70775</v>
      </c>
      <c r="D265" s="27">
        <v>1877.0107599999999</v>
      </c>
      <c r="E265" s="28">
        <f t="shared" si="16"/>
        <v>51.260528915777073</v>
      </c>
      <c r="F265" s="27">
        <v>1856.8973699999999</v>
      </c>
      <c r="G265" s="28">
        <f t="shared" si="17"/>
        <v>101.08317187179816</v>
      </c>
      <c r="H265" s="27"/>
      <c r="I265" s="27"/>
      <c r="J265" s="28" t="str">
        <f t="shared" si="18"/>
        <v xml:space="preserve"> </v>
      </c>
      <c r="K265" s="27"/>
      <c r="L265" s="28" t="str">
        <f t="shared" si="19"/>
        <v xml:space="preserve"> </v>
      </c>
      <c r="M265" s="27"/>
    </row>
    <row r="266" spans="1:13" ht="25.5" x14ac:dyDescent="0.2">
      <c r="A266" s="26" t="s">
        <v>314</v>
      </c>
      <c r="B266" s="26" t="s">
        <v>461</v>
      </c>
      <c r="C266" s="27">
        <v>115200.1001</v>
      </c>
      <c r="D266" s="27">
        <v>139574.75732</v>
      </c>
      <c r="E266" s="28">
        <f t="shared" si="16"/>
        <v>121.15853822942991</v>
      </c>
      <c r="F266" s="27">
        <v>114122.67486</v>
      </c>
      <c r="G266" s="28">
        <f t="shared" si="17"/>
        <v>122.30238862804728</v>
      </c>
      <c r="H266" s="27">
        <v>38358.593950000002</v>
      </c>
      <c r="I266" s="27">
        <v>80488.683510000003</v>
      </c>
      <c r="J266" s="28" t="str">
        <f t="shared" si="18"/>
        <v>свыше 200</v>
      </c>
      <c r="K266" s="27">
        <v>87952.709659999993</v>
      </c>
      <c r="L266" s="28">
        <f t="shared" si="19"/>
        <v>91.5135915893282</v>
      </c>
      <c r="M266" s="27">
        <v>16087.058900000004</v>
      </c>
    </row>
    <row r="267" spans="1:13" ht="38.25" x14ac:dyDescent="0.2">
      <c r="A267" s="26" t="s">
        <v>534</v>
      </c>
      <c r="B267" s="26" t="s">
        <v>799</v>
      </c>
      <c r="C267" s="27">
        <v>21650.072110000001</v>
      </c>
      <c r="D267" s="27">
        <v>9526.3026900000004</v>
      </c>
      <c r="E267" s="28">
        <f t="shared" si="16"/>
        <v>44.001251550565854</v>
      </c>
      <c r="F267" s="27">
        <v>9539.6500099999994</v>
      </c>
      <c r="G267" s="28">
        <f t="shared" si="17"/>
        <v>99.860085852352995</v>
      </c>
      <c r="H267" s="27">
        <v>13527.96033</v>
      </c>
      <c r="I267" s="27">
        <v>5975.2950700000001</v>
      </c>
      <c r="J267" s="28">
        <f t="shared" si="18"/>
        <v>44.169962982143076</v>
      </c>
      <c r="K267" s="27">
        <v>5773.1417899999997</v>
      </c>
      <c r="L267" s="28">
        <f t="shared" si="19"/>
        <v>103.50161640495583</v>
      </c>
      <c r="M267" s="27">
        <v>1087.5069400000002</v>
      </c>
    </row>
    <row r="268" spans="1:13" ht="51" x14ac:dyDescent="0.2">
      <c r="A268" s="26" t="s">
        <v>859</v>
      </c>
      <c r="B268" s="26" t="s">
        <v>1470</v>
      </c>
      <c r="C268" s="27">
        <v>13527.96033</v>
      </c>
      <c r="D268" s="27">
        <v>5975.2950700000001</v>
      </c>
      <c r="E268" s="28">
        <f t="shared" si="16"/>
        <v>44.169962982143076</v>
      </c>
      <c r="F268" s="27">
        <v>5773.1417899999997</v>
      </c>
      <c r="G268" s="28">
        <f t="shared" si="17"/>
        <v>103.50161640495583</v>
      </c>
      <c r="H268" s="27">
        <v>13527.96033</v>
      </c>
      <c r="I268" s="27">
        <v>5975.2950700000001</v>
      </c>
      <c r="J268" s="28">
        <f t="shared" si="18"/>
        <v>44.169962982143076</v>
      </c>
      <c r="K268" s="27">
        <v>5773.1417899999997</v>
      </c>
      <c r="L268" s="28">
        <f t="shared" si="19"/>
        <v>103.50161640495583</v>
      </c>
      <c r="M268" s="27">
        <v>1087.5069400000002</v>
      </c>
    </row>
    <row r="269" spans="1:13" ht="51" x14ac:dyDescent="0.2">
      <c r="A269" s="26" t="s">
        <v>165</v>
      </c>
      <c r="B269" s="26" t="s">
        <v>136</v>
      </c>
      <c r="C269" s="27">
        <v>3413.0839999999998</v>
      </c>
      <c r="D269" s="27">
        <v>1670.70948</v>
      </c>
      <c r="E269" s="28">
        <f t="shared" si="16"/>
        <v>48.950142451811914</v>
      </c>
      <c r="F269" s="27">
        <v>1981.7136499999999</v>
      </c>
      <c r="G269" s="28">
        <f t="shared" si="17"/>
        <v>84.306301266078478</v>
      </c>
      <c r="H269" s="27"/>
      <c r="I269" s="27"/>
      <c r="J269" s="28" t="str">
        <f t="shared" si="18"/>
        <v xml:space="preserve"> </v>
      </c>
      <c r="K269" s="27"/>
      <c r="L269" s="28" t="str">
        <f t="shared" si="19"/>
        <v xml:space="preserve"> </v>
      </c>
      <c r="M269" s="27"/>
    </row>
    <row r="270" spans="1:13" ht="51" x14ac:dyDescent="0.2">
      <c r="A270" s="26" t="s">
        <v>822</v>
      </c>
      <c r="B270" s="26" t="s">
        <v>1269</v>
      </c>
      <c r="C270" s="27">
        <v>2041.6041600000001</v>
      </c>
      <c r="D270" s="27">
        <v>760.49636999999996</v>
      </c>
      <c r="E270" s="28">
        <f t="shared" si="16"/>
        <v>37.249942221904561</v>
      </c>
      <c r="F270" s="27">
        <v>745.31880999999998</v>
      </c>
      <c r="G270" s="28">
        <f t="shared" si="17"/>
        <v>102.03638493975484</v>
      </c>
      <c r="H270" s="27"/>
      <c r="I270" s="27"/>
      <c r="J270" s="28" t="str">
        <f t="shared" si="18"/>
        <v xml:space="preserve"> </v>
      </c>
      <c r="K270" s="27"/>
      <c r="L270" s="28" t="str">
        <f t="shared" si="19"/>
        <v xml:space="preserve"> </v>
      </c>
      <c r="M270" s="27"/>
    </row>
    <row r="271" spans="1:13" ht="51" x14ac:dyDescent="0.2">
      <c r="A271" s="26" t="s">
        <v>1219</v>
      </c>
      <c r="B271" s="26" t="s">
        <v>188</v>
      </c>
      <c r="C271" s="27">
        <v>1985.4843100000001</v>
      </c>
      <c r="D271" s="27">
        <v>784.51112999999998</v>
      </c>
      <c r="E271" s="28">
        <f t="shared" si="16"/>
        <v>39.512330873065423</v>
      </c>
      <c r="F271" s="27">
        <v>790.50526000000002</v>
      </c>
      <c r="G271" s="28">
        <f t="shared" si="17"/>
        <v>99.241734330774719</v>
      </c>
      <c r="H271" s="27"/>
      <c r="I271" s="27"/>
      <c r="J271" s="28" t="str">
        <f t="shared" si="18"/>
        <v xml:space="preserve"> </v>
      </c>
      <c r="K271" s="27"/>
      <c r="L271" s="28" t="str">
        <f t="shared" si="19"/>
        <v xml:space="preserve"> </v>
      </c>
      <c r="M271" s="27"/>
    </row>
    <row r="272" spans="1:13" ht="51" x14ac:dyDescent="0.2">
      <c r="A272" s="26" t="s">
        <v>1084</v>
      </c>
      <c r="B272" s="26" t="s">
        <v>109</v>
      </c>
      <c r="C272" s="27">
        <v>681.93930999999998</v>
      </c>
      <c r="D272" s="27">
        <v>335.29064</v>
      </c>
      <c r="E272" s="28">
        <f t="shared" si="16"/>
        <v>49.167225746232461</v>
      </c>
      <c r="F272" s="27">
        <v>248.97049999999999</v>
      </c>
      <c r="G272" s="28">
        <f t="shared" si="17"/>
        <v>134.6708304799163</v>
      </c>
      <c r="H272" s="27"/>
      <c r="I272" s="27"/>
      <c r="J272" s="28" t="str">
        <f t="shared" si="18"/>
        <v xml:space="preserve"> </v>
      </c>
      <c r="K272" s="27"/>
      <c r="L272" s="28" t="str">
        <f t="shared" si="19"/>
        <v xml:space="preserve"> </v>
      </c>
      <c r="M272" s="27"/>
    </row>
    <row r="273" spans="1:13" ht="25.5" x14ac:dyDescent="0.2">
      <c r="A273" s="26" t="s">
        <v>518</v>
      </c>
      <c r="B273" s="26" t="s">
        <v>1021</v>
      </c>
      <c r="C273" s="27">
        <v>93550.027990000002</v>
      </c>
      <c r="D273" s="27">
        <v>130048.45462999999</v>
      </c>
      <c r="E273" s="28">
        <f t="shared" si="16"/>
        <v>139.01487516807742</v>
      </c>
      <c r="F273" s="27">
        <v>104583.02485</v>
      </c>
      <c r="G273" s="28">
        <f t="shared" si="17"/>
        <v>124.34948675133867</v>
      </c>
      <c r="H273" s="27">
        <v>24830.633620000001</v>
      </c>
      <c r="I273" s="27">
        <v>74513.388439999995</v>
      </c>
      <c r="J273" s="28" t="str">
        <f t="shared" si="18"/>
        <v>свыше 200</v>
      </c>
      <c r="K273" s="27">
        <v>82179.567869999999</v>
      </c>
      <c r="L273" s="28">
        <f t="shared" si="19"/>
        <v>90.671428885915844</v>
      </c>
      <c r="M273" s="27">
        <v>14999.551959999997</v>
      </c>
    </row>
    <row r="274" spans="1:13" ht="38.25" x14ac:dyDescent="0.2">
      <c r="A274" s="26" t="s">
        <v>844</v>
      </c>
      <c r="B274" s="26" t="s">
        <v>506</v>
      </c>
      <c r="C274" s="27">
        <v>24830.633620000001</v>
      </c>
      <c r="D274" s="27">
        <v>74513.388439999995</v>
      </c>
      <c r="E274" s="28" t="str">
        <f t="shared" si="16"/>
        <v>свыше 200</v>
      </c>
      <c r="F274" s="27">
        <v>82179.567869999999</v>
      </c>
      <c r="G274" s="28">
        <f t="shared" si="17"/>
        <v>90.671428885915844</v>
      </c>
      <c r="H274" s="27">
        <v>24830.633620000001</v>
      </c>
      <c r="I274" s="27">
        <v>74513.388439999995</v>
      </c>
      <c r="J274" s="28" t="str">
        <f t="shared" si="18"/>
        <v>свыше 200</v>
      </c>
      <c r="K274" s="27">
        <v>82179.567869999999</v>
      </c>
      <c r="L274" s="28">
        <f t="shared" si="19"/>
        <v>90.671428885915844</v>
      </c>
      <c r="M274" s="27">
        <v>14999.551959999997</v>
      </c>
    </row>
    <row r="275" spans="1:13" ht="25.5" x14ac:dyDescent="0.2">
      <c r="A275" s="26" t="s">
        <v>147</v>
      </c>
      <c r="B275" s="26" t="s">
        <v>1378</v>
      </c>
      <c r="C275" s="27">
        <v>30284.611229999999</v>
      </c>
      <c r="D275" s="27">
        <v>30957.235980000001</v>
      </c>
      <c r="E275" s="28">
        <f t="shared" si="16"/>
        <v>102.22101167121373</v>
      </c>
      <c r="F275" s="27">
        <v>2968.9723199999999</v>
      </c>
      <c r="G275" s="28" t="str">
        <f t="shared" si="17"/>
        <v>свыше 200</v>
      </c>
      <c r="H275" s="27"/>
      <c r="I275" s="27"/>
      <c r="J275" s="28" t="str">
        <f t="shared" si="18"/>
        <v xml:space="preserve"> </v>
      </c>
      <c r="K275" s="27"/>
      <c r="L275" s="28" t="str">
        <f t="shared" si="19"/>
        <v xml:space="preserve"> </v>
      </c>
      <c r="M275" s="27"/>
    </row>
    <row r="276" spans="1:13" ht="38.25" x14ac:dyDescent="0.2">
      <c r="A276" s="26" t="s">
        <v>1504</v>
      </c>
      <c r="B276" s="26" t="s">
        <v>1328</v>
      </c>
      <c r="C276" s="27">
        <v>29405.16461</v>
      </c>
      <c r="D276" s="27">
        <v>17290.35773</v>
      </c>
      <c r="E276" s="28">
        <f t="shared" si="16"/>
        <v>58.800411285981916</v>
      </c>
      <c r="F276" s="27">
        <v>16911.328239999999</v>
      </c>
      <c r="G276" s="28">
        <f t="shared" si="17"/>
        <v>102.24127569769175</v>
      </c>
      <c r="H276" s="27"/>
      <c r="I276" s="27"/>
      <c r="J276" s="28" t="str">
        <f t="shared" si="18"/>
        <v xml:space="preserve"> </v>
      </c>
      <c r="K276" s="27"/>
      <c r="L276" s="28" t="str">
        <f t="shared" si="19"/>
        <v xml:space="preserve"> </v>
      </c>
      <c r="M276" s="27"/>
    </row>
    <row r="277" spans="1:13" ht="38.25" x14ac:dyDescent="0.2">
      <c r="A277" s="26" t="s">
        <v>203</v>
      </c>
      <c r="B277" s="26" t="s">
        <v>417</v>
      </c>
      <c r="C277" s="27">
        <v>2440.8351200000002</v>
      </c>
      <c r="D277" s="27">
        <v>2319.4009700000001</v>
      </c>
      <c r="E277" s="28">
        <f t="shared" si="16"/>
        <v>95.024893365185605</v>
      </c>
      <c r="F277" s="27">
        <v>313.41922</v>
      </c>
      <c r="G277" s="28" t="str">
        <f t="shared" si="17"/>
        <v>свыше 200</v>
      </c>
      <c r="H277" s="27"/>
      <c r="I277" s="27"/>
      <c r="J277" s="28" t="str">
        <f t="shared" si="18"/>
        <v xml:space="preserve"> </v>
      </c>
      <c r="K277" s="27"/>
      <c r="L277" s="28" t="str">
        <f t="shared" si="19"/>
        <v xml:space="preserve"> </v>
      </c>
      <c r="M277" s="27"/>
    </row>
    <row r="278" spans="1:13" ht="38.25" x14ac:dyDescent="0.2">
      <c r="A278" s="26" t="s">
        <v>1072</v>
      </c>
      <c r="B278" s="26" t="s">
        <v>112</v>
      </c>
      <c r="C278" s="27">
        <v>6588.78341</v>
      </c>
      <c r="D278" s="27">
        <v>4968.0715099999998</v>
      </c>
      <c r="E278" s="28">
        <f t="shared" si="16"/>
        <v>75.401955123609071</v>
      </c>
      <c r="F278" s="27">
        <v>2209.7372</v>
      </c>
      <c r="G278" s="28" t="str">
        <f t="shared" si="17"/>
        <v>свыше 200</v>
      </c>
      <c r="H278" s="27"/>
      <c r="I278" s="27"/>
      <c r="J278" s="28" t="str">
        <f t="shared" si="18"/>
        <v xml:space="preserve"> </v>
      </c>
      <c r="K278" s="27"/>
      <c r="L278" s="28" t="str">
        <f t="shared" si="19"/>
        <v xml:space="preserve"> </v>
      </c>
      <c r="M278" s="27"/>
    </row>
    <row r="279" spans="1:13" ht="38.25" x14ac:dyDescent="0.2">
      <c r="A279" s="26" t="s">
        <v>723</v>
      </c>
      <c r="B279" s="26" t="s">
        <v>1627</v>
      </c>
      <c r="C279" s="27">
        <v>343051.71779999998</v>
      </c>
      <c r="D279" s="27">
        <v>213849.90064000001</v>
      </c>
      <c r="E279" s="28">
        <f t="shared" si="16"/>
        <v>62.337510510492486</v>
      </c>
      <c r="F279" s="27">
        <v>251712.50993</v>
      </c>
      <c r="G279" s="28">
        <f t="shared" si="17"/>
        <v>84.957994618332876</v>
      </c>
      <c r="H279" s="27">
        <v>3418.0844499999998</v>
      </c>
      <c r="I279" s="27">
        <v>28294.645280000001</v>
      </c>
      <c r="J279" s="28" t="str">
        <f t="shared" si="18"/>
        <v>свыше 200</v>
      </c>
      <c r="K279" s="27">
        <v>42912.9807</v>
      </c>
      <c r="L279" s="28">
        <f t="shared" si="19"/>
        <v>65.934933482725882</v>
      </c>
      <c r="M279" s="27">
        <v>260.66099000000031</v>
      </c>
    </row>
    <row r="280" spans="1:13" x14ac:dyDescent="0.2">
      <c r="A280" s="26" t="s">
        <v>32</v>
      </c>
      <c r="B280" s="26" t="s">
        <v>1135</v>
      </c>
      <c r="C280" s="27">
        <v>5728.6360000000004</v>
      </c>
      <c r="D280" s="27">
        <v>2880.6309999999999</v>
      </c>
      <c r="E280" s="28">
        <f t="shared" si="16"/>
        <v>50.284762376244529</v>
      </c>
      <c r="F280" s="27">
        <v>3991.6129999999998</v>
      </c>
      <c r="G280" s="28">
        <f t="shared" si="17"/>
        <v>72.167091348785561</v>
      </c>
      <c r="H280" s="27"/>
      <c r="I280" s="27"/>
      <c r="J280" s="28" t="str">
        <f t="shared" si="18"/>
        <v xml:space="preserve"> </v>
      </c>
      <c r="K280" s="27"/>
      <c r="L280" s="28" t="str">
        <f t="shared" si="19"/>
        <v xml:space="preserve"> </v>
      </c>
      <c r="M280" s="27"/>
    </row>
    <row r="281" spans="1:13" ht="38.25" x14ac:dyDescent="0.2">
      <c r="A281" s="26" t="s">
        <v>924</v>
      </c>
      <c r="B281" s="26" t="s">
        <v>1352</v>
      </c>
      <c r="C281" s="27">
        <v>5728.6360000000004</v>
      </c>
      <c r="D281" s="27">
        <v>2879.6260000000002</v>
      </c>
      <c r="E281" s="28">
        <f t="shared" si="16"/>
        <v>50.267218933093325</v>
      </c>
      <c r="F281" s="27">
        <v>3991.6129999999998</v>
      </c>
      <c r="G281" s="28">
        <f t="shared" si="17"/>
        <v>72.141913557251172</v>
      </c>
      <c r="H281" s="27"/>
      <c r="I281" s="27"/>
      <c r="J281" s="28" t="str">
        <f t="shared" si="18"/>
        <v xml:space="preserve"> </v>
      </c>
      <c r="K281" s="27"/>
      <c r="L281" s="28" t="str">
        <f t="shared" si="19"/>
        <v xml:space="preserve"> </v>
      </c>
      <c r="M281" s="27"/>
    </row>
    <row r="282" spans="1:13" ht="38.25" x14ac:dyDescent="0.2">
      <c r="A282" s="26" t="s">
        <v>1369</v>
      </c>
      <c r="B282" s="26" t="s">
        <v>438</v>
      </c>
      <c r="C282" s="27"/>
      <c r="D282" s="27">
        <v>1.0049999999999999</v>
      </c>
      <c r="E282" s="28" t="str">
        <f t="shared" si="16"/>
        <v xml:space="preserve"> </v>
      </c>
      <c r="F282" s="27"/>
      <c r="G282" s="28" t="str">
        <f t="shared" si="17"/>
        <v xml:space="preserve"> </v>
      </c>
      <c r="H282" s="27"/>
      <c r="I282" s="27"/>
      <c r="J282" s="28" t="str">
        <f t="shared" si="18"/>
        <v xml:space="preserve"> </v>
      </c>
      <c r="K282" s="27"/>
      <c r="L282" s="28" t="str">
        <f t="shared" si="19"/>
        <v xml:space="preserve"> </v>
      </c>
      <c r="M282" s="27"/>
    </row>
    <row r="283" spans="1:13" ht="114.75" x14ac:dyDescent="0.2">
      <c r="A283" s="26" t="s">
        <v>590</v>
      </c>
      <c r="B283" s="26" t="s">
        <v>465</v>
      </c>
      <c r="C283" s="27">
        <v>150770.58517000001</v>
      </c>
      <c r="D283" s="27">
        <v>91668.057239999995</v>
      </c>
      <c r="E283" s="28">
        <f t="shared" si="16"/>
        <v>60.799695866830064</v>
      </c>
      <c r="F283" s="27">
        <v>121845.87734000001</v>
      </c>
      <c r="G283" s="28">
        <f t="shared" si="17"/>
        <v>75.232793461044636</v>
      </c>
      <c r="H283" s="27">
        <v>3383.4177800000002</v>
      </c>
      <c r="I283" s="27">
        <v>25268.735280000001</v>
      </c>
      <c r="J283" s="28" t="str">
        <f t="shared" si="18"/>
        <v>свыше 200</v>
      </c>
      <c r="K283" s="27">
        <v>42583.439310000002</v>
      </c>
      <c r="L283" s="28">
        <f t="shared" si="19"/>
        <v>59.339348087992661</v>
      </c>
      <c r="M283" s="27">
        <v>260.66099000000031</v>
      </c>
    </row>
    <row r="284" spans="1:13" ht="165.75" x14ac:dyDescent="0.2">
      <c r="A284" s="26" t="s">
        <v>1285</v>
      </c>
      <c r="B284" s="26" t="s">
        <v>244</v>
      </c>
      <c r="C284" s="27">
        <v>3314.58428</v>
      </c>
      <c r="D284" s="27">
        <v>25205.03528</v>
      </c>
      <c r="E284" s="28" t="str">
        <f t="shared" si="16"/>
        <v>свыше 200</v>
      </c>
      <c r="F284" s="27">
        <v>42495.194109999997</v>
      </c>
      <c r="G284" s="28">
        <f t="shared" si="17"/>
        <v>59.31267242774809</v>
      </c>
      <c r="H284" s="27">
        <v>3314.58428</v>
      </c>
      <c r="I284" s="27">
        <v>25205.03528</v>
      </c>
      <c r="J284" s="28" t="str">
        <f t="shared" si="18"/>
        <v>свыше 200</v>
      </c>
      <c r="K284" s="27">
        <v>42495.194109999997</v>
      </c>
      <c r="L284" s="28">
        <f t="shared" si="19"/>
        <v>59.31267242774809</v>
      </c>
      <c r="M284" s="27">
        <v>260.66099000000031</v>
      </c>
    </row>
    <row r="285" spans="1:13" ht="153" x14ac:dyDescent="0.2">
      <c r="A285" s="26" t="s">
        <v>1666</v>
      </c>
      <c r="B285" s="26" t="s">
        <v>122</v>
      </c>
      <c r="C285" s="27">
        <v>68.833500000000001</v>
      </c>
      <c r="D285" s="27">
        <v>63.7</v>
      </c>
      <c r="E285" s="28">
        <f t="shared" si="16"/>
        <v>92.542148808356401</v>
      </c>
      <c r="F285" s="27">
        <v>88.245199999999997</v>
      </c>
      <c r="G285" s="28">
        <f t="shared" si="17"/>
        <v>72.185229338252967</v>
      </c>
      <c r="H285" s="27">
        <v>68.833500000000001</v>
      </c>
      <c r="I285" s="27">
        <v>63.7</v>
      </c>
      <c r="J285" s="28">
        <f t="shared" si="18"/>
        <v>92.542148808356401</v>
      </c>
      <c r="K285" s="27">
        <v>88.245199999999997</v>
      </c>
      <c r="L285" s="28">
        <f t="shared" si="19"/>
        <v>72.185229338252967</v>
      </c>
      <c r="M285" s="27"/>
    </row>
    <row r="286" spans="1:13" ht="153" x14ac:dyDescent="0.2">
      <c r="A286" s="26" t="s">
        <v>1250</v>
      </c>
      <c r="B286" s="26" t="s">
        <v>1547</v>
      </c>
      <c r="C286" s="27">
        <v>25.3795</v>
      </c>
      <c r="D286" s="27">
        <v>10068.299999999999</v>
      </c>
      <c r="E286" s="28" t="str">
        <f t="shared" si="16"/>
        <v>свыше 200</v>
      </c>
      <c r="F286" s="27">
        <v>635.625</v>
      </c>
      <c r="G286" s="28" t="str">
        <f t="shared" si="17"/>
        <v>свыше 200</v>
      </c>
      <c r="H286" s="27">
        <v>25.3795</v>
      </c>
      <c r="I286" s="27">
        <v>10068.299999999999</v>
      </c>
      <c r="J286" s="28" t="str">
        <f t="shared" si="18"/>
        <v>свыше 200</v>
      </c>
      <c r="K286" s="27">
        <v>635.625</v>
      </c>
      <c r="L286" s="28" t="str">
        <f t="shared" si="19"/>
        <v>свыше 200</v>
      </c>
      <c r="M286" s="27"/>
    </row>
    <row r="287" spans="1:13" ht="153" x14ac:dyDescent="0.2">
      <c r="A287" s="26" t="s">
        <v>1629</v>
      </c>
      <c r="B287" s="26" t="s">
        <v>839</v>
      </c>
      <c r="C287" s="27">
        <v>68.833500000000001</v>
      </c>
      <c r="D287" s="27">
        <v>63.7</v>
      </c>
      <c r="E287" s="28">
        <f t="shared" si="16"/>
        <v>92.542148808356401</v>
      </c>
      <c r="F287" s="27">
        <v>78.885199999999998</v>
      </c>
      <c r="G287" s="28">
        <f t="shared" si="17"/>
        <v>80.750254800647028</v>
      </c>
      <c r="H287" s="27">
        <v>68.833500000000001</v>
      </c>
      <c r="I287" s="27">
        <v>63.7</v>
      </c>
      <c r="J287" s="28">
        <f t="shared" si="18"/>
        <v>92.542148808356401</v>
      </c>
      <c r="K287" s="27">
        <v>78.885199999999998</v>
      </c>
      <c r="L287" s="28">
        <f t="shared" si="19"/>
        <v>80.750254800647028</v>
      </c>
      <c r="M287" s="27"/>
    </row>
    <row r="288" spans="1:13" ht="165.75" x14ac:dyDescent="0.2">
      <c r="A288" s="26" t="s">
        <v>345</v>
      </c>
      <c r="B288" s="26" t="s">
        <v>833</v>
      </c>
      <c r="C288" s="27">
        <v>2441.1490199999998</v>
      </c>
      <c r="D288" s="27">
        <v>9938.3527799999993</v>
      </c>
      <c r="E288" s="28" t="str">
        <f t="shared" si="16"/>
        <v>свыше 200</v>
      </c>
      <c r="F288" s="27">
        <v>38255.069109999997</v>
      </c>
      <c r="G288" s="28">
        <f t="shared" si="17"/>
        <v>25.979178736869883</v>
      </c>
      <c r="H288" s="27">
        <v>2441.1490199999998</v>
      </c>
      <c r="I288" s="27">
        <v>9938.3527799999993</v>
      </c>
      <c r="J288" s="28" t="str">
        <f t="shared" si="18"/>
        <v>свыше 200</v>
      </c>
      <c r="K288" s="27">
        <v>38255.069109999997</v>
      </c>
      <c r="L288" s="28">
        <f t="shared" si="19"/>
        <v>25.979178736869883</v>
      </c>
      <c r="M288" s="27">
        <v>200.76198999999906</v>
      </c>
    </row>
    <row r="289" spans="1:13" ht="165.75" x14ac:dyDescent="0.2">
      <c r="A289" s="26" t="s">
        <v>783</v>
      </c>
      <c r="B289" s="26" t="s">
        <v>1700</v>
      </c>
      <c r="C289" s="27"/>
      <c r="D289" s="27"/>
      <c r="E289" s="28" t="str">
        <f t="shared" si="16"/>
        <v xml:space="preserve"> </v>
      </c>
      <c r="F289" s="27">
        <v>9.36</v>
      </c>
      <c r="G289" s="28" t="str">
        <f t="shared" si="17"/>
        <v/>
      </c>
      <c r="H289" s="27"/>
      <c r="I289" s="27"/>
      <c r="J289" s="28" t="str">
        <f t="shared" si="18"/>
        <v xml:space="preserve"> </v>
      </c>
      <c r="K289" s="27">
        <v>9.36</v>
      </c>
      <c r="L289" s="28" t="str">
        <f t="shared" si="19"/>
        <v/>
      </c>
      <c r="M289" s="27"/>
    </row>
    <row r="290" spans="1:13" ht="89.25" x14ac:dyDescent="0.2">
      <c r="A290" s="26" t="s">
        <v>1132</v>
      </c>
      <c r="B290" s="26" t="s">
        <v>1687</v>
      </c>
      <c r="C290" s="27">
        <v>848.05575999999996</v>
      </c>
      <c r="D290" s="27">
        <v>5198.3824999999997</v>
      </c>
      <c r="E290" s="28" t="str">
        <f t="shared" si="16"/>
        <v>свыше 200</v>
      </c>
      <c r="F290" s="27">
        <v>3604.5</v>
      </c>
      <c r="G290" s="28">
        <f t="shared" si="17"/>
        <v>144.21923983909002</v>
      </c>
      <c r="H290" s="27">
        <v>848.05575999999996</v>
      </c>
      <c r="I290" s="27">
        <v>5198.3824999999997</v>
      </c>
      <c r="J290" s="28" t="str">
        <f t="shared" si="18"/>
        <v>свыше 200</v>
      </c>
      <c r="K290" s="27">
        <v>3604.5</v>
      </c>
      <c r="L290" s="28">
        <f t="shared" si="19"/>
        <v>144.21923983909002</v>
      </c>
      <c r="M290" s="27">
        <v>59.898999999999432</v>
      </c>
    </row>
    <row r="291" spans="1:13" ht="140.25" x14ac:dyDescent="0.2">
      <c r="A291" s="26" t="s">
        <v>1365</v>
      </c>
      <c r="B291" s="26" t="s">
        <v>372</v>
      </c>
      <c r="C291" s="27">
        <v>57469.433680000002</v>
      </c>
      <c r="D291" s="27">
        <v>52060.286180000003</v>
      </c>
      <c r="E291" s="28">
        <f t="shared" si="16"/>
        <v>90.587783533557882</v>
      </c>
      <c r="F291" s="27">
        <v>63525.451540000002</v>
      </c>
      <c r="G291" s="28">
        <f t="shared" si="17"/>
        <v>81.951855387000677</v>
      </c>
      <c r="H291" s="27"/>
      <c r="I291" s="27"/>
      <c r="J291" s="28" t="str">
        <f t="shared" si="18"/>
        <v xml:space="preserve"> </v>
      </c>
      <c r="K291" s="27"/>
      <c r="L291" s="28" t="str">
        <f t="shared" si="19"/>
        <v xml:space="preserve"> </v>
      </c>
      <c r="M291" s="27"/>
    </row>
    <row r="292" spans="1:13" ht="140.25" x14ac:dyDescent="0.2">
      <c r="A292" s="26" t="s">
        <v>765</v>
      </c>
      <c r="B292" s="26" t="s">
        <v>645</v>
      </c>
      <c r="C292" s="27"/>
      <c r="D292" s="27">
        <v>15.84511</v>
      </c>
      <c r="E292" s="28" t="str">
        <f t="shared" si="16"/>
        <v xml:space="preserve"> </v>
      </c>
      <c r="F292" s="27">
        <v>188.82</v>
      </c>
      <c r="G292" s="28">
        <f t="shared" si="17"/>
        <v>8.3916481304946515</v>
      </c>
      <c r="H292" s="27"/>
      <c r="I292" s="27"/>
      <c r="J292" s="28" t="str">
        <f t="shared" si="18"/>
        <v xml:space="preserve"> </v>
      </c>
      <c r="K292" s="27"/>
      <c r="L292" s="28" t="str">
        <f t="shared" si="19"/>
        <v xml:space="preserve"> </v>
      </c>
      <c r="M292" s="27"/>
    </row>
    <row r="293" spans="1:13" ht="127.5" x14ac:dyDescent="0.2">
      <c r="A293" s="26" t="s">
        <v>730</v>
      </c>
      <c r="B293" s="26" t="s">
        <v>464</v>
      </c>
      <c r="C293" s="27"/>
      <c r="D293" s="27"/>
      <c r="E293" s="28" t="str">
        <f t="shared" si="16"/>
        <v xml:space="preserve"> </v>
      </c>
      <c r="F293" s="27">
        <v>188.82</v>
      </c>
      <c r="G293" s="28" t="str">
        <f t="shared" si="17"/>
        <v/>
      </c>
      <c r="H293" s="27"/>
      <c r="I293" s="27"/>
      <c r="J293" s="28" t="str">
        <f t="shared" si="18"/>
        <v xml:space="preserve"> </v>
      </c>
      <c r="K293" s="27"/>
      <c r="L293" s="28" t="str">
        <f t="shared" si="19"/>
        <v xml:space="preserve"> </v>
      </c>
      <c r="M293" s="27"/>
    </row>
    <row r="294" spans="1:13" ht="140.25" x14ac:dyDescent="0.2">
      <c r="A294" s="26" t="s">
        <v>437</v>
      </c>
      <c r="B294" s="26" t="s">
        <v>960</v>
      </c>
      <c r="C294" s="27">
        <v>57469.433680000002</v>
      </c>
      <c r="D294" s="27">
        <v>30172.61951</v>
      </c>
      <c r="E294" s="28">
        <f t="shared" si="16"/>
        <v>52.502030345394559</v>
      </c>
      <c r="F294" s="27">
        <v>38159.118199999997</v>
      </c>
      <c r="G294" s="28">
        <f t="shared" si="17"/>
        <v>79.070536567063556</v>
      </c>
      <c r="H294" s="27"/>
      <c r="I294" s="27"/>
      <c r="J294" s="28" t="str">
        <f t="shared" si="18"/>
        <v xml:space="preserve"> </v>
      </c>
      <c r="K294" s="27"/>
      <c r="L294" s="28" t="str">
        <f t="shared" si="19"/>
        <v xml:space="preserve"> </v>
      </c>
      <c r="M294" s="27"/>
    </row>
    <row r="295" spans="1:13" ht="140.25" x14ac:dyDescent="0.2">
      <c r="A295" s="26" t="s">
        <v>1549</v>
      </c>
      <c r="B295" s="26" t="s">
        <v>1380</v>
      </c>
      <c r="C295" s="27"/>
      <c r="D295" s="27">
        <v>15.84511</v>
      </c>
      <c r="E295" s="28" t="str">
        <f t="shared" si="16"/>
        <v xml:space="preserve"> </v>
      </c>
      <c r="F295" s="27"/>
      <c r="G295" s="28" t="str">
        <f t="shared" si="17"/>
        <v xml:space="preserve"> </v>
      </c>
      <c r="H295" s="27"/>
      <c r="I295" s="27"/>
      <c r="J295" s="28" t="str">
        <f t="shared" si="18"/>
        <v xml:space="preserve"> </v>
      </c>
      <c r="K295" s="27"/>
      <c r="L295" s="28" t="str">
        <f t="shared" si="19"/>
        <v xml:space="preserve"> </v>
      </c>
      <c r="M295" s="27"/>
    </row>
    <row r="296" spans="1:13" ht="76.5" x14ac:dyDescent="0.2">
      <c r="A296" s="26" t="s">
        <v>1215</v>
      </c>
      <c r="B296" s="26" t="s">
        <v>636</v>
      </c>
      <c r="C296" s="27"/>
      <c r="D296" s="27">
        <v>21887.666669999999</v>
      </c>
      <c r="E296" s="28" t="str">
        <f t="shared" si="16"/>
        <v xml:space="preserve"> </v>
      </c>
      <c r="F296" s="27">
        <v>25366.333340000001</v>
      </c>
      <c r="G296" s="28">
        <f t="shared" si="17"/>
        <v>86.286284961356571</v>
      </c>
      <c r="H296" s="27"/>
      <c r="I296" s="27"/>
      <c r="J296" s="28" t="str">
        <f t="shared" si="18"/>
        <v xml:space="preserve"> </v>
      </c>
      <c r="K296" s="27"/>
      <c r="L296" s="28" t="str">
        <f t="shared" si="19"/>
        <v xml:space="preserve"> </v>
      </c>
      <c r="M296" s="27"/>
    </row>
    <row r="297" spans="1:13" ht="153" x14ac:dyDescent="0.2">
      <c r="A297" s="26" t="s">
        <v>376</v>
      </c>
      <c r="B297" s="26" t="s">
        <v>1668</v>
      </c>
      <c r="C297" s="27">
        <v>47517.757109999999</v>
      </c>
      <c r="D297" s="27">
        <v>10742.79291</v>
      </c>
      <c r="E297" s="28">
        <f t="shared" si="16"/>
        <v>22.607954506630541</v>
      </c>
      <c r="F297" s="27">
        <v>13175.1672</v>
      </c>
      <c r="G297" s="28">
        <f t="shared" si="17"/>
        <v>81.538190346457242</v>
      </c>
      <c r="H297" s="27"/>
      <c r="I297" s="27"/>
      <c r="J297" s="28" t="str">
        <f t="shared" si="18"/>
        <v xml:space="preserve"> </v>
      </c>
      <c r="K297" s="27"/>
      <c r="L297" s="28" t="str">
        <f t="shared" si="19"/>
        <v xml:space="preserve"> </v>
      </c>
      <c r="M297" s="27"/>
    </row>
    <row r="298" spans="1:13" ht="140.25" x14ac:dyDescent="0.2">
      <c r="A298" s="26" t="s">
        <v>807</v>
      </c>
      <c r="B298" s="26" t="s">
        <v>1413</v>
      </c>
      <c r="C298" s="27"/>
      <c r="D298" s="27">
        <v>110.11578</v>
      </c>
      <c r="E298" s="28" t="str">
        <f t="shared" si="16"/>
        <v xml:space="preserve"> </v>
      </c>
      <c r="F298" s="27">
        <v>154.73379</v>
      </c>
      <c r="G298" s="28">
        <f t="shared" si="17"/>
        <v>71.164662870340095</v>
      </c>
      <c r="H298" s="27"/>
      <c r="I298" s="27"/>
      <c r="J298" s="28" t="str">
        <f t="shared" si="18"/>
        <v xml:space="preserve"> </v>
      </c>
      <c r="K298" s="27"/>
      <c r="L298" s="28" t="str">
        <f t="shared" si="19"/>
        <v xml:space="preserve"> </v>
      </c>
      <c r="M298" s="27"/>
    </row>
    <row r="299" spans="1:13" ht="153" x14ac:dyDescent="0.2">
      <c r="A299" s="26" t="s">
        <v>802</v>
      </c>
      <c r="B299" s="26" t="s">
        <v>276</v>
      </c>
      <c r="C299" s="27">
        <v>1415.8579199999999</v>
      </c>
      <c r="D299" s="27">
        <v>1598.415</v>
      </c>
      <c r="E299" s="28">
        <f t="shared" si="16"/>
        <v>112.89374289759245</v>
      </c>
      <c r="F299" s="27">
        <v>1684.5029999999999</v>
      </c>
      <c r="G299" s="28">
        <f t="shared" si="17"/>
        <v>94.889412485463083</v>
      </c>
      <c r="H299" s="27"/>
      <c r="I299" s="27"/>
      <c r="J299" s="28" t="str">
        <f t="shared" si="18"/>
        <v xml:space="preserve"> </v>
      </c>
      <c r="K299" s="27"/>
      <c r="L299" s="28" t="str">
        <f t="shared" si="19"/>
        <v xml:space="preserve"> </v>
      </c>
      <c r="M299" s="27"/>
    </row>
    <row r="300" spans="1:13" ht="140.25" x14ac:dyDescent="0.2">
      <c r="A300" s="26" t="s">
        <v>1200</v>
      </c>
      <c r="B300" s="26" t="s">
        <v>1544</v>
      </c>
      <c r="C300" s="27">
        <v>52.14</v>
      </c>
      <c r="D300" s="27">
        <v>52.14</v>
      </c>
      <c r="E300" s="28">
        <f t="shared" si="16"/>
        <v>100</v>
      </c>
      <c r="F300" s="27">
        <v>150</v>
      </c>
      <c r="G300" s="28">
        <f t="shared" si="17"/>
        <v>34.760000000000005</v>
      </c>
      <c r="H300" s="27"/>
      <c r="I300" s="27"/>
      <c r="J300" s="28" t="str">
        <f t="shared" si="18"/>
        <v xml:space="preserve"> </v>
      </c>
      <c r="K300" s="27"/>
      <c r="L300" s="28" t="str">
        <f t="shared" si="19"/>
        <v xml:space="preserve"> </v>
      </c>
      <c r="M300" s="27"/>
    </row>
    <row r="301" spans="1:13" ht="153" x14ac:dyDescent="0.2">
      <c r="A301" s="26" t="s">
        <v>1647</v>
      </c>
      <c r="B301" s="26" t="s">
        <v>1471</v>
      </c>
      <c r="C301" s="27">
        <v>39878.606679999997</v>
      </c>
      <c r="D301" s="27">
        <v>1819.7269799999999</v>
      </c>
      <c r="E301" s="28">
        <f t="shared" si="16"/>
        <v>4.5631658964470123</v>
      </c>
      <c r="F301" s="27">
        <v>383.76249999999999</v>
      </c>
      <c r="G301" s="28" t="str">
        <f t="shared" si="17"/>
        <v>свыше 200</v>
      </c>
      <c r="H301" s="27"/>
      <c r="I301" s="27"/>
      <c r="J301" s="28" t="str">
        <f t="shared" si="18"/>
        <v xml:space="preserve"> </v>
      </c>
      <c r="K301" s="27"/>
      <c r="L301" s="28" t="str">
        <f t="shared" si="19"/>
        <v xml:space="preserve"> </v>
      </c>
      <c r="M301" s="27"/>
    </row>
    <row r="302" spans="1:13" ht="140.25" x14ac:dyDescent="0.2">
      <c r="A302" s="26" t="s">
        <v>344</v>
      </c>
      <c r="B302" s="26" t="s">
        <v>42</v>
      </c>
      <c r="C302" s="27">
        <v>1053.3720000000001</v>
      </c>
      <c r="D302" s="27"/>
      <c r="E302" s="28" t="str">
        <f t="shared" si="16"/>
        <v/>
      </c>
      <c r="F302" s="27"/>
      <c r="G302" s="28" t="str">
        <f t="shared" si="17"/>
        <v xml:space="preserve"> </v>
      </c>
      <c r="H302" s="27"/>
      <c r="I302" s="27"/>
      <c r="J302" s="28" t="str">
        <f t="shared" si="18"/>
        <v xml:space="preserve"> </v>
      </c>
      <c r="K302" s="27"/>
      <c r="L302" s="28" t="str">
        <f t="shared" si="19"/>
        <v xml:space="preserve"> </v>
      </c>
      <c r="M302" s="27"/>
    </row>
    <row r="303" spans="1:13" ht="140.25" x14ac:dyDescent="0.2">
      <c r="A303" s="26" t="s">
        <v>1370</v>
      </c>
      <c r="B303" s="26" t="s">
        <v>1695</v>
      </c>
      <c r="C303" s="27">
        <v>8643</v>
      </c>
      <c r="D303" s="27">
        <v>43.340829999999997</v>
      </c>
      <c r="E303" s="28">
        <f t="shared" si="16"/>
        <v>0.50145586023371513</v>
      </c>
      <c r="F303" s="27">
        <v>301.79770000000002</v>
      </c>
      <c r="G303" s="28">
        <f t="shared" si="17"/>
        <v>14.360888104846389</v>
      </c>
      <c r="H303" s="27"/>
      <c r="I303" s="27"/>
      <c r="J303" s="28" t="str">
        <f t="shared" si="18"/>
        <v xml:space="preserve"> </v>
      </c>
      <c r="K303" s="27"/>
      <c r="L303" s="28" t="str">
        <f t="shared" si="19"/>
        <v xml:space="preserve"> </v>
      </c>
      <c r="M303" s="27"/>
    </row>
    <row r="304" spans="1:13" ht="140.25" x14ac:dyDescent="0.2">
      <c r="A304" s="26" t="s">
        <v>770</v>
      </c>
      <c r="B304" s="26" t="s">
        <v>992</v>
      </c>
      <c r="C304" s="27"/>
      <c r="D304" s="27">
        <v>15</v>
      </c>
      <c r="E304" s="28" t="str">
        <f t="shared" si="16"/>
        <v xml:space="preserve"> </v>
      </c>
      <c r="F304" s="27">
        <v>66.652789999999996</v>
      </c>
      <c r="G304" s="28">
        <f t="shared" si="17"/>
        <v>22.504684350047462</v>
      </c>
      <c r="H304" s="27"/>
      <c r="I304" s="27"/>
      <c r="J304" s="28" t="str">
        <f t="shared" si="18"/>
        <v xml:space="preserve"> </v>
      </c>
      <c r="K304" s="27"/>
      <c r="L304" s="28" t="str">
        <f t="shared" si="19"/>
        <v xml:space="preserve"> </v>
      </c>
      <c r="M304" s="27"/>
    </row>
    <row r="305" spans="1:13" ht="127.5" x14ac:dyDescent="0.2">
      <c r="A305" s="26" t="s">
        <v>33</v>
      </c>
      <c r="B305" s="26" t="s">
        <v>762</v>
      </c>
      <c r="C305" s="27">
        <v>167.5547</v>
      </c>
      <c r="D305" s="27">
        <v>52.87</v>
      </c>
      <c r="E305" s="28">
        <f t="shared" si="16"/>
        <v>31.553874645115894</v>
      </c>
      <c r="F305" s="27"/>
      <c r="G305" s="28" t="str">
        <f t="shared" si="17"/>
        <v xml:space="preserve"> </v>
      </c>
      <c r="H305" s="27"/>
      <c r="I305" s="27"/>
      <c r="J305" s="28" t="str">
        <f t="shared" si="18"/>
        <v xml:space="preserve"> </v>
      </c>
      <c r="K305" s="27"/>
      <c r="L305" s="28" t="str">
        <f t="shared" si="19"/>
        <v xml:space="preserve"> </v>
      </c>
      <c r="M305" s="27"/>
    </row>
    <row r="306" spans="1:13" ht="127.5" x14ac:dyDescent="0.2">
      <c r="A306" s="26" t="s">
        <v>307</v>
      </c>
      <c r="B306" s="26" t="s">
        <v>523</v>
      </c>
      <c r="C306" s="27">
        <v>1053.3720000000001</v>
      </c>
      <c r="D306" s="27"/>
      <c r="E306" s="28" t="str">
        <f t="shared" si="16"/>
        <v/>
      </c>
      <c r="F306" s="27"/>
      <c r="G306" s="28" t="str">
        <f t="shared" si="17"/>
        <v xml:space="preserve"> </v>
      </c>
      <c r="H306" s="27"/>
      <c r="I306" s="27"/>
      <c r="J306" s="28" t="str">
        <f t="shared" si="18"/>
        <v xml:space="preserve"> </v>
      </c>
      <c r="K306" s="27"/>
      <c r="L306" s="28" t="str">
        <f t="shared" si="19"/>
        <v xml:space="preserve"> </v>
      </c>
      <c r="M306" s="27"/>
    </row>
    <row r="307" spans="1:13" ht="153" x14ac:dyDescent="0.2">
      <c r="A307" s="26" t="s">
        <v>475</v>
      </c>
      <c r="B307" s="26" t="s">
        <v>1096</v>
      </c>
      <c r="C307" s="27">
        <v>38874.757109999999</v>
      </c>
      <c r="D307" s="27">
        <v>10699.452079999999</v>
      </c>
      <c r="E307" s="28">
        <f t="shared" si="16"/>
        <v>27.522878277348035</v>
      </c>
      <c r="F307" s="27">
        <v>12873.369500000001</v>
      </c>
      <c r="G307" s="28">
        <f t="shared" si="17"/>
        <v>83.113065930407714</v>
      </c>
      <c r="H307" s="27"/>
      <c r="I307" s="27"/>
      <c r="J307" s="28" t="str">
        <f t="shared" si="18"/>
        <v xml:space="preserve"> </v>
      </c>
      <c r="K307" s="27"/>
      <c r="L307" s="28" t="str">
        <f t="shared" si="19"/>
        <v xml:space="preserve"> </v>
      </c>
      <c r="M307" s="27"/>
    </row>
    <row r="308" spans="1:13" ht="153" x14ac:dyDescent="0.2">
      <c r="A308" s="26" t="s">
        <v>1586</v>
      </c>
      <c r="B308" s="26" t="s">
        <v>736</v>
      </c>
      <c r="C308" s="27"/>
      <c r="D308" s="27">
        <v>95.115780000000001</v>
      </c>
      <c r="E308" s="28" t="str">
        <f t="shared" si="16"/>
        <v xml:space="preserve"> </v>
      </c>
      <c r="F308" s="27">
        <v>88.081000000000003</v>
      </c>
      <c r="G308" s="28">
        <f t="shared" si="17"/>
        <v>107.98671677206208</v>
      </c>
      <c r="H308" s="27"/>
      <c r="I308" s="27"/>
      <c r="J308" s="28" t="str">
        <f t="shared" si="18"/>
        <v xml:space="preserve"> </v>
      </c>
      <c r="K308" s="27"/>
      <c r="L308" s="28" t="str">
        <f t="shared" si="19"/>
        <v xml:space="preserve"> </v>
      </c>
      <c r="M308" s="27"/>
    </row>
    <row r="309" spans="1:13" ht="140.25" x14ac:dyDescent="0.2">
      <c r="A309" s="26" t="s">
        <v>895</v>
      </c>
      <c r="B309" s="26" t="s">
        <v>1603</v>
      </c>
      <c r="C309" s="27">
        <v>1248.30322</v>
      </c>
      <c r="D309" s="27">
        <v>1545.5450000000001</v>
      </c>
      <c r="E309" s="28">
        <f t="shared" si="16"/>
        <v>123.81166492544978</v>
      </c>
      <c r="F309" s="27">
        <v>1684.5029999999999</v>
      </c>
      <c r="G309" s="28">
        <f t="shared" si="17"/>
        <v>91.750801274916114</v>
      </c>
      <c r="H309" s="27"/>
      <c r="I309" s="27"/>
      <c r="J309" s="28" t="str">
        <f t="shared" si="18"/>
        <v xml:space="preserve"> </v>
      </c>
      <c r="K309" s="27"/>
      <c r="L309" s="28" t="str">
        <f t="shared" si="19"/>
        <v xml:space="preserve"> </v>
      </c>
      <c r="M309" s="27"/>
    </row>
    <row r="310" spans="1:13" ht="140.25" x14ac:dyDescent="0.2">
      <c r="A310" s="26" t="s">
        <v>285</v>
      </c>
      <c r="B310" s="26" t="s">
        <v>56</v>
      </c>
      <c r="C310" s="27">
        <v>52.14</v>
      </c>
      <c r="D310" s="27">
        <v>52.14</v>
      </c>
      <c r="E310" s="28">
        <f t="shared" si="16"/>
        <v>100</v>
      </c>
      <c r="F310" s="27">
        <v>150</v>
      </c>
      <c r="G310" s="28">
        <f t="shared" si="17"/>
        <v>34.760000000000005</v>
      </c>
      <c r="H310" s="27"/>
      <c r="I310" s="27"/>
      <c r="J310" s="28" t="str">
        <f t="shared" si="18"/>
        <v xml:space="preserve"> </v>
      </c>
      <c r="K310" s="27"/>
      <c r="L310" s="28" t="str">
        <f t="shared" si="19"/>
        <v xml:space="preserve"> </v>
      </c>
      <c r="M310" s="27"/>
    </row>
    <row r="311" spans="1:13" ht="140.25" x14ac:dyDescent="0.2">
      <c r="A311" s="26" t="s">
        <v>760</v>
      </c>
      <c r="B311" s="26" t="s">
        <v>1044</v>
      </c>
      <c r="C311" s="27">
        <v>39878.606679999997</v>
      </c>
      <c r="D311" s="27">
        <v>1819.7269799999999</v>
      </c>
      <c r="E311" s="28">
        <f t="shared" si="16"/>
        <v>4.5631658964470123</v>
      </c>
      <c r="F311" s="27">
        <v>383.76249999999999</v>
      </c>
      <c r="G311" s="28" t="str">
        <f t="shared" si="17"/>
        <v>свыше 200</v>
      </c>
      <c r="H311" s="27"/>
      <c r="I311" s="27"/>
      <c r="J311" s="28" t="str">
        <f t="shared" si="18"/>
        <v xml:space="preserve"> </v>
      </c>
      <c r="K311" s="27"/>
      <c r="L311" s="28" t="str">
        <f t="shared" si="19"/>
        <v xml:space="preserve"> </v>
      </c>
      <c r="M311" s="27"/>
    </row>
    <row r="312" spans="1:13" ht="25.5" x14ac:dyDescent="0.2">
      <c r="A312" s="26" t="s">
        <v>1429</v>
      </c>
      <c r="B312" s="26" t="s">
        <v>246</v>
      </c>
      <c r="C312" s="27">
        <v>1</v>
      </c>
      <c r="D312" s="27"/>
      <c r="E312" s="28" t="str">
        <f t="shared" si="16"/>
        <v/>
      </c>
      <c r="F312" s="27"/>
      <c r="G312" s="28" t="str">
        <f t="shared" si="17"/>
        <v xml:space="preserve"> </v>
      </c>
      <c r="H312" s="27"/>
      <c r="I312" s="27"/>
      <c r="J312" s="28" t="str">
        <f t="shared" si="18"/>
        <v xml:space="preserve"> </v>
      </c>
      <c r="K312" s="27"/>
      <c r="L312" s="28" t="str">
        <f t="shared" si="19"/>
        <v xml:space="preserve"> </v>
      </c>
      <c r="M312" s="27"/>
    </row>
    <row r="313" spans="1:13" ht="51" x14ac:dyDescent="0.2">
      <c r="A313" s="26" t="s">
        <v>306</v>
      </c>
      <c r="B313" s="26" t="s">
        <v>778</v>
      </c>
      <c r="C313" s="27">
        <v>1</v>
      </c>
      <c r="D313" s="27"/>
      <c r="E313" s="28" t="str">
        <f t="shared" si="16"/>
        <v/>
      </c>
      <c r="F313" s="27"/>
      <c r="G313" s="28" t="str">
        <f t="shared" si="17"/>
        <v xml:space="preserve"> </v>
      </c>
      <c r="H313" s="27"/>
      <c r="I313" s="27"/>
      <c r="J313" s="28" t="str">
        <f t="shared" si="18"/>
        <v xml:space="preserve"> </v>
      </c>
      <c r="K313" s="27"/>
      <c r="L313" s="28" t="str">
        <f t="shared" si="19"/>
        <v xml:space="preserve"> </v>
      </c>
      <c r="M313" s="27"/>
    </row>
    <row r="314" spans="1:13" ht="51" x14ac:dyDescent="0.2">
      <c r="A314" s="26" t="s">
        <v>967</v>
      </c>
      <c r="B314" s="26" t="s">
        <v>1239</v>
      </c>
      <c r="C314" s="27">
        <v>177950.81977999999</v>
      </c>
      <c r="D314" s="27">
        <v>105025.18452</v>
      </c>
      <c r="E314" s="28">
        <f t="shared" si="16"/>
        <v>59.019219270718892</v>
      </c>
      <c r="F314" s="27">
        <v>123289.46694</v>
      </c>
      <c r="G314" s="28">
        <f t="shared" si="17"/>
        <v>85.185853363378968</v>
      </c>
      <c r="H314" s="27">
        <v>34.666670000000003</v>
      </c>
      <c r="I314" s="27">
        <v>3025.91</v>
      </c>
      <c r="J314" s="28" t="str">
        <f t="shared" si="18"/>
        <v>свыше 200</v>
      </c>
      <c r="K314" s="27">
        <v>329.54138999999998</v>
      </c>
      <c r="L314" s="28" t="str">
        <f t="shared" si="19"/>
        <v>свыше 200</v>
      </c>
      <c r="M314" s="27"/>
    </row>
    <row r="315" spans="1:13" ht="51" x14ac:dyDescent="0.2">
      <c r="A315" s="26" t="s">
        <v>1191</v>
      </c>
      <c r="B315" s="26" t="s">
        <v>1155</v>
      </c>
      <c r="C315" s="27">
        <v>155993.17454000001</v>
      </c>
      <c r="D315" s="27">
        <v>86270.613209999996</v>
      </c>
      <c r="E315" s="28">
        <f t="shared" si="16"/>
        <v>55.30409485184132</v>
      </c>
      <c r="F315" s="27">
        <v>96486.418650000007</v>
      </c>
      <c r="G315" s="28">
        <f t="shared" si="17"/>
        <v>89.412182996388992</v>
      </c>
      <c r="H315" s="27"/>
      <c r="I315" s="27"/>
      <c r="J315" s="28" t="str">
        <f t="shared" si="18"/>
        <v xml:space="preserve"> </v>
      </c>
      <c r="K315" s="27"/>
      <c r="L315" s="28" t="str">
        <f t="shared" si="19"/>
        <v xml:space="preserve"> </v>
      </c>
      <c r="M315" s="27"/>
    </row>
    <row r="316" spans="1:13" ht="76.5" x14ac:dyDescent="0.2">
      <c r="A316" s="26" t="s">
        <v>851</v>
      </c>
      <c r="B316" s="26" t="s">
        <v>268</v>
      </c>
      <c r="C316" s="27">
        <v>75560.601710000003</v>
      </c>
      <c r="D316" s="27">
        <v>25440.418259999999</v>
      </c>
      <c r="E316" s="28">
        <f t="shared" si="16"/>
        <v>33.668893158950461</v>
      </c>
      <c r="F316" s="27">
        <v>55769.142970000001</v>
      </c>
      <c r="G316" s="28">
        <f t="shared" si="17"/>
        <v>45.617373524433056</v>
      </c>
      <c r="H316" s="27"/>
      <c r="I316" s="27"/>
      <c r="J316" s="28" t="str">
        <f t="shared" si="18"/>
        <v xml:space="preserve"> </v>
      </c>
      <c r="K316" s="27"/>
      <c r="L316" s="28" t="str">
        <f t="shared" si="19"/>
        <v xml:space="preserve"> </v>
      </c>
      <c r="M316" s="27"/>
    </row>
    <row r="317" spans="1:13" ht="102" x14ac:dyDescent="0.2">
      <c r="A317" s="26" t="s">
        <v>486</v>
      </c>
      <c r="B317" s="26" t="s">
        <v>1081</v>
      </c>
      <c r="C317" s="27">
        <v>55653.6823</v>
      </c>
      <c r="D317" s="27">
        <v>54750.605869999999</v>
      </c>
      <c r="E317" s="28">
        <f t="shared" si="16"/>
        <v>98.377328520452636</v>
      </c>
      <c r="F317" s="27">
        <v>31736.31957</v>
      </c>
      <c r="G317" s="28">
        <f t="shared" si="17"/>
        <v>172.51718728517957</v>
      </c>
      <c r="H317" s="27"/>
      <c r="I317" s="27"/>
      <c r="J317" s="28" t="str">
        <f t="shared" si="18"/>
        <v xml:space="preserve"> </v>
      </c>
      <c r="K317" s="27"/>
      <c r="L317" s="28" t="str">
        <f t="shared" si="19"/>
        <v xml:space="preserve"> </v>
      </c>
      <c r="M317" s="27"/>
    </row>
    <row r="318" spans="1:13" ht="76.5" x14ac:dyDescent="0.2">
      <c r="A318" s="26" t="s">
        <v>47</v>
      </c>
      <c r="B318" s="26" t="s">
        <v>819</v>
      </c>
      <c r="C318" s="27">
        <v>24778.890530000001</v>
      </c>
      <c r="D318" s="27">
        <v>6079.5890799999997</v>
      </c>
      <c r="E318" s="28">
        <f t="shared" si="16"/>
        <v>24.535356305155766</v>
      </c>
      <c r="F318" s="27">
        <v>8980.9561099999992</v>
      </c>
      <c r="G318" s="28">
        <f t="shared" si="17"/>
        <v>67.694229940958934</v>
      </c>
      <c r="H318" s="27"/>
      <c r="I318" s="27"/>
      <c r="J318" s="28" t="str">
        <f t="shared" si="18"/>
        <v xml:space="preserve"> </v>
      </c>
      <c r="K318" s="27"/>
      <c r="L318" s="28" t="str">
        <f t="shared" si="19"/>
        <v xml:space="preserve"> </v>
      </c>
      <c r="M318" s="27"/>
    </row>
    <row r="319" spans="1:13" ht="76.5" x14ac:dyDescent="0.2">
      <c r="A319" s="26" t="s">
        <v>707</v>
      </c>
      <c r="B319" s="26" t="s">
        <v>788</v>
      </c>
      <c r="C319" s="27">
        <v>21922.978569999999</v>
      </c>
      <c r="D319" s="27">
        <v>18754.571309999999</v>
      </c>
      <c r="E319" s="28">
        <f t="shared" si="16"/>
        <v>85.547551169275266</v>
      </c>
      <c r="F319" s="27">
        <v>23539.648290000001</v>
      </c>
      <c r="G319" s="28">
        <f t="shared" si="17"/>
        <v>79.672266462737369</v>
      </c>
      <c r="H319" s="27"/>
      <c r="I319" s="27">
        <v>3025.91</v>
      </c>
      <c r="J319" s="28" t="str">
        <f t="shared" si="18"/>
        <v xml:space="preserve"> </v>
      </c>
      <c r="K319" s="27">
        <v>329.54138999999998</v>
      </c>
      <c r="L319" s="28" t="str">
        <f t="shared" si="19"/>
        <v>свыше 200</v>
      </c>
      <c r="M319" s="27"/>
    </row>
    <row r="320" spans="1:13" ht="102" x14ac:dyDescent="0.2">
      <c r="A320" s="26" t="s">
        <v>2</v>
      </c>
      <c r="B320" s="26" t="s">
        <v>278</v>
      </c>
      <c r="C320" s="27"/>
      <c r="D320" s="27">
        <v>3025.91</v>
      </c>
      <c r="E320" s="28" t="str">
        <f t="shared" si="16"/>
        <v xml:space="preserve"> </v>
      </c>
      <c r="F320" s="27">
        <v>329.54138999999998</v>
      </c>
      <c r="G320" s="28" t="str">
        <f t="shared" si="17"/>
        <v>свыше 200</v>
      </c>
      <c r="H320" s="27"/>
      <c r="I320" s="27">
        <v>3025.91</v>
      </c>
      <c r="J320" s="28" t="str">
        <f t="shared" si="18"/>
        <v xml:space="preserve"> </v>
      </c>
      <c r="K320" s="27">
        <v>329.54138999999998</v>
      </c>
      <c r="L320" s="28" t="str">
        <f t="shared" si="19"/>
        <v>свыше 200</v>
      </c>
      <c r="M320" s="27"/>
    </row>
    <row r="321" spans="1:13" ht="89.25" x14ac:dyDescent="0.2">
      <c r="A321" s="26" t="s">
        <v>302</v>
      </c>
      <c r="B321" s="26" t="s">
        <v>562</v>
      </c>
      <c r="C321" s="27">
        <v>10300.946830000001</v>
      </c>
      <c r="D321" s="27">
        <v>7925.0206799999996</v>
      </c>
      <c r="E321" s="28">
        <f t="shared" si="16"/>
        <v>76.934876092356248</v>
      </c>
      <c r="F321" s="27">
        <v>14455.09288</v>
      </c>
      <c r="G321" s="28">
        <f t="shared" si="17"/>
        <v>54.825110746711438</v>
      </c>
      <c r="H321" s="27"/>
      <c r="I321" s="27"/>
      <c r="J321" s="28" t="str">
        <f t="shared" si="18"/>
        <v xml:space="preserve"> </v>
      </c>
      <c r="K321" s="27"/>
      <c r="L321" s="28" t="str">
        <f t="shared" si="19"/>
        <v xml:space="preserve"> </v>
      </c>
      <c r="M321" s="27"/>
    </row>
    <row r="322" spans="1:13" ht="89.25" x14ac:dyDescent="0.2">
      <c r="A322" s="26" t="s">
        <v>1672</v>
      </c>
      <c r="B322" s="26" t="s">
        <v>1560</v>
      </c>
      <c r="C322" s="27">
        <v>2223.3436499999998</v>
      </c>
      <c r="D322" s="27">
        <v>890.49354000000005</v>
      </c>
      <c r="E322" s="28">
        <f t="shared" si="16"/>
        <v>40.051997359922304</v>
      </c>
      <c r="F322" s="27">
        <v>1216.3673699999999</v>
      </c>
      <c r="G322" s="28">
        <f t="shared" si="17"/>
        <v>73.209259140188877</v>
      </c>
      <c r="H322" s="27"/>
      <c r="I322" s="27"/>
      <c r="J322" s="28" t="str">
        <f t="shared" si="18"/>
        <v xml:space="preserve"> </v>
      </c>
      <c r="K322" s="27"/>
      <c r="L322" s="28" t="str">
        <f t="shared" si="19"/>
        <v xml:space="preserve"> </v>
      </c>
      <c r="M322" s="27"/>
    </row>
    <row r="323" spans="1:13" ht="89.25" x14ac:dyDescent="0.2">
      <c r="A323" s="26" t="s">
        <v>359</v>
      </c>
      <c r="B323" s="26" t="s">
        <v>854</v>
      </c>
      <c r="C323" s="27">
        <v>9097.9444700000004</v>
      </c>
      <c r="D323" s="27">
        <v>6598.9408700000004</v>
      </c>
      <c r="E323" s="28">
        <f t="shared" si="16"/>
        <v>72.532217488902745</v>
      </c>
      <c r="F323" s="27">
        <v>2232.3259200000002</v>
      </c>
      <c r="G323" s="28" t="str">
        <f t="shared" si="17"/>
        <v>свыше 200</v>
      </c>
      <c r="H323" s="27"/>
      <c r="I323" s="27"/>
      <c r="J323" s="28" t="str">
        <f t="shared" si="18"/>
        <v xml:space="preserve"> </v>
      </c>
      <c r="K323" s="27"/>
      <c r="L323" s="28" t="str">
        <f t="shared" si="19"/>
        <v xml:space="preserve"> </v>
      </c>
      <c r="M323" s="27"/>
    </row>
    <row r="324" spans="1:13" ht="89.25" x14ac:dyDescent="0.2">
      <c r="A324" s="26" t="s">
        <v>1263</v>
      </c>
      <c r="B324" s="26" t="s">
        <v>198</v>
      </c>
      <c r="C324" s="27">
        <v>300.74362000000002</v>
      </c>
      <c r="D324" s="27">
        <v>314.20621999999997</v>
      </c>
      <c r="E324" s="28">
        <f t="shared" si="16"/>
        <v>104.47643743863956</v>
      </c>
      <c r="F324" s="27">
        <v>5306.3207300000004</v>
      </c>
      <c r="G324" s="28">
        <f t="shared" si="17"/>
        <v>5.921357490202066</v>
      </c>
      <c r="H324" s="27"/>
      <c r="I324" s="27"/>
      <c r="J324" s="28" t="str">
        <f t="shared" si="18"/>
        <v xml:space="preserve"> </v>
      </c>
      <c r="K324" s="27"/>
      <c r="L324" s="28" t="str">
        <f t="shared" si="19"/>
        <v xml:space="preserve"> </v>
      </c>
      <c r="M324" s="27"/>
    </row>
    <row r="325" spans="1:13" ht="76.5" x14ac:dyDescent="0.2">
      <c r="A325" s="26" t="s">
        <v>424</v>
      </c>
      <c r="B325" s="26" t="s">
        <v>1220</v>
      </c>
      <c r="C325" s="27">
        <v>34.666670000000003</v>
      </c>
      <c r="D325" s="27"/>
      <c r="E325" s="28" t="str">
        <f t="shared" si="16"/>
        <v/>
      </c>
      <c r="F325" s="27">
        <v>3263.4</v>
      </c>
      <c r="G325" s="28" t="str">
        <f t="shared" si="17"/>
        <v/>
      </c>
      <c r="H325" s="27">
        <v>34.666670000000003</v>
      </c>
      <c r="I325" s="27"/>
      <c r="J325" s="28" t="str">
        <f t="shared" si="18"/>
        <v/>
      </c>
      <c r="K325" s="27"/>
      <c r="L325" s="28" t="str">
        <f t="shared" si="19"/>
        <v xml:space="preserve"> </v>
      </c>
      <c r="M325" s="27"/>
    </row>
    <row r="326" spans="1:13" ht="89.25" x14ac:dyDescent="0.2">
      <c r="A326" s="26" t="s">
        <v>751</v>
      </c>
      <c r="B326" s="26" t="s">
        <v>965</v>
      </c>
      <c r="C326" s="27">
        <v>34.666670000000003</v>
      </c>
      <c r="D326" s="27"/>
      <c r="E326" s="28" t="str">
        <f t="shared" si="16"/>
        <v/>
      </c>
      <c r="F326" s="27"/>
      <c r="G326" s="28" t="str">
        <f t="shared" si="17"/>
        <v xml:space="preserve"> </v>
      </c>
      <c r="H326" s="27">
        <v>34.666670000000003</v>
      </c>
      <c r="I326" s="27"/>
      <c r="J326" s="28" t="str">
        <f t="shared" si="18"/>
        <v/>
      </c>
      <c r="K326" s="27"/>
      <c r="L326" s="28" t="str">
        <f t="shared" si="19"/>
        <v xml:space="preserve"> </v>
      </c>
      <c r="M326" s="27"/>
    </row>
    <row r="327" spans="1:13" ht="76.5" x14ac:dyDescent="0.2">
      <c r="A327" s="26" t="s">
        <v>41</v>
      </c>
      <c r="B327" s="26" t="s">
        <v>970</v>
      </c>
      <c r="C327" s="27"/>
      <c r="D327" s="27"/>
      <c r="E327" s="28" t="str">
        <f t="shared" ref="E327:E390" si="20">IF(C327=0," ",IF(D327/C327*100&gt;200,"свыше 200",IF(D327/C327&gt;0,D327/C327*100,"")))</f>
        <v xml:space="preserve"> </v>
      </c>
      <c r="F327" s="27">
        <v>3263.4</v>
      </c>
      <c r="G327" s="28" t="str">
        <f t="shared" ref="G327:G390" si="21">IF(F327=0," ",IF(D327/F327*100&gt;200,"свыше 200",IF(D327/F327&gt;0,D327/F327*100,"")))</f>
        <v/>
      </c>
      <c r="H327" s="27"/>
      <c r="I327" s="27"/>
      <c r="J327" s="28" t="str">
        <f t="shared" ref="J327:J390" si="22">IF(H327=0," ",IF(I327/H327*100&gt;200,"свыше 200",IF(I327/H327&gt;0,I327/H327*100,"")))</f>
        <v xml:space="preserve"> </v>
      </c>
      <c r="K327" s="27"/>
      <c r="L327" s="28" t="str">
        <f t="shared" ref="L327:L390" si="23">IF(K327=0," ",IF(I327/K327*100&gt;200,"свыше 200",IF(I327/K327&gt;0,I327/K327*100,"")))</f>
        <v xml:space="preserve"> </v>
      </c>
      <c r="M327" s="27"/>
    </row>
    <row r="328" spans="1:13" ht="102" x14ac:dyDescent="0.2">
      <c r="A328" s="26" t="s">
        <v>1671</v>
      </c>
      <c r="B328" s="26" t="s">
        <v>375</v>
      </c>
      <c r="C328" s="27">
        <v>8600.6768499999998</v>
      </c>
      <c r="D328" s="27">
        <v>14276.02788</v>
      </c>
      <c r="E328" s="28">
        <f t="shared" si="20"/>
        <v>165.98726040962694</v>
      </c>
      <c r="F328" s="27">
        <v>2585.5526500000001</v>
      </c>
      <c r="G328" s="28" t="str">
        <f t="shared" si="21"/>
        <v>свыше 200</v>
      </c>
      <c r="H328" s="27"/>
      <c r="I328" s="27"/>
      <c r="J328" s="28" t="str">
        <f t="shared" si="22"/>
        <v xml:space="preserve"> </v>
      </c>
      <c r="K328" s="27"/>
      <c r="L328" s="28" t="str">
        <f t="shared" si="23"/>
        <v xml:space="preserve"> </v>
      </c>
      <c r="M328" s="27"/>
    </row>
    <row r="329" spans="1:13" ht="102" x14ac:dyDescent="0.2">
      <c r="A329" s="26" t="s">
        <v>1197</v>
      </c>
      <c r="B329" s="26" t="s">
        <v>1127</v>
      </c>
      <c r="C329" s="27">
        <v>8600.6768499999998</v>
      </c>
      <c r="D329" s="27">
        <v>14276.02788</v>
      </c>
      <c r="E329" s="28">
        <f t="shared" si="20"/>
        <v>165.98726040962694</v>
      </c>
      <c r="F329" s="27">
        <v>2585.5526500000001</v>
      </c>
      <c r="G329" s="28" t="str">
        <f t="shared" si="21"/>
        <v>свыше 200</v>
      </c>
      <c r="H329" s="27"/>
      <c r="I329" s="27"/>
      <c r="J329" s="28" t="str">
        <f t="shared" si="22"/>
        <v xml:space="preserve"> </v>
      </c>
      <c r="K329" s="27"/>
      <c r="L329" s="28" t="str">
        <f t="shared" si="23"/>
        <v xml:space="preserve"> </v>
      </c>
      <c r="M329" s="27"/>
    </row>
    <row r="330" spans="1:13" ht="127.5" x14ac:dyDescent="0.2">
      <c r="A330" s="26" t="s">
        <v>867</v>
      </c>
      <c r="B330" s="26" t="s">
        <v>444</v>
      </c>
      <c r="C330" s="27">
        <v>7068.8670000000002</v>
      </c>
      <c r="D330" s="27">
        <v>12254.68878</v>
      </c>
      <c r="E330" s="28">
        <f t="shared" si="20"/>
        <v>173.36142807609761</v>
      </c>
      <c r="F330" s="27">
        <v>1778.14678</v>
      </c>
      <c r="G330" s="28" t="str">
        <f t="shared" si="21"/>
        <v>свыше 200</v>
      </c>
      <c r="H330" s="27"/>
      <c r="I330" s="27"/>
      <c r="J330" s="28" t="str">
        <f t="shared" si="22"/>
        <v xml:space="preserve"> </v>
      </c>
      <c r="K330" s="27"/>
      <c r="L330" s="28" t="str">
        <f t="shared" si="23"/>
        <v xml:space="preserve"> </v>
      </c>
      <c r="M330" s="27"/>
    </row>
    <row r="331" spans="1:13" ht="153" x14ac:dyDescent="0.2">
      <c r="A331" s="26" t="s">
        <v>502</v>
      </c>
      <c r="B331" s="26" t="s">
        <v>893</v>
      </c>
      <c r="C331" s="27">
        <v>961.80984999999998</v>
      </c>
      <c r="D331" s="27">
        <v>1738.7695200000001</v>
      </c>
      <c r="E331" s="28">
        <f t="shared" si="20"/>
        <v>180.78100572581991</v>
      </c>
      <c r="F331" s="27">
        <v>606.93199000000004</v>
      </c>
      <c r="G331" s="28" t="str">
        <f t="shared" si="21"/>
        <v>свыше 200</v>
      </c>
      <c r="H331" s="27"/>
      <c r="I331" s="27"/>
      <c r="J331" s="28" t="str">
        <f t="shared" si="22"/>
        <v xml:space="preserve"> </v>
      </c>
      <c r="K331" s="27"/>
      <c r="L331" s="28" t="str">
        <f t="shared" si="23"/>
        <v xml:space="preserve"> </v>
      </c>
      <c r="M331" s="27"/>
    </row>
    <row r="332" spans="1:13" ht="127.5" x14ac:dyDescent="0.2">
      <c r="A332" s="26" t="s">
        <v>60</v>
      </c>
      <c r="B332" s="26" t="s">
        <v>648</v>
      </c>
      <c r="C332" s="27">
        <v>570</v>
      </c>
      <c r="D332" s="27">
        <v>282.56957999999997</v>
      </c>
      <c r="E332" s="28">
        <f t="shared" si="20"/>
        <v>49.57361052631579</v>
      </c>
      <c r="F332" s="27">
        <v>200.47388000000001</v>
      </c>
      <c r="G332" s="28">
        <f t="shared" si="21"/>
        <v>140.95082112442776</v>
      </c>
      <c r="H332" s="27"/>
      <c r="I332" s="27"/>
      <c r="J332" s="28" t="str">
        <f t="shared" si="22"/>
        <v xml:space="preserve"> </v>
      </c>
      <c r="K332" s="27"/>
      <c r="L332" s="28" t="str">
        <f t="shared" si="23"/>
        <v xml:space="preserve"> </v>
      </c>
      <c r="M332" s="27"/>
    </row>
    <row r="333" spans="1:13" ht="25.5" x14ac:dyDescent="0.2">
      <c r="A333" s="26" t="s">
        <v>69</v>
      </c>
      <c r="B333" s="26" t="s">
        <v>1236</v>
      </c>
      <c r="C333" s="27">
        <v>826.17</v>
      </c>
      <c r="D333" s="27">
        <v>483.21125999999998</v>
      </c>
      <c r="E333" s="28">
        <f t="shared" si="20"/>
        <v>58.488115036856826</v>
      </c>
      <c r="F333" s="27">
        <v>216.42885000000001</v>
      </c>
      <c r="G333" s="28" t="str">
        <f t="shared" si="21"/>
        <v>свыше 200</v>
      </c>
      <c r="H333" s="27">
        <v>147.87</v>
      </c>
      <c r="I333" s="27">
        <v>10.07</v>
      </c>
      <c r="J333" s="28">
        <f t="shared" si="22"/>
        <v>6.8100358422939076</v>
      </c>
      <c r="K333" s="27">
        <v>6.89</v>
      </c>
      <c r="L333" s="28">
        <f t="shared" si="23"/>
        <v>146.15384615384616</v>
      </c>
      <c r="M333" s="27">
        <v>2.3850000000000007</v>
      </c>
    </row>
    <row r="334" spans="1:13" ht="63.75" x14ac:dyDescent="0.2">
      <c r="A334" s="26" t="s">
        <v>1142</v>
      </c>
      <c r="B334" s="26" t="s">
        <v>176</v>
      </c>
      <c r="C334" s="27">
        <v>826.17</v>
      </c>
      <c r="D334" s="27">
        <v>483.21125999999998</v>
      </c>
      <c r="E334" s="28">
        <f t="shared" si="20"/>
        <v>58.488115036856826</v>
      </c>
      <c r="F334" s="27">
        <v>216.42885000000001</v>
      </c>
      <c r="G334" s="28" t="str">
        <f t="shared" si="21"/>
        <v>свыше 200</v>
      </c>
      <c r="H334" s="27">
        <v>147.87</v>
      </c>
      <c r="I334" s="27">
        <v>10.07</v>
      </c>
      <c r="J334" s="28">
        <f t="shared" si="22"/>
        <v>6.8100358422939076</v>
      </c>
      <c r="K334" s="27">
        <v>6.89</v>
      </c>
      <c r="L334" s="28">
        <f t="shared" si="23"/>
        <v>146.15384615384616</v>
      </c>
      <c r="M334" s="27">
        <v>2.3850000000000007</v>
      </c>
    </row>
    <row r="335" spans="1:13" ht="63.75" x14ac:dyDescent="0.2">
      <c r="A335" s="26" t="s">
        <v>1231</v>
      </c>
      <c r="B335" s="26" t="s">
        <v>1405</v>
      </c>
      <c r="C335" s="27">
        <v>147.87</v>
      </c>
      <c r="D335" s="27">
        <v>10.07</v>
      </c>
      <c r="E335" s="28">
        <f t="shared" si="20"/>
        <v>6.8100358422939076</v>
      </c>
      <c r="F335" s="27">
        <v>6.89</v>
      </c>
      <c r="G335" s="28">
        <f t="shared" si="21"/>
        <v>146.15384615384616</v>
      </c>
      <c r="H335" s="27">
        <v>147.87</v>
      </c>
      <c r="I335" s="27">
        <v>10.07</v>
      </c>
      <c r="J335" s="28">
        <f t="shared" si="22"/>
        <v>6.8100358422939076</v>
      </c>
      <c r="K335" s="27">
        <v>6.89</v>
      </c>
      <c r="L335" s="28">
        <f t="shared" si="23"/>
        <v>146.15384615384616</v>
      </c>
      <c r="M335" s="27">
        <v>2.3850000000000007</v>
      </c>
    </row>
    <row r="336" spans="1:13" ht="63.75" x14ac:dyDescent="0.2">
      <c r="A336" s="26" t="s">
        <v>326</v>
      </c>
      <c r="B336" s="26" t="s">
        <v>579</v>
      </c>
      <c r="C336" s="27">
        <v>90</v>
      </c>
      <c r="D336" s="27">
        <v>47.213859999999997</v>
      </c>
      <c r="E336" s="28">
        <f t="shared" si="20"/>
        <v>52.459844444444435</v>
      </c>
      <c r="F336" s="27"/>
      <c r="G336" s="28" t="str">
        <f t="shared" si="21"/>
        <v xml:space="preserve"> </v>
      </c>
      <c r="H336" s="27"/>
      <c r="I336" s="27"/>
      <c r="J336" s="28" t="str">
        <f t="shared" si="22"/>
        <v xml:space="preserve"> </v>
      </c>
      <c r="K336" s="27"/>
      <c r="L336" s="28" t="str">
        <f t="shared" si="23"/>
        <v xml:space="preserve"> </v>
      </c>
      <c r="M336" s="27"/>
    </row>
    <row r="337" spans="1:13" ht="63.75" x14ac:dyDescent="0.2">
      <c r="A337" s="26" t="s">
        <v>1599</v>
      </c>
      <c r="B337" s="26" t="s">
        <v>556</v>
      </c>
      <c r="C337" s="27">
        <v>588.29999999999995</v>
      </c>
      <c r="D337" s="27">
        <v>425.92739999999998</v>
      </c>
      <c r="E337" s="28">
        <f t="shared" si="20"/>
        <v>72.399694033656303</v>
      </c>
      <c r="F337" s="27">
        <v>209.53885</v>
      </c>
      <c r="G337" s="28" t="str">
        <f t="shared" si="21"/>
        <v>свыше 200</v>
      </c>
      <c r="H337" s="27"/>
      <c r="I337" s="27"/>
      <c r="J337" s="28" t="str">
        <f t="shared" si="22"/>
        <v xml:space="preserve"> </v>
      </c>
      <c r="K337" s="27"/>
      <c r="L337" s="28" t="str">
        <f t="shared" si="23"/>
        <v xml:space="preserve"> </v>
      </c>
      <c r="M337" s="27"/>
    </row>
    <row r="338" spans="1:13" ht="25.5" x14ac:dyDescent="0.2">
      <c r="A338" s="26" t="s">
        <v>1162</v>
      </c>
      <c r="B338" s="26" t="s">
        <v>500</v>
      </c>
      <c r="C338" s="27">
        <v>484550.45314</v>
      </c>
      <c r="D338" s="27">
        <v>226610.18945000001</v>
      </c>
      <c r="E338" s="28">
        <f t="shared" si="20"/>
        <v>46.767098860709574</v>
      </c>
      <c r="F338" s="27">
        <v>250268.06993999999</v>
      </c>
      <c r="G338" s="28">
        <f t="shared" si="21"/>
        <v>90.546984081640218</v>
      </c>
      <c r="H338" s="27">
        <v>444828.16285000002</v>
      </c>
      <c r="I338" s="27">
        <v>201346.56065999999</v>
      </c>
      <c r="J338" s="28">
        <f t="shared" si="22"/>
        <v>45.26389682028649</v>
      </c>
      <c r="K338" s="27">
        <v>196465.54568000001</v>
      </c>
      <c r="L338" s="28">
        <f t="shared" si="23"/>
        <v>102.48441270610884</v>
      </c>
      <c r="M338" s="27">
        <v>44885.574280000001</v>
      </c>
    </row>
    <row r="339" spans="1:13" ht="63.75" x14ac:dyDescent="0.2">
      <c r="A339" s="26" t="s">
        <v>1583</v>
      </c>
      <c r="B339" s="26" t="s">
        <v>673</v>
      </c>
      <c r="C339" s="27">
        <v>429168.3751</v>
      </c>
      <c r="D339" s="27">
        <v>171848.46864000001</v>
      </c>
      <c r="E339" s="28">
        <f t="shared" si="20"/>
        <v>40.042202224233741</v>
      </c>
      <c r="F339" s="27">
        <v>165254.53070999999</v>
      </c>
      <c r="G339" s="28">
        <f t="shared" si="21"/>
        <v>103.99017073944647</v>
      </c>
      <c r="H339" s="27">
        <v>415910.05398000003</v>
      </c>
      <c r="I339" s="27">
        <v>166737.53373</v>
      </c>
      <c r="J339" s="28">
        <f t="shared" si="22"/>
        <v>40.089805989161768</v>
      </c>
      <c r="K339" s="27">
        <v>158874.28695000001</v>
      </c>
      <c r="L339" s="28">
        <f t="shared" si="23"/>
        <v>104.94935142177833</v>
      </c>
      <c r="M339" s="27">
        <v>36171.995209999994</v>
      </c>
    </row>
    <row r="340" spans="1:13" ht="102" x14ac:dyDescent="0.2">
      <c r="A340" s="26" t="s">
        <v>581</v>
      </c>
      <c r="B340" s="26" t="s">
        <v>1677</v>
      </c>
      <c r="C340" s="27">
        <v>791.81501000000003</v>
      </c>
      <c r="D340" s="27">
        <v>545.05012999999997</v>
      </c>
      <c r="E340" s="28">
        <f t="shared" si="20"/>
        <v>68.83553899792831</v>
      </c>
      <c r="F340" s="27">
        <v>309.90944999999999</v>
      </c>
      <c r="G340" s="28">
        <f t="shared" si="21"/>
        <v>175.87399480719287</v>
      </c>
      <c r="H340" s="27">
        <v>439.51427000000001</v>
      </c>
      <c r="I340" s="27">
        <v>272.52510000000001</v>
      </c>
      <c r="J340" s="28">
        <f t="shared" si="22"/>
        <v>62.0059730938884</v>
      </c>
      <c r="K340" s="27">
        <v>154.95469</v>
      </c>
      <c r="L340" s="28">
        <f t="shared" si="23"/>
        <v>175.87405711953605</v>
      </c>
      <c r="M340" s="27">
        <v>61.840640000000008</v>
      </c>
    </row>
    <row r="341" spans="1:13" ht="140.25" x14ac:dyDescent="0.2">
      <c r="A341" s="26" t="s">
        <v>1385</v>
      </c>
      <c r="B341" s="26" t="s">
        <v>1585</v>
      </c>
      <c r="C341" s="27">
        <v>791.81501000000003</v>
      </c>
      <c r="D341" s="27">
        <v>545.05012999999997</v>
      </c>
      <c r="E341" s="28">
        <f t="shared" si="20"/>
        <v>68.83553899792831</v>
      </c>
      <c r="F341" s="27">
        <v>309.90944999999999</v>
      </c>
      <c r="G341" s="28">
        <f t="shared" si="21"/>
        <v>175.87399480719287</v>
      </c>
      <c r="H341" s="27">
        <v>439.51427000000001</v>
      </c>
      <c r="I341" s="27">
        <v>272.52510000000001</v>
      </c>
      <c r="J341" s="28">
        <f t="shared" si="22"/>
        <v>62.0059730938884</v>
      </c>
      <c r="K341" s="27">
        <v>154.95469</v>
      </c>
      <c r="L341" s="28">
        <f t="shared" si="23"/>
        <v>175.87405711953605</v>
      </c>
      <c r="M341" s="27">
        <v>61.840640000000008</v>
      </c>
    </row>
    <row r="342" spans="1:13" ht="140.25" x14ac:dyDescent="0.2">
      <c r="A342" s="26" t="s">
        <v>87</v>
      </c>
      <c r="B342" s="26" t="s">
        <v>968</v>
      </c>
      <c r="C342" s="27">
        <v>2062.7105000000001</v>
      </c>
      <c r="D342" s="27">
        <v>1284.1661799999999</v>
      </c>
      <c r="E342" s="28">
        <f t="shared" si="20"/>
        <v>62.256248756187539</v>
      </c>
      <c r="F342" s="27">
        <v>944.42399999999998</v>
      </c>
      <c r="G342" s="28">
        <f t="shared" si="21"/>
        <v>135.97348013180522</v>
      </c>
      <c r="H342" s="27">
        <v>1208.5522100000001</v>
      </c>
      <c r="I342" s="27">
        <v>642.08324000000005</v>
      </c>
      <c r="J342" s="28">
        <f t="shared" si="22"/>
        <v>53.128299686779769</v>
      </c>
      <c r="K342" s="27">
        <v>472.21195999999998</v>
      </c>
      <c r="L342" s="28">
        <f t="shared" si="23"/>
        <v>135.97352341520534</v>
      </c>
      <c r="M342" s="27">
        <v>107.6381100000001</v>
      </c>
    </row>
    <row r="343" spans="1:13" ht="204" x14ac:dyDescent="0.2">
      <c r="A343" s="26" t="s">
        <v>45</v>
      </c>
      <c r="B343" s="26" t="s">
        <v>570</v>
      </c>
      <c r="C343" s="27"/>
      <c r="D343" s="27"/>
      <c r="E343" s="28" t="str">
        <f t="shared" si="20"/>
        <v xml:space="preserve"> </v>
      </c>
      <c r="F343" s="27"/>
      <c r="G343" s="28" t="str">
        <f t="shared" si="21"/>
        <v xml:space="preserve"> </v>
      </c>
      <c r="H343" s="27"/>
      <c r="I343" s="27"/>
      <c r="J343" s="28" t="str">
        <f t="shared" si="22"/>
        <v xml:space="preserve"> </v>
      </c>
      <c r="K343" s="27"/>
      <c r="L343" s="28" t="str">
        <f t="shared" si="23"/>
        <v xml:space="preserve"> </v>
      </c>
      <c r="M343" s="27"/>
    </row>
    <row r="344" spans="1:13" ht="178.5" x14ac:dyDescent="0.2">
      <c r="A344" s="26" t="s">
        <v>901</v>
      </c>
      <c r="B344" s="26" t="s">
        <v>1684</v>
      </c>
      <c r="C344" s="27">
        <v>2062.7105000000001</v>
      </c>
      <c r="D344" s="27">
        <v>1284.16581</v>
      </c>
      <c r="E344" s="28">
        <f t="shared" si="20"/>
        <v>62.256230818624324</v>
      </c>
      <c r="F344" s="27">
        <v>944.42399999999998</v>
      </c>
      <c r="G344" s="28">
        <f t="shared" si="21"/>
        <v>135.97344095448653</v>
      </c>
      <c r="H344" s="27">
        <v>1208.5522100000001</v>
      </c>
      <c r="I344" s="27">
        <v>642.08286999999996</v>
      </c>
      <c r="J344" s="28">
        <f t="shared" si="22"/>
        <v>53.128269071635714</v>
      </c>
      <c r="K344" s="27">
        <v>472.21195999999998</v>
      </c>
      <c r="L344" s="28">
        <f t="shared" si="23"/>
        <v>135.97344506056137</v>
      </c>
      <c r="M344" s="27">
        <v>107.63810999999998</v>
      </c>
    </row>
    <row r="345" spans="1:13" ht="102" x14ac:dyDescent="0.2">
      <c r="A345" s="26" t="s">
        <v>300</v>
      </c>
      <c r="B345" s="26" t="s">
        <v>536</v>
      </c>
      <c r="C345" s="27">
        <v>3596.5333099999998</v>
      </c>
      <c r="D345" s="27">
        <v>1436.47927</v>
      </c>
      <c r="E345" s="28">
        <f t="shared" si="20"/>
        <v>39.940663583065778</v>
      </c>
      <c r="F345" s="27">
        <v>2024.0118500000001</v>
      </c>
      <c r="G345" s="28">
        <f t="shared" si="21"/>
        <v>70.971880426490586</v>
      </c>
      <c r="H345" s="27">
        <v>2933.4641999999999</v>
      </c>
      <c r="I345" s="27">
        <v>938.32452999999998</v>
      </c>
      <c r="J345" s="28">
        <f t="shared" si="22"/>
        <v>31.986909197664659</v>
      </c>
      <c r="K345" s="27">
        <v>1507.9682399999999</v>
      </c>
      <c r="L345" s="28">
        <f t="shared" si="23"/>
        <v>62.224422578024587</v>
      </c>
      <c r="M345" s="27">
        <v>212.98257000000001</v>
      </c>
    </row>
    <row r="346" spans="1:13" ht="165.75" x14ac:dyDescent="0.2">
      <c r="A346" s="26" t="s">
        <v>1296</v>
      </c>
      <c r="B346" s="26" t="s">
        <v>1113</v>
      </c>
      <c r="C346" s="27">
        <v>2088.8144200000002</v>
      </c>
      <c r="D346" s="27">
        <v>445.66968000000003</v>
      </c>
      <c r="E346" s="28">
        <f t="shared" si="20"/>
        <v>21.336011267099543</v>
      </c>
      <c r="F346" s="27">
        <v>1036.9244000000001</v>
      </c>
      <c r="G346" s="28">
        <f t="shared" si="21"/>
        <v>42.979958808954635</v>
      </c>
      <c r="H346" s="27">
        <v>2088.8144200000002</v>
      </c>
      <c r="I346" s="27">
        <v>445.66968000000003</v>
      </c>
      <c r="J346" s="28">
        <f t="shared" si="22"/>
        <v>21.336011267099543</v>
      </c>
      <c r="K346" s="27">
        <v>1036.9244000000001</v>
      </c>
      <c r="L346" s="28">
        <f t="shared" si="23"/>
        <v>42.979958808954635</v>
      </c>
      <c r="M346" s="27">
        <v>137</v>
      </c>
    </row>
    <row r="347" spans="1:13" ht="140.25" x14ac:dyDescent="0.2">
      <c r="A347" s="26" t="s">
        <v>391</v>
      </c>
      <c r="B347" s="26" t="s">
        <v>199</v>
      </c>
      <c r="C347" s="27">
        <v>1463.30189</v>
      </c>
      <c r="D347" s="27">
        <v>985.30958999999996</v>
      </c>
      <c r="E347" s="28">
        <f t="shared" si="20"/>
        <v>67.334676236904201</v>
      </c>
      <c r="F347" s="27">
        <v>942.08744999999999</v>
      </c>
      <c r="G347" s="28">
        <f t="shared" si="21"/>
        <v>104.58791166361468</v>
      </c>
      <c r="H347" s="27">
        <v>844.64977999999996</v>
      </c>
      <c r="I347" s="27">
        <v>492.65485000000001</v>
      </c>
      <c r="J347" s="28">
        <f t="shared" si="22"/>
        <v>58.326523212969995</v>
      </c>
      <c r="K347" s="27">
        <v>471.04383999999999</v>
      </c>
      <c r="L347" s="28">
        <f t="shared" si="23"/>
        <v>104.58789780586028</v>
      </c>
      <c r="M347" s="27">
        <v>75.98257000000001</v>
      </c>
    </row>
    <row r="348" spans="1:13" ht="127.5" x14ac:dyDescent="0.2">
      <c r="A348" s="26" t="s">
        <v>1262</v>
      </c>
      <c r="B348" s="26" t="s">
        <v>1270</v>
      </c>
      <c r="C348" s="27">
        <v>44.417000000000002</v>
      </c>
      <c r="D348" s="27">
        <v>5.5</v>
      </c>
      <c r="E348" s="28">
        <f t="shared" si="20"/>
        <v>12.382646284080419</v>
      </c>
      <c r="F348" s="27">
        <v>45</v>
      </c>
      <c r="G348" s="28">
        <f t="shared" si="21"/>
        <v>12.222222222222221</v>
      </c>
      <c r="H348" s="27"/>
      <c r="I348" s="27"/>
      <c r="J348" s="28" t="str">
        <f t="shared" si="22"/>
        <v xml:space="preserve"> </v>
      </c>
      <c r="K348" s="27"/>
      <c r="L348" s="28" t="str">
        <f t="shared" si="23"/>
        <v xml:space="preserve"> </v>
      </c>
      <c r="M348" s="27"/>
    </row>
    <row r="349" spans="1:13" ht="114.75" x14ac:dyDescent="0.2">
      <c r="A349" s="26" t="s">
        <v>1535</v>
      </c>
      <c r="B349" s="26" t="s">
        <v>1202</v>
      </c>
      <c r="C349" s="27">
        <v>2298.931</v>
      </c>
      <c r="D349" s="27">
        <v>1564.29431</v>
      </c>
      <c r="E349" s="28">
        <f t="shared" si="20"/>
        <v>68.044421950898055</v>
      </c>
      <c r="F349" s="27">
        <v>1385.5827099999999</v>
      </c>
      <c r="G349" s="28">
        <f t="shared" si="21"/>
        <v>112.89793808122795</v>
      </c>
      <c r="H349" s="27">
        <v>1399.875</v>
      </c>
      <c r="I349" s="27">
        <v>1211.5868399999999</v>
      </c>
      <c r="J349" s="28">
        <f t="shared" si="22"/>
        <v>86.549644789713369</v>
      </c>
      <c r="K349" s="27">
        <v>939.88795000000005</v>
      </c>
      <c r="L349" s="28">
        <f t="shared" si="23"/>
        <v>128.90758307945111</v>
      </c>
      <c r="M349" s="27">
        <v>223.84121999999991</v>
      </c>
    </row>
    <row r="350" spans="1:13" ht="178.5" x14ac:dyDescent="0.2">
      <c r="A350" s="26" t="s">
        <v>1494</v>
      </c>
      <c r="B350" s="26" t="s">
        <v>1440</v>
      </c>
      <c r="C350" s="27">
        <v>290</v>
      </c>
      <c r="D350" s="27">
        <v>903.52705000000003</v>
      </c>
      <c r="E350" s="28" t="str">
        <f t="shared" si="20"/>
        <v>свыше 200</v>
      </c>
      <c r="F350" s="27">
        <v>518.81079</v>
      </c>
      <c r="G350" s="28">
        <f t="shared" si="21"/>
        <v>174.15348088654824</v>
      </c>
      <c r="H350" s="27">
        <v>290</v>
      </c>
      <c r="I350" s="27">
        <v>903.52705000000003</v>
      </c>
      <c r="J350" s="28" t="str">
        <f t="shared" si="22"/>
        <v>свыше 200</v>
      </c>
      <c r="K350" s="27">
        <v>518.81079</v>
      </c>
      <c r="L350" s="28">
        <f t="shared" si="23"/>
        <v>174.15348088654824</v>
      </c>
      <c r="M350" s="27">
        <v>189</v>
      </c>
    </row>
    <row r="351" spans="1:13" ht="153" x14ac:dyDescent="0.2">
      <c r="A351" s="26" t="s">
        <v>641</v>
      </c>
      <c r="B351" s="26" t="s">
        <v>584</v>
      </c>
      <c r="C351" s="27">
        <v>1956.825</v>
      </c>
      <c r="D351" s="27">
        <v>616.11954000000003</v>
      </c>
      <c r="E351" s="28">
        <f t="shared" si="20"/>
        <v>31.485673987198652</v>
      </c>
      <c r="F351" s="27">
        <v>842.15427999999997</v>
      </c>
      <c r="G351" s="28">
        <f t="shared" si="21"/>
        <v>73.159936917971862</v>
      </c>
      <c r="H351" s="27">
        <v>1109.875</v>
      </c>
      <c r="I351" s="27">
        <v>308.05979000000002</v>
      </c>
      <c r="J351" s="28">
        <f t="shared" si="22"/>
        <v>27.756259939182343</v>
      </c>
      <c r="K351" s="27">
        <v>421.07715999999999</v>
      </c>
      <c r="L351" s="28">
        <f t="shared" si="23"/>
        <v>73.159938192800595</v>
      </c>
      <c r="M351" s="27">
        <v>34.841220000000021</v>
      </c>
    </row>
    <row r="352" spans="1:13" ht="140.25" x14ac:dyDescent="0.2">
      <c r="A352" s="26" t="s">
        <v>1462</v>
      </c>
      <c r="B352" s="26" t="s">
        <v>1232</v>
      </c>
      <c r="C352" s="27">
        <v>52.106000000000002</v>
      </c>
      <c r="D352" s="27">
        <v>44.64772</v>
      </c>
      <c r="E352" s="28">
        <f t="shared" si="20"/>
        <v>85.686331708440491</v>
      </c>
      <c r="F352" s="27">
        <v>24.617640000000002</v>
      </c>
      <c r="G352" s="28">
        <f t="shared" si="21"/>
        <v>181.36474495524345</v>
      </c>
      <c r="H352" s="27"/>
      <c r="I352" s="27"/>
      <c r="J352" s="28" t="str">
        <f t="shared" si="22"/>
        <v xml:space="preserve"> </v>
      </c>
      <c r="K352" s="27"/>
      <c r="L352" s="28" t="str">
        <f t="shared" si="23"/>
        <v xml:space="preserve"> </v>
      </c>
      <c r="M352" s="27"/>
    </row>
    <row r="353" spans="1:13" ht="114.75" x14ac:dyDescent="0.2">
      <c r="A353" s="26" t="s">
        <v>1051</v>
      </c>
      <c r="B353" s="26" t="s">
        <v>868</v>
      </c>
      <c r="C353" s="27">
        <v>1185.3453500000001</v>
      </c>
      <c r="D353" s="27">
        <v>183.14567</v>
      </c>
      <c r="E353" s="28">
        <f t="shared" si="20"/>
        <v>15.450827895853307</v>
      </c>
      <c r="F353" s="27">
        <v>315.58902</v>
      </c>
      <c r="G353" s="28">
        <f t="shared" si="21"/>
        <v>58.032966419427389</v>
      </c>
      <c r="H353" s="27">
        <v>974.84535000000005</v>
      </c>
      <c r="I353" s="27">
        <v>162.57284000000001</v>
      </c>
      <c r="J353" s="28">
        <f t="shared" si="22"/>
        <v>16.676782630188473</v>
      </c>
      <c r="K353" s="27">
        <v>206.67733999999999</v>
      </c>
      <c r="L353" s="28">
        <f t="shared" si="23"/>
        <v>78.660214999864053</v>
      </c>
      <c r="M353" s="27">
        <v>39.641870000000011</v>
      </c>
    </row>
    <row r="354" spans="1:13" ht="178.5" x14ac:dyDescent="0.2">
      <c r="A354" s="26" t="s">
        <v>1016</v>
      </c>
      <c r="B354" s="26" t="s">
        <v>945</v>
      </c>
      <c r="C354" s="27">
        <v>575.84535000000005</v>
      </c>
      <c r="D354" s="27">
        <v>142</v>
      </c>
      <c r="E354" s="28">
        <f t="shared" si="20"/>
        <v>24.65939856942493</v>
      </c>
      <c r="F354" s="27">
        <v>97.765659999999997</v>
      </c>
      <c r="G354" s="28">
        <f t="shared" si="21"/>
        <v>145.24527323806745</v>
      </c>
      <c r="H354" s="27">
        <v>575.84535000000005</v>
      </c>
      <c r="I354" s="27">
        <v>142</v>
      </c>
      <c r="J354" s="28">
        <f t="shared" si="22"/>
        <v>24.65939856942493</v>
      </c>
      <c r="K354" s="27">
        <v>97.765659999999997</v>
      </c>
      <c r="L354" s="28">
        <f t="shared" si="23"/>
        <v>145.24527323806745</v>
      </c>
      <c r="M354" s="27">
        <v>52</v>
      </c>
    </row>
    <row r="355" spans="1:13" ht="153" x14ac:dyDescent="0.2">
      <c r="A355" s="26" t="s">
        <v>146</v>
      </c>
      <c r="B355" s="26" t="s">
        <v>374</v>
      </c>
      <c r="C355" s="27">
        <v>609.5</v>
      </c>
      <c r="D355" s="27">
        <v>41.145670000000003</v>
      </c>
      <c r="E355" s="28">
        <f t="shared" si="20"/>
        <v>6.7507251845775231</v>
      </c>
      <c r="F355" s="27">
        <v>217.82336000000001</v>
      </c>
      <c r="G355" s="28">
        <f t="shared" si="21"/>
        <v>18.889466217030165</v>
      </c>
      <c r="H355" s="27">
        <v>399</v>
      </c>
      <c r="I355" s="27">
        <v>20.572839999999999</v>
      </c>
      <c r="J355" s="28">
        <f t="shared" si="22"/>
        <v>5.1561002506265661</v>
      </c>
      <c r="K355" s="27">
        <v>108.91168</v>
      </c>
      <c r="L355" s="28">
        <f t="shared" si="23"/>
        <v>18.889470807906001</v>
      </c>
      <c r="M355" s="27">
        <v>-12.358130000000003</v>
      </c>
    </row>
    <row r="356" spans="1:13" ht="114.75" x14ac:dyDescent="0.2">
      <c r="A356" s="26" t="s">
        <v>123</v>
      </c>
      <c r="B356" s="26" t="s">
        <v>1241</v>
      </c>
      <c r="C356" s="27">
        <v>9.9</v>
      </c>
      <c r="D356" s="27">
        <v>3</v>
      </c>
      <c r="E356" s="28">
        <f t="shared" si="20"/>
        <v>30.303030303030305</v>
      </c>
      <c r="F356" s="27">
        <v>-24.00207</v>
      </c>
      <c r="G356" s="28" t="str">
        <f t="shared" si="21"/>
        <v/>
      </c>
      <c r="H356" s="27">
        <v>5.4</v>
      </c>
      <c r="I356" s="27">
        <v>1.5</v>
      </c>
      <c r="J356" s="28">
        <f t="shared" si="22"/>
        <v>27.777777777777775</v>
      </c>
      <c r="K356" s="27">
        <v>-12.00104</v>
      </c>
      <c r="L356" s="28" t="str">
        <f t="shared" si="23"/>
        <v/>
      </c>
      <c r="M356" s="27">
        <v>-4</v>
      </c>
    </row>
    <row r="357" spans="1:13" ht="153" x14ac:dyDescent="0.2">
      <c r="A357" s="26" t="s">
        <v>935</v>
      </c>
      <c r="B357" s="26" t="s">
        <v>317</v>
      </c>
      <c r="C357" s="27">
        <v>9.9</v>
      </c>
      <c r="D357" s="27">
        <v>3</v>
      </c>
      <c r="E357" s="28">
        <f t="shared" si="20"/>
        <v>30.303030303030305</v>
      </c>
      <c r="F357" s="27">
        <v>-24.00207</v>
      </c>
      <c r="G357" s="28" t="str">
        <f t="shared" si="21"/>
        <v/>
      </c>
      <c r="H357" s="27">
        <v>5.4</v>
      </c>
      <c r="I357" s="27">
        <v>1.5</v>
      </c>
      <c r="J357" s="28">
        <f t="shared" si="22"/>
        <v>27.777777777777775</v>
      </c>
      <c r="K357" s="27">
        <v>-12.00104</v>
      </c>
      <c r="L357" s="28" t="str">
        <f t="shared" si="23"/>
        <v/>
      </c>
      <c r="M357" s="27">
        <v>-4</v>
      </c>
    </row>
    <row r="358" spans="1:13" ht="89.25" x14ac:dyDescent="0.2">
      <c r="A358" s="26" t="s">
        <v>1359</v>
      </c>
      <c r="B358" s="26" t="s">
        <v>693</v>
      </c>
      <c r="C358" s="27">
        <v>75.174999999999997</v>
      </c>
      <c r="D358" s="27">
        <v>3.1</v>
      </c>
      <c r="E358" s="28">
        <f t="shared" si="20"/>
        <v>4.123711340206186</v>
      </c>
      <c r="F358" s="27">
        <v>2</v>
      </c>
      <c r="G358" s="28">
        <f t="shared" si="21"/>
        <v>155</v>
      </c>
      <c r="H358" s="27">
        <v>68.075000000000003</v>
      </c>
      <c r="I358" s="27">
        <v>1.55</v>
      </c>
      <c r="J358" s="28">
        <f t="shared" si="22"/>
        <v>2.2769004774146162</v>
      </c>
      <c r="K358" s="27">
        <v>1</v>
      </c>
      <c r="L358" s="28">
        <f t="shared" si="23"/>
        <v>155</v>
      </c>
      <c r="M358" s="27">
        <v>5.0000000000000044E-2</v>
      </c>
    </row>
    <row r="359" spans="1:13" ht="140.25" x14ac:dyDescent="0.2">
      <c r="A359" s="26" t="s">
        <v>434</v>
      </c>
      <c r="B359" s="26" t="s">
        <v>1148</v>
      </c>
      <c r="C359" s="27">
        <v>75.174999999999997</v>
      </c>
      <c r="D359" s="27">
        <v>3.1</v>
      </c>
      <c r="E359" s="28">
        <f t="shared" si="20"/>
        <v>4.123711340206186</v>
      </c>
      <c r="F359" s="27">
        <v>2</v>
      </c>
      <c r="G359" s="28">
        <f t="shared" si="21"/>
        <v>155</v>
      </c>
      <c r="H359" s="27">
        <v>68.075000000000003</v>
      </c>
      <c r="I359" s="27">
        <v>1.55</v>
      </c>
      <c r="J359" s="28">
        <f t="shared" si="22"/>
        <v>2.2769004774146162</v>
      </c>
      <c r="K359" s="27">
        <v>1</v>
      </c>
      <c r="L359" s="28">
        <f t="shared" si="23"/>
        <v>155</v>
      </c>
      <c r="M359" s="27">
        <v>5.0000000000000044E-2</v>
      </c>
    </row>
    <row r="360" spans="1:13" ht="102" x14ac:dyDescent="0.2">
      <c r="A360" s="26" t="s">
        <v>1557</v>
      </c>
      <c r="B360" s="26" t="s">
        <v>1033</v>
      </c>
      <c r="C360" s="27">
        <v>387792.46227000002</v>
      </c>
      <c r="D360" s="27">
        <v>157423.97683999999</v>
      </c>
      <c r="E360" s="28">
        <f t="shared" si="20"/>
        <v>40.59490375818438</v>
      </c>
      <c r="F360" s="27">
        <v>143619.09112999999</v>
      </c>
      <c r="G360" s="28">
        <f t="shared" si="21"/>
        <v>109.61215225732366</v>
      </c>
      <c r="H360" s="27">
        <v>387693.98726999998</v>
      </c>
      <c r="I360" s="27">
        <v>157423.97683999999</v>
      </c>
      <c r="J360" s="28">
        <f t="shared" si="22"/>
        <v>40.605214939886572</v>
      </c>
      <c r="K360" s="27">
        <v>143619.09112999999</v>
      </c>
      <c r="L360" s="28">
        <f t="shared" si="23"/>
        <v>109.61215225732366</v>
      </c>
      <c r="M360" s="27">
        <v>34710.172949999993</v>
      </c>
    </row>
    <row r="361" spans="1:13" ht="153" x14ac:dyDescent="0.2">
      <c r="A361" s="26" t="s">
        <v>701</v>
      </c>
      <c r="B361" s="26" t="s">
        <v>1601</v>
      </c>
      <c r="C361" s="27">
        <v>350176.99647999997</v>
      </c>
      <c r="D361" s="27">
        <v>137062.91578000001</v>
      </c>
      <c r="E361" s="28">
        <f t="shared" si="20"/>
        <v>39.141039290919913</v>
      </c>
      <c r="F361" s="27">
        <v>122489.65293</v>
      </c>
      <c r="G361" s="28">
        <f t="shared" si="21"/>
        <v>111.8975460387077</v>
      </c>
      <c r="H361" s="27">
        <v>350176.99647999997</v>
      </c>
      <c r="I361" s="27">
        <v>137062.91578000001</v>
      </c>
      <c r="J361" s="28">
        <f t="shared" si="22"/>
        <v>39.141039290919913</v>
      </c>
      <c r="K361" s="27">
        <v>122489.65293</v>
      </c>
      <c r="L361" s="28">
        <f t="shared" si="23"/>
        <v>111.8975460387077</v>
      </c>
      <c r="M361" s="27">
        <v>31092.098280000006</v>
      </c>
    </row>
    <row r="362" spans="1:13" ht="140.25" x14ac:dyDescent="0.2">
      <c r="A362" s="26" t="s">
        <v>1648</v>
      </c>
      <c r="B362" s="26" t="s">
        <v>996</v>
      </c>
      <c r="C362" s="27">
        <v>37615.465790000002</v>
      </c>
      <c r="D362" s="27">
        <v>20361.06106</v>
      </c>
      <c r="E362" s="28">
        <f t="shared" si="20"/>
        <v>54.129493367626857</v>
      </c>
      <c r="F362" s="27">
        <v>21129.438200000001</v>
      </c>
      <c r="G362" s="28">
        <f t="shared" si="21"/>
        <v>96.363475769081262</v>
      </c>
      <c r="H362" s="27">
        <v>37516.990790000003</v>
      </c>
      <c r="I362" s="27">
        <v>20361.06106</v>
      </c>
      <c r="J362" s="28">
        <f t="shared" si="22"/>
        <v>54.271573042652335</v>
      </c>
      <c r="K362" s="27">
        <v>21129.438200000001</v>
      </c>
      <c r="L362" s="28">
        <f t="shared" si="23"/>
        <v>96.363475769081262</v>
      </c>
      <c r="M362" s="27">
        <v>3618.0746700000018</v>
      </c>
    </row>
    <row r="363" spans="1:13" ht="102" x14ac:dyDescent="0.2">
      <c r="A363" s="26" t="s">
        <v>1085</v>
      </c>
      <c r="B363" s="26" t="s">
        <v>589</v>
      </c>
      <c r="C363" s="27">
        <v>744.4</v>
      </c>
      <c r="D363" s="27">
        <v>32.200000000000003</v>
      </c>
      <c r="E363" s="28">
        <f t="shared" si="20"/>
        <v>4.3256313809779696</v>
      </c>
      <c r="F363" s="27">
        <v>305.7</v>
      </c>
      <c r="G363" s="28">
        <f t="shared" si="21"/>
        <v>10.533202486097483</v>
      </c>
      <c r="H363" s="27">
        <v>233.5</v>
      </c>
      <c r="I363" s="27">
        <v>16.100000000000001</v>
      </c>
      <c r="J363" s="28">
        <f t="shared" si="22"/>
        <v>6.89507494646681</v>
      </c>
      <c r="K363" s="27">
        <v>152.85</v>
      </c>
      <c r="L363" s="28">
        <f t="shared" si="23"/>
        <v>10.533202486097483</v>
      </c>
      <c r="M363" s="27">
        <v>3.8000000000000007</v>
      </c>
    </row>
    <row r="364" spans="1:13" ht="140.25" x14ac:dyDescent="0.2">
      <c r="A364" s="26" t="s">
        <v>182</v>
      </c>
      <c r="B364" s="26" t="s">
        <v>1693</v>
      </c>
      <c r="C364" s="27">
        <v>744.4</v>
      </c>
      <c r="D364" s="27">
        <v>32.200000000000003</v>
      </c>
      <c r="E364" s="28">
        <f t="shared" si="20"/>
        <v>4.3256313809779696</v>
      </c>
      <c r="F364" s="27">
        <v>305.7</v>
      </c>
      <c r="G364" s="28">
        <f t="shared" si="21"/>
        <v>10.533202486097483</v>
      </c>
      <c r="H364" s="27">
        <v>233.5</v>
      </c>
      <c r="I364" s="27">
        <v>16.100000000000001</v>
      </c>
      <c r="J364" s="28">
        <f t="shared" si="22"/>
        <v>6.89507494646681</v>
      </c>
      <c r="K364" s="27">
        <v>152.85</v>
      </c>
      <c r="L364" s="28">
        <f t="shared" si="23"/>
        <v>10.533202486097483</v>
      </c>
      <c r="M364" s="27">
        <v>3.8000000000000007</v>
      </c>
    </row>
    <row r="365" spans="1:13" ht="127.5" x14ac:dyDescent="0.2">
      <c r="A365" s="26" t="s">
        <v>606</v>
      </c>
      <c r="B365" s="26" t="s">
        <v>744</v>
      </c>
      <c r="C365" s="27">
        <v>9615.0400100000006</v>
      </c>
      <c r="D365" s="27">
        <v>3979.6147500000002</v>
      </c>
      <c r="E365" s="28">
        <f t="shared" si="20"/>
        <v>41.389476755801873</v>
      </c>
      <c r="F365" s="27">
        <v>8993.3287999999993</v>
      </c>
      <c r="G365" s="28">
        <f t="shared" si="21"/>
        <v>44.250742283546899</v>
      </c>
      <c r="H365" s="27">
        <v>8018.14</v>
      </c>
      <c r="I365" s="27">
        <v>3290.3469500000001</v>
      </c>
      <c r="J365" s="28">
        <f t="shared" si="22"/>
        <v>41.036287094014327</v>
      </c>
      <c r="K365" s="27">
        <v>7960.6916899999997</v>
      </c>
      <c r="L365" s="28">
        <f t="shared" si="23"/>
        <v>41.332425348581744</v>
      </c>
      <c r="M365" s="27">
        <v>331.30434000000014</v>
      </c>
    </row>
    <row r="366" spans="1:13" ht="191.25" x14ac:dyDescent="0.2">
      <c r="A366" s="26" t="s">
        <v>557</v>
      </c>
      <c r="B366" s="26" t="s">
        <v>1025</v>
      </c>
      <c r="C366" s="27">
        <v>6151.9650000000001</v>
      </c>
      <c r="D366" s="27">
        <v>2601.07917</v>
      </c>
      <c r="E366" s="28">
        <f t="shared" si="20"/>
        <v>42.280461120958911</v>
      </c>
      <c r="F366" s="27">
        <v>6928.0546000000004</v>
      </c>
      <c r="G366" s="28">
        <f t="shared" si="21"/>
        <v>37.544149406674713</v>
      </c>
      <c r="H366" s="27">
        <v>6151.9650000000001</v>
      </c>
      <c r="I366" s="27">
        <v>2601.07917</v>
      </c>
      <c r="J366" s="28">
        <f t="shared" si="22"/>
        <v>42.280461120958911</v>
      </c>
      <c r="K366" s="27">
        <v>6928.0546000000004</v>
      </c>
      <c r="L366" s="28">
        <f t="shared" si="23"/>
        <v>37.544149406674713</v>
      </c>
      <c r="M366" s="27">
        <v>166</v>
      </c>
    </row>
    <row r="367" spans="1:13" ht="165.75" x14ac:dyDescent="0.2">
      <c r="A367" s="26" t="s">
        <v>1401</v>
      </c>
      <c r="B367" s="26" t="s">
        <v>925</v>
      </c>
      <c r="C367" s="27">
        <v>3463.07501</v>
      </c>
      <c r="D367" s="27">
        <v>1378.53558</v>
      </c>
      <c r="E367" s="28">
        <f t="shared" si="20"/>
        <v>39.806691337014961</v>
      </c>
      <c r="F367" s="27">
        <v>2065.2741999999998</v>
      </c>
      <c r="G367" s="28">
        <f t="shared" si="21"/>
        <v>66.748307803389977</v>
      </c>
      <c r="H367" s="27">
        <v>1866.175</v>
      </c>
      <c r="I367" s="27">
        <v>689.26778000000002</v>
      </c>
      <c r="J367" s="28">
        <f t="shared" si="22"/>
        <v>36.93478800219701</v>
      </c>
      <c r="K367" s="27">
        <v>1032.6370899999999</v>
      </c>
      <c r="L367" s="28">
        <f t="shared" si="23"/>
        <v>66.748307481382454</v>
      </c>
      <c r="M367" s="27">
        <v>165.30434000000002</v>
      </c>
    </row>
    <row r="368" spans="1:13" ht="114.75" x14ac:dyDescent="0.2">
      <c r="A368" s="26" t="s">
        <v>827</v>
      </c>
      <c r="B368" s="26" t="s">
        <v>758</v>
      </c>
      <c r="C368" s="27">
        <v>1083.5822000000001</v>
      </c>
      <c r="D368" s="27">
        <v>161.00189</v>
      </c>
      <c r="E368" s="28">
        <f t="shared" si="20"/>
        <v>14.858299628768357</v>
      </c>
      <c r="F368" s="27">
        <v>736.44582000000003</v>
      </c>
      <c r="G368" s="28">
        <f t="shared" si="21"/>
        <v>21.862014234801414</v>
      </c>
      <c r="H368" s="27">
        <v>771.47261000000003</v>
      </c>
      <c r="I368" s="27">
        <v>95.747789999999995</v>
      </c>
      <c r="J368" s="28">
        <f t="shared" si="22"/>
        <v>12.411042045938609</v>
      </c>
      <c r="K368" s="27">
        <v>473.48998</v>
      </c>
      <c r="L368" s="28">
        <f t="shared" si="23"/>
        <v>20.221714089915903</v>
      </c>
      <c r="M368" s="27">
        <v>18.617829999999998</v>
      </c>
    </row>
    <row r="369" spans="1:13" ht="229.5" x14ac:dyDescent="0.2">
      <c r="A369" s="26" t="s">
        <v>793</v>
      </c>
      <c r="B369" s="26" t="s">
        <v>428</v>
      </c>
      <c r="C369" s="27">
        <v>40</v>
      </c>
      <c r="D369" s="27">
        <v>10</v>
      </c>
      <c r="E369" s="28">
        <f t="shared" si="20"/>
        <v>25</v>
      </c>
      <c r="F369" s="27">
        <v>10</v>
      </c>
      <c r="G369" s="28">
        <f t="shared" si="21"/>
        <v>100</v>
      </c>
      <c r="H369" s="27">
        <v>40</v>
      </c>
      <c r="I369" s="27">
        <v>10</v>
      </c>
      <c r="J369" s="28">
        <f t="shared" si="22"/>
        <v>25</v>
      </c>
      <c r="K369" s="27">
        <v>10</v>
      </c>
      <c r="L369" s="28">
        <f t="shared" si="23"/>
        <v>100</v>
      </c>
      <c r="M369" s="27">
        <v>10</v>
      </c>
    </row>
    <row r="370" spans="1:13" ht="204" x14ac:dyDescent="0.2">
      <c r="A370" s="26" t="s">
        <v>921</v>
      </c>
      <c r="B370" s="26" t="s">
        <v>1179</v>
      </c>
      <c r="C370" s="27">
        <v>594.75</v>
      </c>
      <c r="D370" s="27">
        <v>31.38899</v>
      </c>
      <c r="E370" s="28">
        <f t="shared" si="20"/>
        <v>5.2776780159730983</v>
      </c>
      <c r="F370" s="27">
        <v>452.928</v>
      </c>
      <c r="G370" s="28">
        <f t="shared" si="21"/>
        <v>6.9302383601808684</v>
      </c>
      <c r="H370" s="27">
        <v>327.2</v>
      </c>
      <c r="I370" s="27">
        <v>15.69448</v>
      </c>
      <c r="J370" s="28">
        <f t="shared" si="22"/>
        <v>4.7966014669926649</v>
      </c>
      <c r="K370" s="27">
        <v>226.46395999999999</v>
      </c>
      <c r="L370" s="28">
        <f t="shared" si="23"/>
        <v>6.9302329606883148</v>
      </c>
      <c r="M370" s="27">
        <v>3.6178299999999997</v>
      </c>
    </row>
    <row r="371" spans="1:13" ht="191.25" x14ac:dyDescent="0.2">
      <c r="A371" s="26" t="s">
        <v>22</v>
      </c>
      <c r="B371" s="26" t="s">
        <v>348</v>
      </c>
      <c r="C371" s="27">
        <v>35</v>
      </c>
      <c r="D371" s="27">
        <v>40</v>
      </c>
      <c r="E371" s="28">
        <f t="shared" si="20"/>
        <v>114.28571428571428</v>
      </c>
      <c r="F371" s="27">
        <v>34.5</v>
      </c>
      <c r="G371" s="28">
        <f t="shared" si="21"/>
        <v>115.94202898550725</v>
      </c>
      <c r="H371" s="27"/>
      <c r="I371" s="27"/>
      <c r="J371" s="28" t="str">
        <f t="shared" si="22"/>
        <v xml:space="preserve"> </v>
      </c>
      <c r="K371" s="27"/>
      <c r="L371" s="28" t="str">
        <f t="shared" si="23"/>
        <v xml:space="preserve"> </v>
      </c>
      <c r="M371" s="27"/>
    </row>
    <row r="372" spans="1:13" ht="369.75" x14ac:dyDescent="0.2">
      <c r="A372" s="26" t="s">
        <v>1702</v>
      </c>
      <c r="B372" s="26" t="s">
        <v>1314</v>
      </c>
      <c r="C372" s="27">
        <v>404.27260999999999</v>
      </c>
      <c r="D372" s="27">
        <v>70.053309999999996</v>
      </c>
      <c r="E372" s="28">
        <f t="shared" si="20"/>
        <v>17.328235519096879</v>
      </c>
      <c r="F372" s="27">
        <v>237.02601999999999</v>
      </c>
      <c r="G372" s="28">
        <f t="shared" si="21"/>
        <v>29.555113822524632</v>
      </c>
      <c r="H372" s="27">
        <v>404.27260999999999</v>
      </c>
      <c r="I372" s="27">
        <v>70.053309999999996</v>
      </c>
      <c r="J372" s="28">
        <f t="shared" si="22"/>
        <v>17.328235519096879</v>
      </c>
      <c r="K372" s="27">
        <v>237.02601999999999</v>
      </c>
      <c r="L372" s="28">
        <f t="shared" si="23"/>
        <v>29.555113822524632</v>
      </c>
      <c r="M372" s="27">
        <v>5</v>
      </c>
    </row>
    <row r="373" spans="1:13" ht="369.75" x14ac:dyDescent="0.2">
      <c r="A373" s="26" t="s">
        <v>849</v>
      </c>
      <c r="B373" s="26" t="s">
        <v>1656</v>
      </c>
      <c r="C373" s="27">
        <v>9.55959</v>
      </c>
      <c r="D373" s="27">
        <v>9.55959</v>
      </c>
      <c r="E373" s="28">
        <f t="shared" si="20"/>
        <v>100</v>
      </c>
      <c r="F373" s="27">
        <v>1.9918</v>
      </c>
      <c r="G373" s="28" t="str">
        <f t="shared" si="21"/>
        <v>свыше 200</v>
      </c>
      <c r="H373" s="27"/>
      <c r="I373" s="27"/>
      <c r="J373" s="28" t="str">
        <f t="shared" si="22"/>
        <v xml:space="preserve"> </v>
      </c>
      <c r="K373" s="27"/>
      <c r="L373" s="28" t="str">
        <f t="shared" si="23"/>
        <v xml:space="preserve"> </v>
      </c>
      <c r="M373" s="27"/>
    </row>
    <row r="374" spans="1:13" ht="102" x14ac:dyDescent="0.2">
      <c r="A374" s="26" t="s">
        <v>1545</v>
      </c>
      <c r="B374" s="26" t="s">
        <v>1594</v>
      </c>
      <c r="C374" s="27">
        <v>386.86799999999999</v>
      </c>
      <c r="D374" s="27">
        <v>147.8715</v>
      </c>
      <c r="E374" s="28">
        <f t="shared" si="20"/>
        <v>38.222727131734857</v>
      </c>
      <c r="F374" s="27">
        <v>101.38702000000001</v>
      </c>
      <c r="G374" s="28">
        <f t="shared" si="21"/>
        <v>145.84855142206564</v>
      </c>
      <c r="H374" s="27">
        <v>235.2</v>
      </c>
      <c r="I374" s="27">
        <v>83.935730000000007</v>
      </c>
      <c r="J374" s="28">
        <f t="shared" si="22"/>
        <v>35.686960034013609</v>
      </c>
      <c r="K374" s="27">
        <v>50.693469999999998</v>
      </c>
      <c r="L374" s="28">
        <f t="shared" si="23"/>
        <v>165.57503362859163</v>
      </c>
      <c r="M374" s="27">
        <v>11.221950000000007</v>
      </c>
    </row>
    <row r="375" spans="1:13" ht="165.75" x14ac:dyDescent="0.2">
      <c r="A375" s="26" t="s">
        <v>1519</v>
      </c>
      <c r="B375" s="26" t="s">
        <v>1283</v>
      </c>
      <c r="C375" s="27"/>
      <c r="D375" s="27">
        <v>20</v>
      </c>
      <c r="E375" s="28" t="str">
        <f t="shared" si="20"/>
        <v xml:space="preserve"> </v>
      </c>
      <c r="F375" s="27"/>
      <c r="G375" s="28" t="str">
        <f t="shared" si="21"/>
        <v xml:space="preserve"> </v>
      </c>
      <c r="H375" s="27"/>
      <c r="I375" s="27">
        <v>20</v>
      </c>
      <c r="J375" s="28" t="str">
        <f t="shared" si="22"/>
        <v xml:space="preserve"> </v>
      </c>
      <c r="K375" s="27"/>
      <c r="L375" s="28" t="str">
        <f t="shared" si="23"/>
        <v xml:space="preserve"> </v>
      </c>
      <c r="M375" s="27"/>
    </row>
    <row r="376" spans="1:13" ht="153" x14ac:dyDescent="0.2">
      <c r="A376" s="26" t="s">
        <v>661</v>
      </c>
      <c r="B376" s="26" t="s">
        <v>1685</v>
      </c>
      <c r="C376" s="27">
        <v>386.86799999999999</v>
      </c>
      <c r="D376" s="27">
        <v>127.8715</v>
      </c>
      <c r="E376" s="28">
        <f t="shared" si="20"/>
        <v>33.053005159382529</v>
      </c>
      <c r="F376" s="27">
        <v>101.38702000000001</v>
      </c>
      <c r="G376" s="28">
        <f t="shared" si="21"/>
        <v>126.12216041067188</v>
      </c>
      <c r="H376" s="27">
        <v>235.2</v>
      </c>
      <c r="I376" s="27">
        <v>63.93573</v>
      </c>
      <c r="J376" s="28">
        <f t="shared" si="22"/>
        <v>27.183558673469388</v>
      </c>
      <c r="K376" s="27">
        <v>50.693469999999998</v>
      </c>
      <c r="L376" s="28">
        <f t="shared" si="23"/>
        <v>126.12222047533935</v>
      </c>
      <c r="M376" s="27">
        <v>11.22195</v>
      </c>
    </row>
    <row r="377" spans="1:13" ht="165.75" x14ac:dyDescent="0.2">
      <c r="A377" s="26" t="s">
        <v>59</v>
      </c>
      <c r="B377" s="26" t="s">
        <v>1456</v>
      </c>
      <c r="C377" s="27">
        <v>0.5</v>
      </c>
      <c r="D377" s="27"/>
      <c r="E377" s="28" t="str">
        <f t="shared" si="20"/>
        <v/>
      </c>
      <c r="F377" s="27">
        <v>-4.0986399999999996</v>
      </c>
      <c r="G377" s="28" t="str">
        <f t="shared" si="21"/>
        <v/>
      </c>
      <c r="H377" s="27">
        <v>0.5</v>
      </c>
      <c r="I377" s="27"/>
      <c r="J377" s="28" t="str">
        <f t="shared" si="22"/>
        <v/>
      </c>
      <c r="K377" s="27">
        <v>-2.0493199999999998</v>
      </c>
      <c r="L377" s="28" t="str">
        <f t="shared" si="23"/>
        <v/>
      </c>
      <c r="M377" s="27"/>
    </row>
    <row r="378" spans="1:13" ht="204" x14ac:dyDescent="0.2">
      <c r="A378" s="26" t="s">
        <v>881</v>
      </c>
      <c r="B378" s="26" t="s">
        <v>689</v>
      </c>
      <c r="C378" s="27">
        <v>0.5</v>
      </c>
      <c r="D378" s="27"/>
      <c r="E378" s="28" t="str">
        <f t="shared" si="20"/>
        <v/>
      </c>
      <c r="F378" s="27">
        <v>-4.0986399999999996</v>
      </c>
      <c r="G378" s="28" t="str">
        <f t="shared" si="21"/>
        <v/>
      </c>
      <c r="H378" s="27">
        <v>0.5</v>
      </c>
      <c r="I378" s="27"/>
      <c r="J378" s="28" t="str">
        <f t="shared" si="22"/>
        <v/>
      </c>
      <c r="K378" s="27">
        <v>-2.0493199999999998</v>
      </c>
      <c r="L378" s="28" t="str">
        <f t="shared" si="23"/>
        <v/>
      </c>
      <c r="M378" s="27"/>
    </row>
    <row r="379" spans="1:13" ht="102" x14ac:dyDescent="0.2">
      <c r="A379" s="26" t="s">
        <v>1310</v>
      </c>
      <c r="B379" s="26" t="s">
        <v>1518</v>
      </c>
      <c r="C379" s="27">
        <v>10093.2724</v>
      </c>
      <c r="D379" s="27">
        <v>1364.68506</v>
      </c>
      <c r="E379" s="28">
        <f t="shared" si="20"/>
        <v>13.520739418466505</v>
      </c>
      <c r="F379" s="27">
        <v>2838.6084300000002</v>
      </c>
      <c r="G379" s="28">
        <f t="shared" si="21"/>
        <v>48.075847502503187</v>
      </c>
      <c r="H379" s="27">
        <v>5553.85088</v>
      </c>
      <c r="I379" s="27">
        <v>737.34223999999995</v>
      </c>
      <c r="J379" s="28">
        <f t="shared" si="22"/>
        <v>13.276234020888944</v>
      </c>
      <c r="K379" s="27">
        <v>1495.5441599999999</v>
      </c>
      <c r="L379" s="28">
        <f t="shared" si="23"/>
        <v>49.302605681667067</v>
      </c>
      <c r="M379" s="27">
        <v>89.893409999999903</v>
      </c>
    </row>
    <row r="380" spans="1:13" ht="165.75" x14ac:dyDescent="0.2">
      <c r="A380" s="26" t="s">
        <v>1272</v>
      </c>
      <c r="B380" s="26" t="s">
        <v>1641</v>
      </c>
      <c r="C380" s="27">
        <v>359.33300000000003</v>
      </c>
      <c r="D380" s="27">
        <v>113</v>
      </c>
      <c r="E380" s="28">
        <f t="shared" si="20"/>
        <v>31.447153476023633</v>
      </c>
      <c r="F380" s="27">
        <v>166.5</v>
      </c>
      <c r="G380" s="28">
        <f t="shared" si="21"/>
        <v>67.867867867867872</v>
      </c>
      <c r="H380" s="27">
        <v>359.33300000000003</v>
      </c>
      <c r="I380" s="27">
        <v>113</v>
      </c>
      <c r="J380" s="28">
        <f t="shared" si="22"/>
        <v>31.447153476023633</v>
      </c>
      <c r="K380" s="27">
        <v>166.5</v>
      </c>
      <c r="L380" s="28">
        <f t="shared" si="23"/>
        <v>67.867867867867872</v>
      </c>
      <c r="M380" s="27">
        <v>20</v>
      </c>
    </row>
    <row r="381" spans="1:13" ht="140.25" x14ac:dyDescent="0.2">
      <c r="A381" s="26" t="s">
        <v>371</v>
      </c>
      <c r="B381" s="26" t="s">
        <v>334</v>
      </c>
      <c r="C381" s="27">
        <v>9727.8904000000002</v>
      </c>
      <c r="D381" s="27">
        <v>1248.68453</v>
      </c>
      <c r="E381" s="28">
        <f t="shared" si="20"/>
        <v>12.836128684180077</v>
      </c>
      <c r="F381" s="27">
        <v>2658.0884299999998</v>
      </c>
      <c r="G381" s="28">
        <f t="shared" si="21"/>
        <v>46.976786622557931</v>
      </c>
      <c r="H381" s="27">
        <v>5194.5178800000003</v>
      </c>
      <c r="I381" s="27">
        <v>624.34223999999995</v>
      </c>
      <c r="J381" s="28">
        <f t="shared" si="22"/>
        <v>12.019252882040323</v>
      </c>
      <c r="K381" s="27">
        <v>1329.0441599999999</v>
      </c>
      <c r="L381" s="28">
        <f t="shared" si="23"/>
        <v>46.976786685553016</v>
      </c>
      <c r="M381" s="27">
        <v>69.893409999999903</v>
      </c>
    </row>
    <row r="382" spans="1:13" ht="127.5" x14ac:dyDescent="0.2">
      <c r="A382" s="26" t="s">
        <v>1228</v>
      </c>
      <c r="B382" s="26" t="s">
        <v>1609</v>
      </c>
      <c r="C382" s="27">
        <v>6.0490000000000004</v>
      </c>
      <c r="D382" s="27">
        <v>3.0005299999999999</v>
      </c>
      <c r="E382" s="28">
        <f t="shared" si="20"/>
        <v>49.603736154736318</v>
      </c>
      <c r="F382" s="27">
        <v>14.02</v>
      </c>
      <c r="G382" s="28">
        <f t="shared" si="21"/>
        <v>21.401783166904423</v>
      </c>
      <c r="H382" s="27"/>
      <c r="I382" s="27"/>
      <c r="J382" s="28" t="str">
        <f t="shared" si="22"/>
        <v xml:space="preserve"> </v>
      </c>
      <c r="K382" s="27"/>
      <c r="L382" s="28" t="str">
        <f t="shared" si="23"/>
        <v xml:space="preserve"> </v>
      </c>
      <c r="M382" s="27"/>
    </row>
    <row r="383" spans="1:13" ht="114.75" x14ac:dyDescent="0.2">
      <c r="A383" s="26" t="s">
        <v>346</v>
      </c>
      <c r="B383" s="26" t="s">
        <v>1448</v>
      </c>
      <c r="C383" s="27">
        <v>9431.8400500000007</v>
      </c>
      <c r="D383" s="27">
        <v>3719.8830400000002</v>
      </c>
      <c r="E383" s="28">
        <f t="shared" si="20"/>
        <v>39.439632354664447</v>
      </c>
      <c r="F383" s="27">
        <v>3706.5531900000001</v>
      </c>
      <c r="G383" s="28">
        <f t="shared" si="21"/>
        <v>100.35962926516105</v>
      </c>
      <c r="H383" s="27">
        <v>6373.6771900000003</v>
      </c>
      <c r="I383" s="27">
        <v>1859.94163</v>
      </c>
      <c r="J383" s="28">
        <f t="shared" si="22"/>
        <v>29.18161015305515</v>
      </c>
      <c r="K383" s="27">
        <v>1853.2766999999999</v>
      </c>
      <c r="L383" s="28">
        <f t="shared" si="23"/>
        <v>100.35962951457816</v>
      </c>
      <c r="M383" s="27">
        <v>364.99032000000011</v>
      </c>
    </row>
    <row r="384" spans="1:13" ht="165.75" x14ac:dyDescent="0.2">
      <c r="A384" s="26" t="s">
        <v>1175</v>
      </c>
      <c r="B384" s="26" t="s">
        <v>1022</v>
      </c>
      <c r="C384" s="27">
        <v>9431.8400500000007</v>
      </c>
      <c r="D384" s="27">
        <v>3719.8830400000002</v>
      </c>
      <c r="E384" s="28">
        <f t="shared" si="20"/>
        <v>39.439632354664447</v>
      </c>
      <c r="F384" s="27">
        <v>3706.5531900000001</v>
      </c>
      <c r="G384" s="28">
        <f t="shared" si="21"/>
        <v>100.35962926516105</v>
      </c>
      <c r="H384" s="27">
        <v>6373.6771900000003</v>
      </c>
      <c r="I384" s="27">
        <v>1859.94163</v>
      </c>
      <c r="J384" s="28">
        <f t="shared" si="22"/>
        <v>29.18161015305515</v>
      </c>
      <c r="K384" s="27">
        <v>1853.2766999999999</v>
      </c>
      <c r="L384" s="28">
        <f t="shared" si="23"/>
        <v>100.35962951457816</v>
      </c>
      <c r="M384" s="27">
        <v>364.99032000000011</v>
      </c>
    </row>
    <row r="385" spans="1:13" ht="204" x14ac:dyDescent="0.2">
      <c r="A385" s="26" t="s">
        <v>1035</v>
      </c>
      <c r="B385" s="26" t="s">
        <v>756</v>
      </c>
      <c r="C385" s="27">
        <v>150</v>
      </c>
      <c r="D385" s="27"/>
      <c r="E385" s="28" t="str">
        <f t="shared" si="20"/>
        <v/>
      </c>
      <c r="F385" s="27"/>
      <c r="G385" s="28" t="str">
        <f t="shared" si="21"/>
        <v xml:space="preserve"> </v>
      </c>
      <c r="H385" s="27">
        <v>150</v>
      </c>
      <c r="I385" s="27"/>
      <c r="J385" s="28" t="str">
        <f t="shared" si="22"/>
        <v/>
      </c>
      <c r="K385" s="27"/>
      <c r="L385" s="28" t="str">
        <f t="shared" si="23"/>
        <v xml:space="preserve"> </v>
      </c>
      <c r="M385" s="27"/>
    </row>
    <row r="386" spans="1:13" ht="267.75" x14ac:dyDescent="0.2">
      <c r="A386" s="26" t="s">
        <v>828</v>
      </c>
      <c r="B386" s="26" t="s">
        <v>984</v>
      </c>
      <c r="C386" s="27">
        <v>150</v>
      </c>
      <c r="D386" s="27"/>
      <c r="E386" s="28" t="str">
        <f t="shared" si="20"/>
        <v/>
      </c>
      <c r="F386" s="27"/>
      <c r="G386" s="28" t="str">
        <f t="shared" si="21"/>
        <v xml:space="preserve"> </v>
      </c>
      <c r="H386" s="27">
        <v>150</v>
      </c>
      <c r="I386" s="27"/>
      <c r="J386" s="28" t="str">
        <f t="shared" si="22"/>
        <v/>
      </c>
      <c r="K386" s="27"/>
      <c r="L386" s="28" t="str">
        <f t="shared" si="23"/>
        <v xml:space="preserve"> </v>
      </c>
      <c r="M386" s="27"/>
    </row>
    <row r="387" spans="1:13" ht="255" x14ac:dyDescent="0.2">
      <c r="A387" s="26" t="s">
        <v>1637</v>
      </c>
      <c r="B387" s="26" t="s">
        <v>1543</v>
      </c>
      <c r="C387" s="27"/>
      <c r="D387" s="27"/>
      <c r="E387" s="28" t="str">
        <f t="shared" si="20"/>
        <v xml:space="preserve"> </v>
      </c>
      <c r="F387" s="27"/>
      <c r="G387" s="28" t="str">
        <f t="shared" si="21"/>
        <v xml:space="preserve"> </v>
      </c>
      <c r="H387" s="27"/>
      <c r="I387" s="27"/>
      <c r="J387" s="28" t="str">
        <f t="shared" si="22"/>
        <v xml:space="preserve"> </v>
      </c>
      <c r="K387" s="27"/>
      <c r="L387" s="28" t="str">
        <f t="shared" si="23"/>
        <v xml:space="preserve"> </v>
      </c>
      <c r="M387" s="27"/>
    </row>
    <row r="388" spans="1:13" ht="63.75" x14ac:dyDescent="0.2">
      <c r="A388" s="26" t="s">
        <v>1546</v>
      </c>
      <c r="B388" s="26" t="s">
        <v>583</v>
      </c>
      <c r="C388" s="27">
        <v>820.85981000000004</v>
      </c>
      <c r="D388" s="27">
        <v>544.57637999999997</v>
      </c>
      <c r="E388" s="28">
        <f t="shared" si="20"/>
        <v>66.342190635450891</v>
      </c>
      <c r="F388" s="27">
        <v>948.77952000000005</v>
      </c>
      <c r="G388" s="28">
        <f t="shared" si="21"/>
        <v>57.39756903690332</v>
      </c>
      <c r="H388" s="27">
        <v>465.43614000000002</v>
      </c>
      <c r="I388" s="27">
        <v>315.76924000000002</v>
      </c>
      <c r="J388" s="28">
        <f t="shared" si="22"/>
        <v>67.843730398761053</v>
      </c>
      <c r="K388" s="27">
        <v>551.81282999999996</v>
      </c>
      <c r="L388" s="28">
        <f t="shared" si="23"/>
        <v>57.223975745544017</v>
      </c>
      <c r="M388" s="27">
        <v>35.543980000000033</v>
      </c>
    </row>
    <row r="389" spans="1:13" ht="102" x14ac:dyDescent="0.2">
      <c r="A389" s="26" t="s">
        <v>1071</v>
      </c>
      <c r="B389" s="26" t="s">
        <v>350</v>
      </c>
      <c r="C389" s="27">
        <v>465.43614000000002</v>
      </c>
      <c r="D389" s="27">
        <v>315.76924000000002</v>
      </c>
      <c r="E389" s="28">
        <f t="shared" si="20"/>
        <v>67.843730398761053</v>
      </c>
      <c r="F389" s="27">
        <v>551.81282999999996</v>
      </c>
      <c r="G389" s="28">
        <f t="shared" si="21"/>
        <v>57.223975745544017</v>
      </c>
      <c r="H389" s="27">
        <v>465.43614000000002</v>
      </c>
      <c r="I389" s="27">
        <v>315.76924000000002</v>
      </c>
      <c r="J389" s="28">
        <f t="shared" si="22"/>
        <v>67.843730398761053</v>
      </c>
      <c r="K389" s="27">
        <v>551.81282999999996</v>
      </c>
      <c r="L389" s="28">
        <f t="shared" si="23"/>
        <v>57.223975745544017</v>
      </c>
      <c r="M389" s="27">
        <v>35.543980000000033</v>
      </c>
    </row>
    <row r="390" spans="1:13" ht="76.5" x14ac:dyDescent="0.2">
      <c r="A390" s="26" t="s">
        <v>587</v>
      </c>
      <c r="B390" s="26" t="s">
        <v>1361</v>
      </c>
      <c r="C390" s="27">
        <v>355.42367000000002</v>
      </c>
      <c r="D390" s="27">
        <v>228.80714</v>
      </c>
      <c r="E390" s="28">
        <f t="shared" si="20"/>
        <v>64.375886952042322</v>
      </c>
      <c r="F390" s="27">
        <v>396.96669000000003</v>
      </c>
      <c r="G390" s="28">
        <f t="shared" si="21"/>
        <v>57.63887645081757</v>
      </c>
      <c r="H390" s="27"/>
      <c r="I390" s="27"/>
      <c r="J390" s="28" t="str">
        <f t="shared" si="22"/>
        <v xml:space="preserve"> </v>
      </c>
      <c r="K390" s="27"/>
      <c r="L390" s="28" t="str">
        <f t="shared" si="23"/>
        <v xml:space="preserve"> </v>
      </c>
      <c r="M390" s="27"/>
    </row>
    <row r="391" spans="1:13" ht="178.5" x14ac:dyDescent="0.2">
      <c r="A391" s="26" t="s">
        <v>1392</v>
      </c>
      <c r="B391" s="26" t="s">
        <v>1412</v>
      </c>
      <c r="C391" s="27">
        <v>22050.111270000001</v>
      </c>
      <c r="D391" s="27">
        <v>20552.431970000001</v>
      </c>
      <c r="E391" s="28">
        <f t="shared" ref="E391:E454" si="24">IF(C391=0," ",IF(D391/C391*100&gt;200,"свыше 200",IF(D391/C391&gt;0,D391/C391*100,"")))</f>
        <v>93.207837903123661</v>
      </c>
      <c r="F391" s="27">
        <v>20321.197049999999</v>
      </c>
      <c r="G391" s="28">
        <f t="shared" ref="G391:G454" si="25">IF(F391=0," ",IF(D391/F391*100&gt;200,"свыше 200",IF(D391/F391&gt;0,D391/F391*100,"")))</f>
        <v>101.13790009235701</v>
      </c>
      <c r="H391" s="27">
        <v>7334.7112800000004</v>
      </c>
      <c r="I391" s="27">
        <v>7465.2538299999997</v>
      </c>
      <c r="J391" s="28">
        <f t="shared" ref="J391:J454" si="26">IF(H391=0," ",IF(I391/H391*100&gt;200,"свыше 200",IF(I391/H391&gt;0,I391/H391*100,"")))</f>
        <v>101.77979125580524</v>
      </c>
      <c r="K391" s="27">
        <v>7579.58068</v>
      </c>
      <c r="L391" s="28">
        <f t="shared" ref="L391:L454" si="27">IF(K391=0," ",IF(I391/K391*100&gt;200,"свыше 200",IF(I391/K391&gt;0,I391/K391*100,"")))</f>
        <v>98.491646770095471</v>
      </c>
      <c r="M391" s="27">
        <v>695.24670999999944</v>
      </c>
    </row>
    <row r="392" spans="1:13" ht="89.25" x14ac:dyDescent="0.2">
      <c r="A392" s="26" t="s">
        <v>908</v>
      </c>
      <c r="B392" s="26" t="s">
        <v>1581</v>
      </c>
      <c r="C392" s="27">
        <v>4084.3060399999999</v>
      </c>
      <c r="D392" s="27">
        <v>4347.3386</v>
      </c>
      <c r="E392" s="28">
        <f t="shared" si="24"/>
        <v>106.44007959795294</v>
      </c>
      <c r="F392" s="27">
        <v>5540.3574099999996</v>
      </c>
      <c r="G392" s="28">
        <f t="shared" si="25"/>
        <v>78.466753645772471</v>
      </c>
      <c r="H392" s="27">
        <v>3686.7466599999998</v>
      </c>
      <c r="I392" s="27">
        <v>2522.4845099999998</v>
      </c>
      <c r="J392" s="28">
        <f t="shared" si="26"/>
        <v>68.420337566671847</v>
      </c>
      <c r="K392" s="27">
        <v>2917.9324999999999</v>
      </c>
      <c r="L392" s="28">
        <f t="shared" si="27"/>
        <v>86.447664913427573</v>
      </c>
      <c r="M392" s="27">
        <v>3.4608499999999367</v>
      </c>
    </row>
    <row r="393" spans="1:13" ht="127.5" x14ac:dyDescent="0.2">
      <c r="A393" s="26" t="s">
        <v>236</v>
      </c>
      <c r="B393" s="26" t="s">
        <v>789</v>
      </c>
      <c r="C393" s="27">
        <v>3686.7466599999998</v>
      </c>
      <c r="D393" s="27">
        <v>2522.4845099999998</v>
      </c>
      <c r="E393" s="28">
        <f t="shared" si="24"/>
        <v>68.420337566671847</v>
      </c>
      <c r="F393" s="27">
        <v>2917.9324999999999</v>
      </c>
      <c r="G393" s="28">
        <f t="shared" si="25"/>
        <v>86.447664913427573</v>
      </c>
      <c r="H393" s="27">
        <v>3686.7466599999998</v>
      </c>
      <c r="I393" s="27">
        <v>2522.4845099999998</v>
      </c>
      <c r="J393" s="28">
        <f t="shared" si="26"/>
        <v>68.420337566671847</v>
      </c>
      <c r="K393" s="27">
        <v>2917.9324999999999</v>
      </c>
      <c r="L393" s="28">
        <f t="shared" si="27"/>
        <v>86.447664913427573</v>
      </c>
      <c r="M393" s="27">
        <v>3.4608499999999367</v>
      </c>
    </row>
    <row r="394" spans="1:13" ht="114.75" x14ac:dyDescent="0.2">
      <c r="A394" s="26" t="s">
        <v>595</v>
      </c>
      <c r="B394" s="26" t="s">
        <v>963</v>
      </c>
      <c r="C394" s="27"/>
      <c r="D394" s="27">
        <v>260.45229</v>
      </c>
      <c r="E394" s="28" t="str">
        <f t="shared" si="24"/>
        <v xml:space="preserve"> </v>
      </c>
      <c r="F394" s="27">
        <v>1422.5007700000001</v>
      </c>
      <c r="G394" s="28">
        <f t="shared" si="25"/>
        <v>18.309465660254087</v>
      </c>
      <c r="H394" s="27"/>
      <c r="I394" s="27"/>
      <c r="J394" s="28" t="str">
        <f t="shared" si="26"/>
        <v xml:space="preserve"> </v>
      </c>
      <c r="K394" s="27"/>
      <c r="L394" s="28" t="str">
        <f t="shared" si="27"/>
        <v xml:space="preserve"> </v>
      </c>
      <c r="M394" s="27"/>
    </row>
    <row r="395" spans="1:13" ht="114.75" x14ac:dyDescent="0.2">
      <c r="A395" s="26" t="s">
        <v>1112</v>
      </c>
      <c r="B395" s="26" t="s">
        <v>204</v>
      </c>
      <c r="C395" s="27">
        <v>56.707360000000001</v>
      </c>
      <c r="D395" s="27">
        <v>1378.32349</v>
      </c>
      <c r="E395" s="28" t="str">
        <f t="shared" si="24"/>
        <v>свыше 200</v>
      </c>
      <c r="F395" s="27">
        <v>638.90626999999995</v>
      </c>
      <c r="G395" s="28" t="str">
        <f t="shared" si="25"/>
        <v>свыше 200</v>
      </c>
      <c r="H395" s="27"/>
      <c r="I395" s="27"/>
      <c r="J395" s="28" t="str">
        <f t="shared" si="26"/>
        <v xml:space="preserve"> </v>
      </c>
      <c r="K395" s="27"/>
      <c r="L395" s="28" t="str">
        <f t="shared" si="27"/>
        <v xml:space="preserve"> </v>
      </c>
      <c r="M395" s="27"/>
    </row>
    <row r="396" spans="1:13" ht="114.75" x14ac:dyDescent="0.2">
      <c r="A396" s="26" t="s">
        <v>1516</v>
      </c>
      <c r="B396" s="26" t="s">
        <v>1141</v>
      </c>
      <c r="C396" s="27"/>
      <c r="D396" s="27"/>
      <c r="E396" s="28" t="str">
        <f t="shared" si="24"/>
        <v xml:space="preserve"> </v>
      </c>
      <c r="F396" s="27">
        <v>116.72391</v>
      </c>
      <c r="G396" s="28" t="str">
        <f t="shared" si="25"/>
        <v/>
      </c>
      <c r="H396" s="27"/>
      <c r="I396" s="27"/>
      <c r="J396" s="28" t="str">
        <f t="shared" si="26"/>
        <v xml:space="preserve"> </v>
      </c>
      <c r="K396" s="27"/>
      <c r="L396" s="28" t="str">
        <f t="shared" si="27"/>
        <v xml:space="preserve"> </v>
      </c>
      <c r="M396" s="27"/>
    </row>
    <row r="397" spans="1:13" ht="114.75" x14ac:dyDescent="0.2">
      <c r="A397" s="26" t="s">
        <v>687</v>
      </c>
      <c r="B397" s="26" t="s">
        <v>1249</v>
      </c>
      <c r="C397" s="27">
        <v>340.85201999999998</v>
      </c>
      <c r="D397" s="27">
        <v>186.07830999999999</v>
      </c>
      <c r="E397" s="28">
        <f t="shared" si="24"/>
        <v>54.592110089299162</v>
      </c>
      <c r="F397" s="27">
        <v>444.29396000000003</v>
      </c>
      <c r="G397" s="28">
        <f t="shared" si="25"/>
        <v>41.881800508834282</v>
      </c>
      <c r="H397" s="27"/>
      <c r="I397" s="27"/>
      <c r="J397" s="28" t="str">
        <f t="shared" si="26"/>
        <v xml:space="preserve"> </v>
      </c>
      <c r="K397" s="27"/>
      <c r="L397" s="28" t="str">
        <f t="shared" si="27"/>
        <v xml:space="preserve"> </v>
      </c>
      <c r="M397" s="27"/>
    </row>
    <row r="398" spans="1:13" ht="127.5" x14ac:dyDescent="0.2">
      <c r="A398" s="26" t="s">
        <v>650</v>
      </c>
      <c r="B398" s="26" t="s">
        <v>132</v>
      </c>
      <c r="C398" s="27">
        <v>1500</v>
      </c>
      <c r="D398" s="27">
        <v>653.84186</v>
      </c>
      <c r="E398" s="28">
        <f t="shared" si="24"/>
        <v>43.589457333333328</v>
      </c>
      <c r="F398" s="27">
        <v>3809.4343899999999</v>
      </c>
      <c r="G398" s="28">
        <f t="shared" si="25"/>
        <v>17.163751703307327</v>
      </c>
      <c r="H398" s="27">
        <v>1500</v>
      </c>
      <c r="I398" s="27">
        <v>653.84186</v>
      </c>
      <c r="J398" s="28">
        <f t="shared" si="26"/>
        <v>43.589457333333328</v>
      </c>
      <c r="K398" s="27">
        <v>3809.4343899999999</v>
      </c>
      <c r="L398" s="28">
        <f t="shared" si="27"/>
        <v>17.163751703307327</v>
      </c>
      <c r="M398" s="27">
        <v>5.1418200000000525</v>
      </c>
    </row>
    <row r="399" spans="1:13" ht="140.25" x14ac:dyDescent="0.2">
      <c r="A399" s="26" t="s">
        <v>981</v>
      </c>
      <c r="B399" s="26" t="s">
        <v>397</v>
      </c>
      <c r="C399" s="27">
        <v>1500</v>
      </c>
      <c r="D399" s="27">
        <v>653.84186</v>
      </c>
      <c r="E399" s="28">
        <f t="shared" si="24"/>
        <v>43.589457333333328</v>
      </c>
      <c r="F399" s="27">
        <v>3809.4343899999999</v>
      </c>
      <c r="G399" s="28">
        <f t="shared" si="25"/>
        <v>17.163751703307327</v>
      </c>
      <c r="H399" s="27">
        <v>1500</v>
      </c>
      <c r="I399" s="27">
        <v>653.84186</v>
      </c>
      <c r="J399" s="28">
        <f t="shared" si="26"/>
        <v>43.589457333333328</v>
      </c>
      <c r="K399" s="27">
        <v>3809.4343899999999</v>
      </c>
      <c r="L399" s="28">
        <f t="shared" si="27"/>
        <v>17.163751703307327</v>
      </c>
      <c r="M399" s="27">
        <v>5.1418200000000525</v>
      </c>
    </row>
    <row r="400" spans="1:13" ht="114.75" x14ac:dyDescent="0.2">
      <c r="A400" s="26" t="s">
        <v>153</v>
      </c>
      <c r="B400" s="26" t="s">
        <v>1229</v>
      </c>
      <c r="C400" s="27"/>
      <c r="D400" s="27">
        <v>1.45604</v>
      </c>
      <c r="E400" s="28" t="str">
        <f t="shared" si="24"/>
        <v xml:space="preserve"> </v>
      </c>
      <c r="F400" s="27">
        <v>5.8547799999999999</v>
      </c>
      <c r="G400" s="28">
        <f t="shared" si="25"/>
        <v>24.869252132445627</v>
      </c>
      <c r="H400" s="27"/>
      <c r="I400" s="27">
        <v>1.45604</v>
      </c>
      <c r="J400" s="28" t="str">
        <f t="shared" si="26"/>
        <v xml:space="preserve"> </v>
      </c>
      <c r="K400" s="27">
        <v>5.8547799999999999</v>
      </c>
      <c r="L400" s="28">
        <f t="shared" si="27"/>
        <v>24.869252132445627</v>
      </c>
      <c r="M400" s="27">
        <v>5.4099999999999149E-3</v>
      </c>
    </row>
    <row r="401" spans="1:13" ht="127.5" x14ac:dyDescent="0.2">
      <c r="A401" s="26" t="s">
        <v>1206</v>
      </c>
      <c r="B401" s="26" t="s">
        <v>1389</v>
      </c>
      <c r="C401" s="27"/>
      <c r="D401" s="27">
        <v>1.45604</v>
      </c>
      <c r="E401" s="28" t="str">
        <f t="shared" si="24"/>
        <v xml:space="preserve"> </v>
      </c>
      <c r="F401" s="27">
        <v>5.8547799999999999</v>
      </c>
      <c r="G401" s="28">
        <f t="shared" si="25"/>
        <v>24.869252132445627</v>
      </c>
      <c r="H401" s="27"/>
      <c r="I401" s="27">
        <v>1.45604</v>
      </c>
      <c r="J401" s="28" t="str">
        <f t="shared" si="26"/>
        <v xml:space="preserve"> </v>
      </c>
      <c r="K401" s="27">
        <v>5.8547799999999999</v>
      </c>
      <c r="L401" s="28">
        <f t="shared" si="27"/>
        <v>24.869252132445627</v>
      </c>
      <c r="M401" s="27">
        <v>5.4099999999999149E-3</v>
      </c>
    </row>
    <row r="402" spans="1:13" ht="140.25" x14ac:dyDescent="0.2">
      <c r="A402" s="26" t="s">
        <v>850</v>
      </c>
      <c r="B402" s="26" t="s">
        <v>1578</v>
      </c>
      <c r="C402" s="27">
        <v>16465.805230000002</v>
      </c>
      <c r="D402" s="27">
        <v>15549.795469999999</v>
      </c>
      <c r="E402" s="28">
        <f t="shared" si="24"/>
        <v>94.436896664299951</v>
      </c>
      <c r="F402" s="27">
        <v>10965.55047</v>
      </c>
      <c r="G402" s="28">
        <f t="shared" si="25"/>
        <v>141.80588117798339</v>
      </c>
      <c r="H402" s="27">
        <v>2147.9646200000002</v>
      </c>
      <c r="I402" s="27">
        <v>4287.4714199999999</v>
      </c>
      <c r="J402" s="28">
        <f t="shared" si="26"/>
        <v>199.60624025548427</v>
      </c>
      <c r="K402" s="27">
        <v>846.35901000000001</v>
      </c>
      <c r="L402" s="28" t="str">
        <f t="shared" si="27"/>
        <v>свыше 200</v>
      </c>
      <c r="M402" s="27">
        <v>686.63862999999992</v>
      </c>
    </row>
    <row r="403" spans="1:13" ht="114.75" x14ac:dyDescent="0.2">
      <c r="A403" s="26" t="s">
        <v>1193</v>
      </c>
      <c r="B403" s="26" t="s">
        <v>998</v>
      </c>
      <c r="C403" s="27">
        <v>2147.9646200000002</v>
      </c>
      <c r="D403" s="27">
        <v>4287.4714199999999</v>
      </c>
      <c r="E403" s="28">
        <f t="shared" si="24"/>
        <v>199.60624025548427</v>
      </c>
      <c r="F403" s="27">
        <v>846.35901000000001</v>
      </c>
      <c r="G403" s="28" t="str">
        <f t="shared" si="25"/>
        <v>свыше 200</v>
      </c>
      <c r="H403" s="27">
        <v>2147.9646200000002</v>
      </c>
      <c r="I403" s="27">
        <v>4287.4714199999999</v>
      </c>
      <c r="J403" s="28">
        <f t="shared" si="26"/>
        <v>199.60624025548427</v>
      </c>
      <c r="K403" s="27">
        <v>846.35901000000001</v>
      </c>
      <c r="L403" s="28" t="str">
        <f t="shared" si="27"/>
        <v>свыше 200</v>
      </c>
      <c r="M403" s="27">
        <v>686.63862999999992</v>
      </c>
    </row>
    <row r="404" spans="1:13" ht="102" x14ac:dyDescent="0.2">
      <c r="A404" s="26" t="s">
        <v>522</v>
      </c>
      <c r="B404" s="26" t="s">
        <v>1227</v>
      </c>
      <c r="C404" s="27">
        <v>14304.775159999999</v>
      </c>
      <c r="D404" s="27">
        <v>10434.480030000001</v>
      </c>
      <c r="E404" s="28">
        <f t="shared" si="24"/>
        <v>72.944033815907943</v>
      </c>
      <c r="F404" s="27">
        <v>9972.2838599999995</v>
      </c>
      <c r="G404" s="28">
        <f t="shared" si="25"/>
        <v>104.63480759762489</v>
      </c>
      <c r="H404" s="27"/>
      <c r="I404" s="27"/>
      <c r="J404" s="28" t="str">
        <f t="shared" si="26"/>
        <v xml:space="preserve"> </v>
      </c>
      <c r="K404" s="27"/>
      <c r="L404" s="28" t="str">
        <f t="shared" si="27"/>
        <v xml:space="preserve"> </v>
      </c>
      <c r="M404" s="27"/>
    </row>
    <row r="405" spans="1:13" ht="114.75" x14ac:dyDescent="0.2">
      <c r="A405" s="26" t="s">
        <v>1063</v>
      </c>
      <c r="B405" s="26" t="s">
        <v>1559</v>
      </c>
      <c r="C405" s="27">
        <v>13.06545</v>
      </c>
      <c r="D405" s="27">
        <v>827.81652999999994</v>
      </c>
      <c r="E405" s="28" t="str">
        <f t="shared" si="24"/>
        <v>свыше 200</v>
      </c>
      <c r="F405" s="27">
        <v>9.7349800000000002</v>
      </c>
      <c r="G405" s="28" t="str">
        <f t="shared" si="25"/>
        <v>свыше 200</v>
      </c>
      <c r="H405" s="27"/>
      <c r="I405" s="27"/>
      <c r="J405" s="28" t="str">
        <f t="shared" si="26"/>
        <v xml:space="preserve"> </v>
      </c>
      <c r="K405" s="27"/>
      <c r="L405" s="28" t="str">
        <f t="shared" si="27"/>
        <v xml:space="preserve"> </v>
      </c>
      <c r="M405" s="27"/>
    </row>
    <row r="406" spans="1:13" ht="102" x14ac:dyDescent="0.2">
      <c r="A406" s="26" t="s">
        <v>1455</v>
      </c>
      <c r="B406" s="26" t="s">
        <v>1396</v>
      </c>
      <c r="C406" s="27"/>
      <c r="D406" s="27"/>
      <c r="E406" s="28" t="str">
        <f t="shared" si="24"/>
        <v xml:space="preserve"> </v>
      </c>
      <c r="F406" s="27">
        <v>87.329390000000004</v>
      </c>
      <c r="G406" s="28" t="str">
        <f t="shared" si="25"/>
        <v/>
      </c>
      <c r="H406" s="27"/>
      <c r="I406" s="27"/>
      <c r="J406" s="28" t="str">
        <f t="shared" si="26"/>
        <v xml:space="preserve"> </v>
      </c>
      <c r="K406" s="27"/>
      <c r="L406" s="28" t="str">
        <f t="shared" si="27"/>
        <v xml:space="preserve"> </v>
      </c>
      <c r="M406" s="27"/>
    </row>
    <row r="407" spans="1:13" ht="114.75" x14ac:dyDescent="0.2">
      <c r="A407" s="26" t="s">
        <v>629</v>
      </c>
      <c r="B407" s="26" t="s">
        <v>708</v>
      </c>
      <c r="C407" s="27"/>
      <c r="D407" s="27">
        <v>2.7490000000000001E-2</v>
      </c>
      <c r="E407" s="28" t="str">
        <f t="shared" si="24"/>
        <v xml:space="preserve"> </v>
      </c>
      <c r="F407" s="27">
        <v>49.843229999999998</v>
      </c>
      <c r="G407" s="28">
        <f t="shared" si="25"/>
        <v>5.5152926485703274E-2</v>
      </c>
      <c r="H407" s="27"/>
      <c r="I407" s="27"/>
      <c r="J407" s="28" t="str">
        <f t="shared" si="26"/>
        <v xml:space="preserve"> </v>
      </c>
      <c r="K407" s="27"/>
      <c r="L407" s="28" t="str">
        <f t="shared" si="27"/>
        <v xml:space="preserve"> </v>
      </c>
      <c r="M407" s="27"/>
    </row>
    <row r="408" spans="1:13" ht="89.25" x14ac:dyDescent="0.2">
      <c r="A408" s="26" t="s">
        <v>1271</v>
      </c>
      <c r="B408" s="26" t="s">
        <v>1508</v>
      </c>
      <c r="C408" s="27">
        <v>141.5</v>
      </c>
      <c r="D408" s="27">
        <v>84.016480000000001</v>
      </c>
      <c r="E408" s="28">
        <f t="shared" si="24"/>
        <v>59.375604240282684</v>
      </c>
      <c r="F408" s="27">
        <v>287.39026999999999</v>
      </c>
      <c r="G408" s="28">
        <f t="shared" si="25"/>
        <v>29.234281313699313</v>
      </c>
      <c r="H408" s="27"/>
      <c r="I408" s="27"/>
      <c r="J408" s="28" t="str">
        <f t="shared" si="26"/>
        <v xml:space="preserve"> </v>
      </c>
      <c r="K408" s="27"/>
      <c r="L408" s="28" t="str">
        <f t="shared" si="27"/>
        <v xml:space="preserve"> </v>
      </c>
      <c r="M408" s="27"/>
    </row>
    <row r="409" spans="1:13" ht="63.75" x14ac:dyDescent="0.2">
      <c r="A409" s="26" t="s">
        <v>649</v>
      </c>
      <c r="B409" s="26" t="s">
        <v>669</v>
      </c>
      <c r="C409" s="27">
        <v>5.5</v>
      </c>
      <c r="D409" s="27">
        <v>3</v>
      </c>
      <c r="E409" s="28">
        <f t="shared" si="24"/>
        <v>54.54545454545454</v>
      </c>
      <c r="F409" s="27">
        <v>224.14608000000001</v>
      </c>
      <c r="G409" s="28">
        <f t="shared" si="25"/>
        <v>1.3384128778874917</v>
      </c>
      <c r="H409" s="27"/>
      <c r="I409" s="27"/>
      <c r="J409" s="28" t="str">
        <f t="shared" si="26"/>
        <v xml:space="preserve"> </v>
      </c>
      <c r="K409" s="27"/>
      <c r="L409" s="28" t="str">
        <f t="shared" si="27"/>
        <v xml:space="preserve"> </v>
      </c>
      <c r="M409" s="27"/>
    </row>
    <row r="410" spans="1:13" ht="63.75" x14ac:dyDescent="0.2">
      <c r="A410" s="26" t="s">
        <v>498</v>
      </c>
      <c r="B410" s="26" t="s">
        <v>1006</v>
      </c>
      <c r="C410" s="27">
        <v>136</v>
      </c>
      <c r="D410" s="27">
        <v>81.016480000000001</v>
      </c>
      <c r="E410" s="28">
        <f t="shared" si="24"/>
        <v>59.570941176470591</v>
      </c>
      <c r="F410" s="27">
        <v>63.244190000000003</v>
      </c>
      <c r="G410" s="28">
        <f t="shared" si="25"/>
        <v>128.10106351271159</v>
      </c>
      <c r="H410" s="27"/>
      <c r="I410" s="27"/>
      <c r="J410" s="28" t="str">
        <f t="shared" si="26"/>
        <v xml:space="preserve"> </v>
      </c>
      <c r="K410" s="27"/>
      <c r="L410" s="28" t="str">
        <f t="shared" si="27"/>
        <v xml:space="preserve"> </v>
      </c>
      <c r="M410" s="27"/>
    </row>
    <row r="411" spans="1:13" ht="25.5" x14ac:dyDescent="0.2">
      <c r="A411" s="26" t="s">
        <v>378</v>
      </c>
      <c r="B411" s="26" t="s">
        <v>1649</v>
      </c>
      <c r="C411" s="27">
        <v>27817.38249</v>
      </c>
      <c r="D411" s="27">
        <v>9357.0514600000006</v>
      </c>
      <c r="E411" s="28">
        <f t="shared" si="24"/>
        <v>33.637426035191282</v>
      </c>
      <c r="F411" s="27">
        <v>49890.88766</v>
      </c>
      <c r="G411" s="28">
        <f t="shared" si="25"/>
        <v>18.755031026441355</v>
      </c>
      <c r="H411" s="27">
        <v>18334.920630000001</v>
      </c>
      <c r="I411" s="27">
        <v>5328.7046899999996</v>
      </c>
      <c r="J411" s="28">
        <f t="shared" si="26"/>
        <v>29.063145663587196</v>
      </c>
      <c r="K411" s="27">
        <v>23595.948240000002</v>
      </c>
      <c r="L411" s="28">
        <f t="shared" si="27"/>
        <v>22.583134340694752</v>
      </c>
      <c r="M411" s="27">
        <v>1084.9446899999994</v>
      </c>
    </row>
    <row r="412" spans="1:13" ht="153" x14ac:dyDescent="0.2">
      <c r="A412" s="26" t="s">
        <v>1188</v>
      </c>
      <c r="B412" s="26" t="s">
        <v>830</v>
      </c>
      <c r="C412" s="27"/>
      <c r="D412" s="27">
        <v>71.929000000000002</v>
      </c>
      <c r="E412" s="28" t="str">
        <f t="shared" si="24"/>
        <v xml:space="preserve"> </v>
      </c>
      <c r="F412" s="27">
        <v>17069.3</v>
      </c>
      <c r="G412" s="28">
        <f t="shared" si="25"/>
        <v>0.4213939646031179</v>
      </c>
      <c r="H412" s="27"/>
      <c r="I412" s="27">
        <v>71.929000000000002</v>
      </c>
      <c r="J412" s="28" t="str">
        <f t="shared" si="26"/>
        <v xml:space="preserve"> </v>
      </c>
      <c r="K412" s="27">
        <v>17069.3</v>
      </c>
      <c r="L412" s="28">
        <f t="shared" si="27"/>
        <v>0.4213939646031179</v>
      </c>
      <c r="M412" s="27">
        <v>16.899999999999999</v>
      </c>
    </row>
    <row r="413" spans="1:13" ht="76.5" x14ac:dyDescent="0.2">
      <c r="A413" s="26" t="s">
        <v>293</v>
      </c>
      <c r="B413" s="26" t="s">
        <v>167</v>
      </c>
      <c r="C413" s="27"/>
      <c r="D413" s="27">
        <v>71.929000000000002</v>
      </c>
      <c r="E413" s="28" t="str">
        <f t="shared" si="24"/>
        <v xml:space="preserve"> </v>
      </c>
      <c r="F413" s="27"/>
      <c r="G413" s="28" t="str">
        <f t="shared" si="25"/>
        <v xml:space="preserve"> </v>
      </c>
      <c r="H413" s="27"/>
      <c r="I413" s="27">
        <v>71.929000000000002</v>
      </c>
      <c r="J413" s="28" t="str">
        <f t="shared" si="26"/>
        <v xml:space="preserve"> </v>
      </c>
      <c r="K413" s="27"/>
      <c r="L413" s="28" t="str">
        <f t="shared" si="27"/>
        <v xml:space="preserve"> </v>
      </c>
      <c r="M413" s="27">
        <v>16.899999999999999</v>
      </c>
    </row>
    <row r="414" spans="1:13" ht="114.75" x14ac:dyDescent="0.2">
      <c r="A414" s="26" t="s">
        <v>1152</v>
      </c>
      <c r="B414" s="26" t="s">
        <v>1198</v>
      </c>
      <c r="C414" s="27"/>
      <c r="D414" s="27"/>
      <c r="E414" s="28" t="str">
        <f t="shared" si="24"/>
        <v xml:space="preserve"> </v>
      </c>
      <c r="F414" s="27">
        <v>17069.3</v>
      </c>
      <c r="G414" s="28" t="str">
        <f t="shared" si="25"/>
        <v/>
      </c>
      <c r="H414" s="27"/>
      <c r="I414" s="27"/>
      <c r="J414" s="28" t="str">
        <f t="shared" si="26"/>
        <v xml:space="preserve"> </v>
      </c>
      <c r="K414" s="27">
        <v>17069.3</v>
      </c>
      <c r="L414" s="28" t="str">
        <f t="shared" si="27"/>
        <v/>
      </c>
      <c r="M414" s="27"/>
    </row>
    <row r="415" spans="1:13" ht="127.5" x14ac:dyDescent="0.2">
      <c r="A415" s="26" t="s">
        <v>20</v>
      </c>
      <c r="B415" s="26" t="s">
        <v>593</v>
      </c>
      <c r="C415" s="27">
        <v>112</v>
      </c>
      <c r="D415" s="27">
        <v>78.554400000000001</v>
      </c>
      <c r="E415" s="28">
        <f t="shared" si="24"/>
        <v>70.137857142857143</v>
      </c>
      <c r="F415" s="27">
        <v>17.938110000000002</v>
      </c>
      <c r="G415" s="28" t="str">
        <f t="shared" si="25"/>
        <v>свыше 200</v>
      </c>
      <c r="H415" s="27"/>
      <c r="I415" s="27"/>
      <c r="J415" s="28" t="str">
        <f t="shared" si="26"/>
        <v xml:space="preserve"> </v>
      </c>
      <c r="K415" s="27"/>
      <c r="L415" s="28" t="str">
        <f t="shared" si="27"/>
        <v xml:space="preserve"> </v>
      </c>
      <c r="M415" s="27"/>
    </row>
    <row r="416" spans="1:13" ht="140.25" x14ac:dyDescent="0.2">
      <c r="A416" s="26" t="s">
        <v>1555</v>
      </c>
      <c r="B416" s="26" t="s">
        <v>257</v>
      </c>
      <c r="C416" s="27">
        <v>3426.9546399999999</v>
      </c>
      <c r="D416" s="27">
        <v>869.91520000000003</v>
      </c>
      <c r="E416" s="28">
        <f t="shared" si="24"/>
        <v>25.384497064717497</v>
      </c>
      <c r="F416" s="27">
        <v>565.28345999999999</v>
      </c>
      <c r="G416" s="28">
        <f t="shared" si="25"/>
        <v>153.89008551568094</v>
      </c>
      <c r="H416" s="27"/>
      <c r="I416" s="27"/>
      <c r="J416" s="28" t="str">
        <f t="shared" si="26"/>
        <v xml:space="preserve"> </v>
      </c>
      <c r="K416" s="27"/>
      <c r="L416" s="28" t="str">
        <f t="shared" si="27"/>
        <v xml:space="preserve"> </v>
      </c>
      <c r="M416" s="27"/>
    </row>
    <row r="417" spans="1:13" ht="140.25" x14ac:dyDescent="0.2">
      <c r="A417" s="26" t="s">
        <v>250</v>
      </c>
      <c r="B417" s="26" t="s">
        <v>392</v>
      </c>
      <c r="C417" s="27">
        <v>25.2</v>
      </c>
      <c r="D417" s="27">
        <v>92.186210000000003</v>
      </c>
      <c r="E417" s="28" t="str">
        <f t="shared" si="24"/>
        <v>свыше 200</v>
      </c>
      <c r="F417" s="27">
        <v>28.047460000000001</v>
      </c>
      <c r="G417" s="28" t="str">
        <f t="shared" si="25"/>
        <v>свыше 200</v>
      </c>
      <c r="H417" s="27"/>
      <c r="I417" s="27"/>
      <c r="J417" s="28" t="str">
        <f t="shared" si="26"/>
        <v xml:space="preserve"> </v>
      </c>
      <c r="K417" s="27"/>
      <c r="L417" s="28" t="str">
        <f t="shared" si="27"/>
        <v xml:space="preserve"> </v>
      </c>
      <c r="M417" s="27"/>
    </row>
    <row r="418" spans="1:13" ht="140.25" x14ac:dyDescent="0.2">
      <c r="A418" s="26" t="s">
        <v>130</v>
      </c>
      <c r="B418" s="26" t="s">
        <v>630</v>
      </c>
      <c r="C418" s="27"/>
      <c r="D418" s="27">
        <v>53.9</v>
      </c>
      <c r="E418" s="28" t="str">
        <f t="shared" si="24"/>
        <v xml:space="preserve"> </v>
      </c>
      <c r="F418" s="27">
        <v>64.637069999999994</v>
      </c>
      <c r="G418" s="28">
        <f t="shared" si="25"/>
        <v>83.388680829746775</v>
      </c>
      <c r="H418" s="27"/>
      <c r="I418" s="27"/>
      <c r="J418" s="28" t="str">
        <f t="shared" si="26"/>
        <v xml:space="preserve"> </v>
      </c>
      <c r="K418" s="27"/>
      <c r="L418" s="28" t="str">
        <f t="shared" si="27"/>
        <v xml:space="preserve"> </v>
      </c>
      <c r="M418" s="27"/>
    </row>
    <row r="419" spans="1:13" ht="63.75" x14ac:dyDescent="0.2">
      <c r="A419" s="26" t="s">
        <v>699</v>
      </c>
      <c r="B419" s="26" t="s">
        <v>835</v>
      </c>
      <c r="C419" s="27"/>
      <c r="D419" s="27">
        <v>55.2</v>
      </c>
      <c r="E419" s="28" t="str">
        <f t="shared" si="24"/>
        <v xml:space="preserve"> </v>
      </c>
      <c r="F419" s="27">
        <v>89</v>
      </c>
      <c r="G419" s="28">
        <f t="shared" si="25"/>
        <v>62.022471910112365</v>
      </c>
      <c r="H419" s="27"/>
      <c r="I419" s="27"/>
      <c r="J419" s="28" t="str">
        <f t="shared" si="26"/>
        <v xml:space="preserve"> </v>
      </c>
      <c r="K419" s="27"/>
      <c r="L419" s="28" t="str">
        <f t="shared" si="27"/>
        <v xml:space="preserve"> </v>
      </c>
      <c r="M419" s="27"/>
    </row>
    <row r="420" spans="1:13" ht="63.75" x14ac:dyDescent="0.2">
      <c r="A420" s="26" t="s">
        <v>1094</v>
      </c>
      <c r="B420" s="26" t="s">
        <v>473</v>
      </c>
      <c r="C420" s="27">
        <v>25.2</v>
      </c>
      <c r="D420" s="27">
        <v>25.2</v>
      </c>
      <c r="E420" s="28">
        <f t="shared" si="24"/>
        <v>100</v>
      </c>
      <c r="F420" s="27"/>
      <c r="G420" s="28" t="str">
        <f t="shared" si="25"/>
        <v xml:space="preserve"> </v>
      </c>
      <c r="H420" s="27"/>
      <c r="I420" s="27"/>
      <c r="J420" s="28" t="str">
        <f t="shared" si="26"/>
        <v xml:space="preserve"> </v>
      </c>
      <c r="K420" s="27"/>
      <c r="L420" s="28" t="str">
        <f t="shared" si="27"/>
        <v xml:space="preserve"> </v>
      </c>
      <c r="M420" s="27"/>
    </row>
    <row r="421" spans="1:13" ht="63.75" x14ac:dyDescent="0.2">
      <c r="A421" s="26" t="s">
        <v>969</v>
      </c>
      <c r="B421" s="26" t="s">
        <v>724</v>
      </c>
      <c r="C421" s="27"/>
      <c r="D421" s="27">
        <v>23.9</v>
      </c>
      <c r="E421" s="28" t="str">
        <f t="shared" si="24"/>
        <v xml:space="preserve"> </v>
      </c>
      <c r="F421" s="27"/>
      <c r="G421" s="28" t="str">
        <f t="shared" si="25"/>
        <v xml:space="preserve"> </v>
      </c>
      <c r="H421" s="27"/>
      <c r="I421" s="27"/>
      <c r="J421" s="28" t="str">
        <f t="shared" si="26"/>
        <v xml:space="preserve"> </v>
      </c>
      <c r="K421" s="27"/>
      <c r="L421" s="28" t="str">
        <f t="shared" si="27"/>
        <v xml:space="preserve"> </v>
      </c>
      <c r="M421" s="27"/>
    </row>
    <row r="422" spans="1:13" ht="102" x14ac:dyDescent="0.2">
      <c r="A422" s="26" t="s">
        <v>1002</v>
      </c>
      <c r="B422" s="26" t="s">
        <v>1040</v>
      </c>
      <c r="C422" s="27">
        <v>112</v>
      </c>
      <c r="D422" s="27">
        <v>78.554400000000001</v>
      </c>
      <c r="E422" s="28">
        <f t="shared" si="24"/>
        <v>70.137857142857143</v>
      </c>
      <c r="F422" s="27">
        <v>17.938110000000002</v>
      </c>
      <c r="G422" s="28" t="str">
        <f t="shared" si="25"/>
        <v>свыше 200</v>
      </c>
      <c r="H422" s="27"/>
      <c r="I422" s="27"/>
      <c r="J422" s="28" t="str">
        <f t="shared" si="26"/>
        <v xml:space="preserve"> </v>
      </c>
      <c r="K422" s="27"/>
      <c r="L422" s="28" t="str">
        <f t="shared" si="27"/>
        <v xml:space="preserve"> </v>
      </c>
      <c r="M422" s="27"/>
    </row>
    <row r="423" spans="1:13" ht="102" x14ac:dyDescent="0.2">
      <c r="A423" s="26" t="s">
        <v>1531</v>
      </c>
      <c r="B423" s="26" t="s">
        <v>1568</v>
      </c>
      <c r="C423" s="27">
        <v>3426.9546399999999</v>
      </c>
      <c r="D423" s="27">
        <v>814.71519999999998</v>
      </c>
      <c r="E423" s="28">
        <f t="shared" si="24"/>
        <v>23.773737489563036</v>
      </c>
      <c r="F423" s="27">
        <v>476.28345999999999</v>
      </c>
      <c r="G423" s="28">
        <f t="shared" si="25"/>
        <v>171.05679042476092</v>
      </c>
      <c r="H423" s="27"/>
      <c r="I423" s="27"/>
      <c r="J423" s="28" t="str">
        <f t="shared" si="26"/>
        <v xml:space="preserve"> </v>
      </c>
      <c r="K423" s="27"/>
      <c r="L423" s="28" t="str">
        <f t="shared" si="27"/>
        <v xml:space="preserve"> </v>
      </c>
      <c r="M423" s="27"/>
    </row>
    <row r="424" spans="1:13" ht="102" x14ac:dyDescent="0.2">
      <c r="A424" s="26" t="s">
        <v>222</v>
      </c>
      <c r="B424" s="26" t="s">
        <v>24</v>
      </c>
      <c r="C424" s="27"/>
      <c r="D424" s="27">
        <v>66.98621</v>
      </c>
      <c r="E424" s="28" t="str">
        <f t="shared" si="24"/>
        <v xml:space="preserve"> </v>
      </c>
      <c r="F424" s="27">
        <v>28.047460000000001</v>
      </c>
      <c r="G424" s="28" t="str">
        <f t="shared" si="25"/>
        <v>свыше 200</v>
      </c>
      <c r="H424" s="27"/>
      <c r="I424" s="27"/>
      <c r="J424" s="28" t="str">
        <f t="shared" si="26"/>
        <v xml:space="preserve"> </v>
      </c>
      <c r="K424" s="27"/>
      <c r="L424" s="28" t="str">
        <f t="shared" si="27"/>
        <v xml:space="preserve"> </v>
      </c>
      <c r="M424" s="27"/>
    </row>
    <row r="425" spans="1:13" ht="102" x14ac:dyDescent="0.2">
      <c r="A425" s="26" t="s">
        <v>86</v>
      </c>
      <c r="B425" s="26" t="s">
        <v>256</v>
      </c>
      <c r="C425" s="27"/>
      <c r="D425" s="27">
        <v>30</v>
      </c>
      <c r="E425" s="28" t="str">
        <f t="shared" si="24"/>
        <v xml:space="preserve"> </v>
      </c>
      <c r="F425" s="27">
        <v>64.637069999999994</v>
      </c>
      <c r="G425" s="28">
        <f t="shared" si="25"/>
        <v>46.412994895962953</v>
      </c>
      <c r="H425" s="27"/>
      <c r="I425" s="27"/>
      <c r="J425" s="28" t="str">
        <f t="shared" si="26"/>
        <v xml:space="preserve"> </v>
      </c>
      <c r="K425" s="27"/>
      <c r="L425" s="28" t="str">
        <f t="shared" si="27"/>
        <v xml:space="preserve"> </v>
      </c>
      <c r="M425" s="27"/>
    </row>
    <row r="426" spans="1:13" ht="51" x14ac:dyDescent="0.2">
      <c r="A426" s="26" t="s">
        <v>1087</v>
      </c>
      <c r="B426" s="26" t="s">
        <v>1065</v>
      </c>
      <c r="C426" s="27"/>
      <c r="D426" s="27">
        <v>2.4480400000000002</v>
      </c>
      <c r="E426" s="28" t="str">
        <f t="shared" si="24"/>
        <v xml:space="preserve"> </v>
      </c>
      <c r="F426" s="27"/>
      <c r="G426" s="28" t="str">
        <f t="shared" si="25"/>
        <v xml:space="preserve"> </v>
      </c>
      <c r="H426" s="27"/>
      <c r="I426" s="27">
        <v>2.4480400000000002</v>
      </c>
      <c r="J426" s="28" t="str">
        <f t="shared" si="26"/>
        <v xml:space="preserve"> </v>
      </c>
      <c r="K426" s="27"/>
      <c r="L426" s="28" t="str">
        <f t="shared" si="27"/>
        <v xml:space="preserve"> </v>
      </c>
      <c r="M426" s="27">
        <v>2.4480400000000002</v>
      </c>
    </row>
    <row r="427" spans="1:13" ht="255" x14ac:dyDescent="0.2">
      <c r="A427" s="26" t="s">
        <v>1340</v>
      </c>
      <c r="B427" s="26" t="s">
        <v>874</v>
      </c>
      <c r="C427" s="27"/>
      <c r="D427" s="27">
        <v>2.4480400000000002</v>
      </c>
      <c r="E427" s="28" t="str">
        <f t="shared" si="24"/>
        <v xml:space="preserve"> </v>
      </c>
      <c r="F427" s="27"/>
      <c r="G427" s="28" t="str">
        <f t="shared" si="25"/>
        <v xml:space="preserve"> </v>
      </c>
      <c r="H427" s="27"/>
      <c r="I427" s="27">
        <v>2.4480400000000002</v>
      </c>
      <c r="J427" s="28" t="str">
        <f t="shared" si="26"/>
        <v xml:space="preserve"> </v>
      </c>
      <c r="K427" s="27"/>
      <c r="L427" s="28" t="str">
        <f t="shared" si="27"/>
        <v xml:space="preserve"> </v>
      </c>
      <c r="M427" s="27">
        <v>2.4480400000000002</v>
      </c>
    </row>
    <row r="428" spans="1:13" ht="51" x14ac:dyDescent="0.2">
      <c r="A428" s="26" t="s">
        <v>608</v>
      </c>
      <c r="B428" s="26" t="s">
        <v>1108</v>
      </c>
      <c r="C428" s="27">
        <v>180.7</v>
      </c>
      <c r="D428" s="27"/>
      <c r="E428" s="28" t="str">
        <f t="shared" si="24"/>
        <v/>
      </c>
      <c r="F428" s="27">
        <v>77.962639999999993</v>
      </c>
      <c r="G428" s="28" t="str">
        <f t="shared" si="25"/>
        <v/>
      </c>
      <c r="H428" s="27"/>
      <c r="I428" s="27"/>
      <c r="J428" s="28" t="str">
        <f t="shared" si="26"/>
        <v xml:space="preserve"> </v>
      </c>
      <c r="K428" s="27"/>
      <c r="L428" s="28" t="str">
        <f t="shared" si="27"/>
        <v xml:space="preserve"> </v>
      </c>
      <c r="M428" s="27"/>
    </row>
    <row r="429" spans="1:13" ht="242.25" x14ac:dyDescent="0.2">
      <c r="A429" s="26" t="s">
        <v>1636</v>
      </c>
      <c r="B429" s="26" t="s">
        <v>1421</v>
      </c>
      <c r="C429" s="27">
        <v>137.4</v>
      </c>
      <c r="D429" s="27"/>
      <c r="E429" s="28" t="str">
        <f t="shared" si="24"/>
        <v/>
      </c>
      <c r="F429" s="27">
        <v>5</v>
      </c>
      <c r="G429" s="28" t="str">
        <f t="shared" si="25"/>
        <v/>
      </c>
      <c r="H429" s="27"/>
      <c r="I429" s="27"/>
      <c r="J429" s="28" t="str">
        <f t="shared" si="26"/>
        <v xml:space="preserve"> </v>
      </c>
      <c r="K429" s="27"/>
      <c r="L429" s="28" t="str">
        <f t="shared" si="27"/>
        <v xml:space="preserve"> </v>
      </c>
      <c r="M429" s="27"/>
    </row>
    <row r="430" spans="1:13" ht="242.25" x14ac:dyDescent="0.2">
      <c r="A430" s="26" t="s">
        <v>214</v>
      </c>
      <c r="B430" s="26" t="s">
        <v>1472</v>
      </c>
      <c r="C430" s="27">
        <v>34</v>
      </c>
      <c r="D430" s="27"/>
      <c r="E430" s="28" t="str">
        <f t="shared" si="24"/>
        <v/>
      </c>
      <c r="F430" s="27">
        <v>72.962639999999993</v>
      </c>
      <c r="G430" s="28" t="str">
        <f t="shared" si="25"/>
        <v/>
      </c>
      <c r="H430" s="27"/>
      <c r="I430" s="27"/>
      <c r="J430" s="28" t="str">
        <f t="shared" si="26"/>
        <v xml:space="preserve"> </v>
      </c>
      <c r="K430" s="27"/>
      <c r="L430" s="28" t="str">
        <f t="shared" si="27"/>
        <v xml:space="preserve"> </v>
      </c>
      <c r="M430" s="27"/>
    </row>
    <row r="431" spans="1:13" ht="229.5" x14ac:dyDescent="0.2">
      <c r="A431" s="26" t="s">
        <v>792</v>
      </c>
      <c r="B431" s="26" t="s">
        <v>915</v>
      </c>
      <c r="C431" s="27">
        <v>9.3000000000000007</v>
      </c>
      <c r="D431" s="27"/>
      <c r="E431" s="28" t="str">
        <f t="shared" si="24"/>
        <v/>
      </c>
      <c r="F431" s="27"/>
      <c r="G431" s="28" t="str">
        <f t="shared" si="25"/>
        <v xml:space="preserve"> </v>
      </c>
      <c r="H431" s="27"/>
      <c r="I431" s="27"/>
      <c r="J431" s="28" t="str">
        <f t="shared" si="26"/>
        <v xml:space="preserve"> </v>
      </c>
      <c r="K431" s="27"/>
      <c r="L431" s="28" t="str">
        <f t="shared" si="27"/>
        <v xml:space="preserve"> </v>
      </c>
      <c r="M431" s="27"/>
    </row>
    <row r="432" spans="1:13" ht="76.5" x14ac:dyDescent="0.2">
      <c r="A432" s="26" t="s">
        <v>319</v>
      </c>
      <c r="B432" s="26" t="s">
        <v>385</v>
      </c>
      <c r="C432" s="27"/>
      <c r="D432" s="27"/>
      <c r="E432" s="28" t="str">
        <f t="shared" si="24"/>
        <v xml:space="preserve"> </v>
      </c>
      <c r="F432" s="27">
        <v>17891.405409999999</v>
      </c>
      <c r="G432" s="28" t="str">
        <f t="shared" si="25"/>
        <v/>
      </c>
      <c r="H432" s="27"/>
      <c r="I432" s="27"/>
      <c r="J432" s="28" t="str">
        <f t="shared" si="26"/>
        <v xml:space="preserve"> </v>
      </c>
      <c r="K432" s="27"/>
      <c r="L432" s="28" t="str">
        <f t="shared" si="27"/>
        <v xml:space="preserve"> </v>
      </c>
      <c r="M432" s="27"/>
    </row>
    <row r="433" spans="1:13" ht="165.75" x14ac:dyDescent="0.2">
      <c r="A433" s="26" t="s">
        <v>1642</v>
      </c>
      <c r="B433" s="26" t="s">
        <v>917</v>
      </c>
      <c r="C433" s="27"/>
      <c r="D433" s="27"/>
      <c r="E433" s="28" t="str">
        <f t="shared" si="24"/>
        <v xml:space="preserve"> </v>
      </c>
      <c r="F433" s="27">
        <v>17891.405409999999</v>
      </c>
      <c r="G433" s="28" t="str">
        <f t="shared" si="25"/>
        <v/>
      </c>
      <c r="H433" s="27"/>
      <c r="I433" s="27"/>
      <c r="J433" s="28" t="str">
        <f t="shared" si="26"/>
        <v xml:space="preserve"> </v>
      </c>
      <c r="K433" s="27"/>
      <c r="L433" s="28" t="str">
        <f t="shared" si="27"/>
        <v xml:space="preserve"> </v>
      </c>
      <c r="M433" s="27"/>
    </row>
    <row r="434" spans="1:13" ht="63.75" x14ac:dyDescent="0.2">
      <c r="A434" s="26" t="s">
        <v>646</v>
      </c>
      <c r="B434" s="26" t="s">
        <v>1185</v>
      </c>
      <c r="C434" s="27">
        <v>2167.9584199999999</v>
      </c>
      <c r="D434" s="27">
        <v>453.95841999999999</v>
      </c>
      <c r="E434" s="28">
        <f t="shared" si="24"/>
        <v>20.939443109799129</v>
      </c>
      <c r="F434" s="27">
        <v>135.99417</v>
      </c>
      <c r="G434" s="28" t="str">
        <f t="shared" si="25"/>
        <v>свыше 200</v>
      </c>
      <c r="H434" s="27">
        <v>1750</v>
      </c>
      <c r="I434" s="27">
        <v>20</v>
      </c>
      <c r="J434" s="28">
        <f t="shared" si="26"/>
        <v>1.1428571428571428</v>
      </c>
      <c r="K434" s="27">
        <v>40</v>
      </c>
      <c r="L434" s="28">
        <f t="shared" si="27"/>
        <v>50</v>
      </c>
      <c r="M434" s="27"/>
    </row>
    <row r="435" spans="1:13" ht="89.25" x14ac:dyDescent="0.2">
      <c r="A435" s="26" t="s">
        <v>1674</v>
      </c>
      <c r="B435" s="26" t="s">
        <v>117</v>
      </c>
      <c r="C435" s="27">
        <v>1750</v>
      </c>
      <c r="D435" s="27">
        <v>20</v>
      </c>
      <c r="E435" s="28">
        <f t="shared" si="24"/>
        <v>1.1428571428571428</v>
      </c>
      <c r="F435" s="27">
        <v>40</v>
      </c>
      <c r="G435" s="28">
        <f t="shared" si="25"/>
        <v>50</v>
      </c>
      <c r="H435" s="27">
        <v>1750</v>
      </c>
      <c r="I435" s="27">
        <v>20</v>
      </c>
      <c r="J435" s="28">
        <f t="shared" si="26"/>
        <v>1.1428571428571428</v>
      </c>
      <c r="K435" s="27">
        <v>40</v>
      </c>
      <c r="L435" s="28">
        <f t="shared" si="27"/>
        <v>50</v>
      </c>
      <c r="M435" s="27"/>
    </row>
    <row r="436" spans="1:13" ht="76.5" x14ac:dyDescent="0.2">
      <c r="A436" s="26" t="s">
        <v>305</v>
      </c>
      <c r="B436" s="26" t="s">
        <v>1167</v>
      </c>
      <c r="C436" s="27">
        <v>417.95841999999999</v>
      </c>
      <c r="D436" s="27">
        <v>417.95841999999999</v>
      </c>
      <c r="E436" s="28">
        <f t="shared" si="24"/>
        <v>100</v>
      </c>
      <c r="F436" s="27">
        <v>70.994169999999997</v>
      </c>
      <c r="G436" s="28" t="str">
        <f t="shared" si="25"/>
        <v>свыше 200</v>
      </c>
      <c r="H436" s="27"/>
      <c r="I436" s="27"/>
      <c r="J436" s="28" t="str">
        <f t="shared" si="26"/>
        <v xml:space="preserve"> </v>
      </c>
      <c r="K436" s="27"/>
      <c r="L436" s="28" t="str">
        <f t="shared" si="27"/>
        <v xml:space="preserve"> </v>
      </c>
      <c r="M436" s="27"/>
    </row>
    <row r="437" spans="1:13" ht="76.5" x14ac:dyDescent="0.2">
      <c r="A437" s="26" t="s">
        <v>862</v>
      </c>
      <c r="B437" s="26" t="s">
        <v>1147</v>
      </c>
      <c r="C437" s="27"/>
      <c r="D437" s="27">
        <v>16</v>
      </c>
      <c r="E437" s="28" t="str">
        <f t="shared" si="24"/>
        <v xml:space="preserve"> </v>
      </c>
      <c r="F437" s="27">
        <v>20</v>
      </c>
      <c r="G437" s="28">
        <f t="shared" si="25"/>
        <v>80</v>
      </c>
      <c r="H437" s="27"/>
      <c r="I437" s="27"/>
      <c r="J437" s="28" t="str">
        <f t="shared" si="26"/>
        <v xml:space="preserve"> </v>
      </c>
      <c r="K437" s="27"/>
      <c r="L437" s="28" t="str">
        <f t="shared" si="27"/>
        <v xml:space="preserve"> </v>
      </c>
      <c r="M437" s="27"/>
    </row>
    <row r="438" spans="1:13" ht="76.5" x14ac:dyDescent="0.2">
      <c r="A438" s="26" t="s">
        <v>1118</v>
      </c>
      <c r="B438" s="26" t="s">
        <v>1630</v>
      </c>
      <c r="C438" s="27"/>
      <c r="D438" s="27"/>
      <c r="E438" s="28" t="str">
        <f t="shared" si="24"/>
        <v xml:space="preserve"> </v>
      </c>
      <c r="F438" s="27">
        <v>5</v>
      </c>
      <c r="G438" s="28" t="str">
        <f t="shared" si="25"/>
        <v/>
      </c>
      <c r="H438" s="27"/>
      <c r="I438" s="27"/>
      <c r="J438" s="28" t="str">
        <f t="shared" si="26"/>
        <v xml:space="preserve"> </v>
      </c>
      <c r="K438" s="27"/>
      <c r="L438" s="28" t="str">
        <f t="shared" si="27"/>
        <v xml:space="preserve"> </v>
      </c>
      <c r="M438" s="27"/>
    </row>
    <row r="439" spans="1:13" ht="114.75" x14ac:dyDescent="0.2">
      <c r="A439" s="26" t="s">
        <v>353</v>
      </c>
      <c r="B439" s="26" t="s">
        <v>1437</v>
      </c>
      <c r="C439" s="27">
        <v>21904.56943</v>
      </c>
      <c r="D439" s="27">
        <v>7734.1601899999996</v>
      </c>
      <c r="E439" s="28">
        <f t="shared" si="24"/>
        <v>35.308432857883389</v>
      </c>
      <c r="F439" s="27">
        <v>14040.31934</v>
      </c>
      <c r="G439" s="28">
        <f t="shared" si="25"/>
        <v>55.085358122630844</v>
      </c>
      <c r="H439" s="27">
        <v>16584.920630000001</v>
      </c>
      <c r="I439" s="27">
        <v>5234.3276500000002</v>
      </c>
      <c r="J439" s="28">
        <f t="shared" si="26"/>
        <v>31.560763941985776</v>
      </c>
      <c r="K439" s="27">
        <v>6486.6482400000004</v>
      </c>
      <c r="L439" s="28">
        <f t="shared" si="27"/>
        <v>80.693872341072094</v>
      </c>
      <c r="M439" s="27">
        <v>1065.5966500000004</v>
      </c>
    </row>
    <row r="440" spans="1:13" ht="102" x14ac:dyDescent="0.2">
      <c r="A440" s="26" t="s">
        <v>160</v>
      </c>
      <c r="B440" s="26" t="s">
        <v>1527</v>
      </c>
      <c r="C440" s="27">
        <v>16555.920630000001</v>
      </c>
      <c r="D440" s="27">
        <v>5234.3276500000002</v>
      </c>
      <c r="E440" s="28">
        <f t="shared" si="24"/>
        <v>31.616047014112798</v>
      </c>
      <c r="F440" s="27">
        <v>6486.6482400000004</v>
      </c>
      <c r="G440" s="28">
        <f t="shared" si="25"/>
        <v>80.693872341072094</v>
      </c>
      <c r="H440" s="27">
        <v>16555.920630000001</v>
      </c>
      <c r="I440" s="27">
        <v>5234.3276500000002</v>
      </c>
      <c r="J440" s="28">
        <f t="shared" si="26"/>
        <v>31.616047014112798</v>
      </c>
      <c r="K440" s="27">
        <v>6486.6482400000004</v>
      </c>
      <c r="L440" s="28">
        <f t="shared" si="27"/>
        <v>80.693872341072094</v>
      </c>
      <c r="M440" s="27">
        <v>1065.5966500000004</v>
      </c>
    </row>
    <row r="441" spans="1:13" ht="102" x14ac:dyDescent="0.2">
      <c r="A441" s="26" t="s">
        <v>985</v>
      </c>
      <c r="B441" s="26" t="s">
        <v>1042</v>
      </c>
      <c r="C441" s="27">
        <v>5154.0487999999996</v>
      </c>
      <c r="D441" s="27">
        <v>2497.7834800000001</v>
      </c>
      <c r="E441" s="28">
        <f t="shared" si="24"/>
        <v>48.46255006355392</v>
      </c>
      <c r="F441" s="27">
        <v>7349.4120199999998</v>
      </c>
      <c r="G441" s="28">
        <f t="shared" si="25"/>
        <v>33.9861675084043</v>
      </c>
      <c r="H441" s="27"/>
      <c r="I441" s="27"/>
      <c r="J441" s="28" t="str">
        <f t="shared" si="26"/>
        <v xml:space="preserve"> </v>
      </c>
      <c r="K441" s="27"/>
      <c r="L441" s="28" t="str">
        <f t="shared" si="27"/>
        <v xml:space="preserve"> </v>
      </c>
      <c r="M441" s="27"/>
    </row>
    <row r="442" spans="1:13" ht="114.75" x14ac:dyDescent="0.2">
      <c r="A442" s="26" t="s">
        <v>29</v>
      </c>
      <c r="B442" s="26" t="s">
        <v>1307</v>
      </c>
      <c r="C442" s="27">
        <v>29</v>
      </c>
      <c r="D442" s="27"/>
      <c r="E442" s="28" t="str">
        <f t="shared" si="24"/>
        <v/>
      </c>
      <c r="F442" s="27"/>
      <c r="G442" s="28" t="str">
        <f t="shared" si="25"/>
        <v xml:space="preserve"> </v>
      </c>
      <c r="H442" s="27">
        <v>29</v>
      </c>
      <c r="I442" s="27"/>
      <c r="J442" s="28" t="str">
        <f t="shared" si="26"/>
        <v/>
      </c>
      <c r="K442" s="27"/>
      <c r="L442" s="28" t="str">
        <f t="shared" si="27"/>
        <v xml:space="preserve"> </v>
      </c>
      <c r="M442" s="27"/>
    </row>
    <row r="443" spans="1:13" ht="114.75" x14ac:dyDescent="0.2">
      <c r="A443" s="26" t="s">
        <v>892</v>
      </c>
      <c r="B443" s="26" t="s">
        <v>1406</v>
      </c>
      <c r="C443" s="27">
        <v>165.6</v>
      </c>
      <c r="D443" s="27">
        <v>2.0490599999999999</v>
      </c>
      <c r="E443" s="28">
        <f t="shared" si="24"/>
        <v>1.2373550724637681</v>
      </c>
      <c r="F443" s="27">
        <v>204.25908000000001</v>
      </c>
      <c r="G443" s="28">
        <f t="shared" si="25"/>
        <v>1.0031671541847733</v>
      </c>
      <c r="H443" s="27"/>
      <c r="I443" s="27"/>
      <c r="J443" s="28" t="str">
        <f t="shared" si="26"/>
        <v xml:space="preserve"> </v>
      </c>
      <c r="K443" s="27"/>
      <c r="L443" s="28" t="str">
        <f t="shared" si="27"/>
        <v xml:space="preserve"> </v>
      </c>
      <c r="M443" s="27"/>
    </row>
    <row r="444" spans="1:13" ht="25.5" x14ac:dyDescent="0.2">
      <c r="A444" s="26" t="s">
        <v>337</v>
      </c>
      <c r="B444" s="26" t="s">
        <v>76</v>
      </c>
      <c r="C444" s="27">
        <v>4402.2244700000001</v>
      </c>
      <c r="D444" s="27">
        <v>3562.7341999999999</v>
      </c>
      <c r="E444" s="28">
        <f t="shared" si="24"/>
        <v>80.930316576973638</v>
      </c>
      <c r="F444" s="27">
        <v>13565.284729999999</v>
      </c>
      <c r="G444" s="28">
        <f t="shared" si="25"/>
        <v>26.263615330689781</v>
      </c>
      <c r="H444" s="27">
        <v>2633.0408200000002</v>
      </c>
      <c r="I444" s="27">
        <v>838.38885000000005</v>
      </c>
      <c r="J444" s="28">
        <f t="shared" si="26"/>
        <v>31.841088206144864</v>
      </c>
      <c r="K444" s="27">
        <v>5863.91698</v>
      </c>
      <c r="L444" s="28">
        <f t="shared" si="27"/>
        <v>14.297420186190973</v>
      </c>
      <c r="M444" s="27">
        <v>307.86557000000005</v>
      </c>
    </row>
    <row r="445" spans="1:13" ht="165.75" x14ac:dyDescent="0.2">
      <c r="A445" s="26" t="s">
        <v>325</v>
      </c>
      <c r="B445" s="26" t="s">
        <v>1333</v>
      </c>
      <c r="C445" s="27">
        <v>1166.6306500000001</v>
      </c>
      <c r="D445" s="27">
        <v>2709.6648100000002</v>
      </c>
      <c r="E445" s="28" t="str">
        <f t="shared" si="24"/>
        <v>свыше 200</v>
      </c>
      <c r="F445" s="27">
        <v>7655.3200100000004</v>
      </c>
      <c r="G445" s="28">
        <f t="shared" si="25"/>
        <v>35.395839840273382</v>
      </c>
      <c r="H445" s="27"/>
      <c r="I445" s="27"/>
      <c r="J445" s="28" t="str">
        <f t="shared" si="26"/>
        <v xml:space="preserve"> </v>
      </c>
      <c r="K445" s="27"/>
      <c r="L445" s="28" t="str">
        <f t="shared" si="27"/>
        <v xml:space="preserve"> </v>
      </c>
      <c r="M445" s="27"/>
    </row>
    <row r="446" spans="1:13" ht="38.25" x14ac:dyDescent="0.2">
      <c r="A446" s="26" t="s">
        <v>554</v>
      </c>
      <c r="B446" s="26" t="s">
        <v>602</v>
      </c>
      <c r="C446" s="27">
        <v>3235.5938200000001</v>
      </c>
      <c r="D446" s="27">
        <v>853.06939</v>
      </c>
      <c r="E446" s="28">
        <f t="shared" si="24"/>
        <v>26.365156983765036</v>
      </c>
      <c r="F446" s="27">
        <v>5909.9647199999999</v>
      </c>
      <c r="G446" s="28">
        <f t="shared" si="25"/>
        <v>14.434424407190031</v>
      </c>
      <c r="H446" s="27">
        <v>2633.0408200000002</v>
      </c>
      <c r="I446" s="27">
        <v>838.38885000000005</v>
      </c>
      <c r="J446" s="28">
        <f t="shared" si="26"/>
        <v>31.841088206144864</v>
      </c>
      <c r="K446" s="27">
        <v>5863.91698</v>
      </c>
      <c r="L446" s="28">
        <f t="shared" si="27"/>
        <v>14.297420186190973</v>
      </c>
      <c r="M446" s="27">
        <v>307.86557000000005</v>
      </c>
    </row>
    <row r="447" spans="1:13" ht="114.75" x14ac:dyDescent="0.2">
      <c r="A447" s="26" t="s">
        <v>1373</v>
      </c>
      <c r="B447" s="26" t="s">
        <v>1690</v>
      </c>
      <c r="C447" s="27">
        <v>2633.0408200000002</v>
      </c>
      <c r="D447" s="27">
        <v>838.38885000000005</v>
      </c>
      <c r="E447" s="28">
        <f t="shared" si="24"/>
        <v>31.841088206144864</v>
      </c>
      <c r="F447" s="27">
        <v>5863.91698</v>
      </c>
      <c r="G447" s="28">
        <f t="shared" si="25"/>
        <v>14.297420186190973</v>
      </c>
      <c r="H447" s="27">
        <v>2633.0408200000002</v>
      </c>
      <c r="I447" s="27">
        <v>838.38885000000005</v>
      </c>
      <c r="J447" s="28">
        <f t="shared" si="26"/>
        <v>31.841088206144864</v>
      </c>
      <c r="K447" s="27">
        <v>5863.91698</v>
      </c>
      <c r="L447" s="28">
        <f t="shared" si="27"/>
        <v>14.297420186190973</v>
      </c>
      <c r="M447" s="27">
        <v>307.86557000000005</v>
      </c>
    </row>
    <row r="448" spans="1:13" ht="89.25" x14ac:dyDescent="0.2">
      <c r="A448" s="26" t="s">
        <v>478</v>
      </c>
      <c r="B448" s="26" t="s">
        <v>282</v>
      </c>
      <c r="C448" s="27">
        <v>602.553</v>
      </c>
      <c r="D448" s="27">
        <v>14.680540000000001</v>
      </c>
      <c r="E448" s="28">
        <f t="shared" si="24"/>
        <v>2.4363898279487448</v>
      </c>
      <c r="F448" s="27">
        <v>46.047739999999997</v>
      </c>
      <c r="G448" s="28">
        <f t="shared" si="25"/>
        <v>31.881130322573924</v>
      </c>
      <c r="H448" s="27"/>
      <c r="I448" s="27"/>
      <c r="J448" s="28" t="str">
        <f t="shared" si="26"/>
        <v xml:space="preserve"> </v>
      </c>
      <c r="K448" s="27"/>
      <c r="L448" s="28" t="str">
        <f t="shared" si="27"/>
        <v xml:space="preserve"> </v>
      </c>
      <c r="M448" s="27"/>
    </row>
    <row r="449" spans="1:13" ht="178.5" x14ac:dyDescent="0.2">
      <c r="A449" s="26" t="s">
        <v>934</v>
      </c>
      <c r="B449" s="26" t="s">
        <v>266</v>
      </c>
      <c r="C449" s="27"/>
      <c r="D449" s="27">
        <v>20660.910319999999</v>
      </c>
      <c r="E449" s="28" t="str">
        <f t="shared" si="24"/>
        <v xml:space="preserve"> </v>
      </c>
      <c r="F449" s="27"/>
      <c r="G449" s="28" t="str">
        <f t="shared" si="25"/>
        <v xml:space="preserve"> </v>
      </c>
      <c r="H449" s="27"/>
      <c r="I449" s="27">
        <v>20660.910319999999</v>
      </c>
      <c r="J449" s="28" t="str">
        <f t="shared" si="26"/>
        <v xml:space="preserve"> </v>
      </c>
      <c r="K449" s="27"/>
      <c r="L449" s="28" t="str">
        <f t="shared" si="27"/>
        <v xml:space="preserve"> </v>
      </c>
      <c r="M449" s="27">
        <v>6589.9781199999998</v>
      </c>
    </row>
    <row r="450" spans="1:13" ht="25.5" x14ac:dyDescent="0.2">
      <c r="A450" s="26" t="s">
        <v>511</v>
      </c>
      <c r="B450" s="26" t="s">
        <v>640</v>
      </c>
      <c r="C450" s="27">
        <v>45747.427459999999</v>
      </c>
      <c r="D450" s="27">
        <v>42830.21</v>
      </c>
      <c r="E450" s="28">
        <f t="shared" si="24"/>
        <v>93.62320982409183</v>
      </c>
      <c r="F450" s="27">
        <v>21148.774809999999</v>
      </c>
      <c r="G450" s="28" t="str">
        <f t="shared" si="25"/>
        <v>свыше 200</v>
      </c>
      <c r="H450" s="27">
        <v>66.454490000000007</v>
      </c>
      <c r="I450" s="27">
        <v>2936.2560899999999</v>
      </c>
      <c r="J450" s="28" t="str">
        <f t="shared" si="26"/>
        <v>свыше 200</v>
      </c>
      <c r="K450" s="27">
        <v>608.79080999999996</v>
      </c>
      <c r="L450" s="28" t="str">
        <f t="shared" si="27"/>
        <v>свыше 200</v>
      </c>
      <c r="M450" s="27">
        <v>-470.72739000000001</v>
      </c>
    </row>
    <row r="451" spans="1:13" x14ac:dyDescent="0.2">
      <c r="A451" s="26" t="s">
        <v>210</v>
      </c>
      <c r="B451" s="26" t="s">
        <v>1299</v>
      </c>
      <c r="C451" s="27"/>
      <c r="D451" s="27">
        <v>2881.22561</v>
      </c>
      <c r="E451" s="28" t="str">
        <f t="shared" si="24"/>
        <v xml:space="preserve"> </v>
      </c>
      <c r="F451" s="27">
        <v>852.92309</v>
      </c>
      <c r="G451" s="28" t="str">
        <f t="shared" si="25"/>
        <v>свыше 200</v>
      </c>
      <c r="H451" s="27"/>
      <c r="I451" s="27">
        <v>2933.6190299999998</v>
      </c>
      <c r="J451" s="28" t="str">
        <f t="shared" si="26"/>
        <v xml:space="preserve"> </v>
      </c>
      <c r="K451" s="27">
        <v>178.92704000000001</v>
      </c>
      <c r="L451" s="28" t="str">
        <f t="shared" si="27"/>
        <v>свыше 200</v>
      </c>
      <c r="M451" s="27">
        <v>-473.35239000000001</v>
      </c>
    </row>
    <row r="452" spans="1:13" ht="38.25" x14ac:dyDescent="0.2">
      <c r="A452" s="26" t="s">
        <v>287</v>
      </c>
      <c r="B452" s="26" t="s">
        <v>1477</v>
      </c>
      <c r="C452" s="27"/>
      <c r="D452" s="27">
        <v>2933.6190299999998</v>
      </c>
      <c r="E452" s="28" t="str">
        <f t="shared" si="24"/>
        <v xml:space="preserve"> </v>
      </c>
      <c r="F452" s="27">
        <v>178.92704000000001</v>
      </c>
      <c r="G452" s="28" t="str">
        <f t="shared" si="25"/>
        <v>свыше 200</v>
      </c>
      <c r="H452" s="27"/>
      <c r="I452" s="27">
        <v>2933.6190299999998</v>
      </c>
      <c r="J452" s="28" t="str">
        <f t="shared" si="26"/>
        <v xml:space="preserve"> </v>
      </c>
      <c r="K452" s="27">
        <v>178.92704000000001</v>
      </c>
      <c r="L452" s="28" t="str">
        <f t="shared" si="27"/>
        <v>свыше 200</v>
      </c>
      <c r="M452" s="27">
        <v>-473.35239000000001</v>
      </c>
    </row>
    <row r="453" spans="1:13" ht="38.25" x14ac:dyDescent="0.2">
      <c r="A453" s="26" t="s">
        <v>358</v>
      </c>
      <c r="B453" s="26" t="s">
        <v>1701</v>
      </c>
      <c r="C453" s="27"/>
      <c r="D453" s="27">
        <v>90.292389999999997</v>
      </c>
      <c r="E453" s="28" t="str">
        <f t="shared" si="24"/>
        <v xml:space="preserve"> </v>
      </c>
      <c r="F453" s="27">
        <v>319.09460000000001</v>
      </c>
      <c r="G453" s="28">
        <f t="shared" si="25"/>
        <v>28.296433095389268</v>
      </c>
      <c r="H453" s="27"/>
      <c r="I453" s="27"/>
      <c r="J453" s="28" t="str">
        <f t="shared" si="26"/>
        <v xml:space="preserve"> </v>
      </c>
      <c r="K453" s="27"/>
      <c r="L453" s="28" t="str">
        <f t="shared" si="27"/>
        <v xml:space="preserve"> </v>
      </c>
      <c r="M453" s="27"/>
    </row>
    <row r="454" spans="1:13" ht="38.25" x14ac:dyDescent="0.2">
      <c r="A454" s="26" t="s">
        <v>399</v>
      </c>
      <c r="B454" s="26" t="s">
        <v>368</v>
      </c>
      <c r="C454" s="27"/>
      <c r="D454" s="27">
        <v>-23.69528</v>
      </c>
      <c r="E454" s="28" t="str">
        <f t="shared" si="24"/>
        <v xml:space="preserve"> </v>
      </c>
      <c r="F454" s="27">
        <v>-39.005789999999998</v>
      </c>
      <c r="G454" s="28">
        <f t="shared" si="25"/>
        <v>60.748109447341022</v>
      </c>
      <c r="H454" s="27"/>
      <c r="I454" s="27"/>
      <c r="J454" s="28" t="str">
        <f t="shared" si="26"/>
        <v xml:space="preserve"> </v>
      </c>
      <c r="K454" s="27"/>
      <c r="L454" s="28" t="str">
        <f t="shared" si="27"/>
        <v xml:space="preserve"> </v>
      </c>
      <c r="M454" s="27"/>
    </row>
    <row r="455" spans="1:13" ht="38.25" x14ac:dyDescent="0.2">
      <c r="A455" s="26" t="s">
        <v>817</v>
      </c>
      <c r="B455" s="26" t="s">
        <v>37</v>
      </c>
      <c r="C455" s="27"/>
      <c r="D455" s="27">
        <v>-100.27947</v>
      </c>
      <c r="E455" s="28" t="str">
        <f t="shared" ref="E455:E518" si="28">IF(C455=0," ",IF(D455/C455*100&gt;200,"свыше 200",IF(D455/C455&gt;0,D455/C455*100,"")))</f>
        <v xml:space="preserve"> </v>
      </c>
      <c r="F455" s="27">
        <v>396.25506000000001</v>
      </c>
      <c r="G455" s="28" t="str">
        <f t="shared" ref="G455:G518" si="29">IF(F455=0," ",IF(D455/F455*100&gt;200,"свыше 200",IF(D455/F455&gt;0,D455/F455*100,"")))</f>
        <v/>
      </c>
      <c r="H455" s="27"/>
      <c r="I455" s="27"/>
      <c r="J455" s="28" t="str">
        <f t="shared" ref="J455:J518" si="30">IF(H455=0," ",IF(I455/H455*100&gt;200,"свыше 200",IF(I455/H455&gt;0,I455/H455*100,"")))</f>
        <v xml:space="preserve"> </v>
      </c>
      <c r="K455" s="27"/>
      <c r="L455" s="28" t="str">
        <f t="shared" ref="L455:L518" si="31">IF(K455=0," ",IF(I455/K455*100&gt;200,"свыше 200",IF(I455/K455&gt;0,I455/K455*100,"")))</f>
        <v xml:space="preserve"> </v>
      </c>
      <c r="M455" s="27"/>
    </row>
    <row r="456" spans="1:13" ht="38.25" x14ac:dyDescent="0.2">
      <c r="A456" s="26" t="s">
        <v>690</v>
      </c>
      <c r="B456" s="26" t="s">
        <v>339</v>
      </c>
      <c r="C456" s="27"/>
      <c r="D456" s="27">
        <v>-18.71106</v>
      </c>
      <c r="E456" s="28" t="str">
        <f t="shared" si="28"/>
        <v xml:space="preserve"> </v>
      </c>
      <c r="F456" s="27">
        <v>-2.34782</v>
      </c>
      <c r="G456" s="28" t="str">
        <f t="shared" si="29"/>
        <v>свыше 200</v>
      </c>
      <c r="H456" s="27"/>
      <c r="I456" s="27"/>
      <c r="J456" s="28" t="str">
        <f t="shared" si="30"/>
        <v xml:space="preserve"> </v>
      </c>
      <c r="K456" s="27"/>
      <c r="L456" s="28" t="str">
        <f t="shared" si="31"/>
        <v xml:space="preserve"> </v>
      </c>
      <c r="M456" s="27"/>
    </row>
    <row r="457" spans="1:13" x14ac:dyDescent="0.2">
      <c r="A457" s="26" t="s">
        <v>1639</v>
      </c>
      <c r="B457" s="26" t="s">
        <v>995</v>
      </c>
      <c r="C457" s="27">
        <v>32867.518700000001</v>
      </c>
      <c r="D457" s="27">
        <v>31835.357550000001</v>
      </c>
      <c r="E457" s="28">
        <f t="shared" si="28"/>
        <v>96.859631664254593</v>
      </c>
      <c r="F457" s="27">
        <v>15171.89543</v>
      </c>
      <c r="G457" s="28" t="str">
        <f t="shared" si="29"/>
        <v>свыше 200</v>
      </c>
      <c r="H457" s="27">
        <v>66.454490000000007</v>
      </c>
      <c r="I457" s="27">
        <v>2.63706</v>
      </c>
      <c r="J457" s="28">
        <f t="shared" si="30"/>
        <v>3.9682194536441404</v>
      </c>
      <c r="K457" s="27">
        <v>10.0002</v>
      </c>
      <c r="L457" s="28">
        <f t="shared" si="31"/>
        <v>26.370072598548028</v>
      </c>
      <c r="M457" s="27">
        <v>2.625</v>
      </c>
    </row>
    <row r="458" spans="1:13" ht="38.25" x14ac:dyDescent="0.2">
      <c r="A458" s="26" t="s">
        <v>13</v>
      </c>
      <c r="B458" s="26" t="s">
        <v>1397</v>
      </c>
      <c r="C458" s="27">
        <v>66.454490000000007</v>
      </c>
      <c r="D458" s="27">
        <v>2.63706</v>
      </c>
      <c r="E458" s="28">
        <f t="shared" si="28"/>
        <v>3.9682194536441404</v>
      </c>
      <c r="F458" s="27">
        <v>10.0002</v>
      </c>
      <c r="G458" s="28">
        <f t="shared" si="29"/>
        <v>26.370072598548028</v>
      </c>
      <c r="H458" s="27">
        <v>66.454490000000007</v>
      </c>
      <c r="I458" s="27">
        <v>2.63706</v>
      </c>
      <c r="J458" s="28">
        <f t="shared" si="30"/>
        <v>3.9682194536441404</v>
      </c>
      <c r="K458" s="27">
        <v>10.0002</v>
      </c>
      <c r="L458" s="28">
        <f t="shared" si="31"/>
        <v>26.370072598548028</v>
      </c>
      <c r="M458" s="27">
        <v>2.625</v>
      </c>
    </row>
    <row r="459" spans="1:13" ht="25.5" x14ac:dyDescent="0.2">
      <c r="A459" s="26" t="s">
        <v>110</v>
      </c>
      <c r="B459" s="26" t="s">
        <v>1337</v>
      </c>
      <c r="C459" s="27">
        <v>18541.096079999999</v>
      </c>
      <c r="D459" s="27">
        <v>13882.107029999999</v>
      </c>
      <c r="E459" s="28">
        <f t="shared" si="28"/>
        <v>74.872094778552054</v>
      </c>
      <c r="F459" s="27">
        <v>10367.0234</v>
      </c>
      <c r="G459" s="28">
        <f t="shared" si="29"/>
        <v>133.90639235945005</v>
      </c>
      <c r="H459" s="27"/>
      <c r="I459" s="27"/>
      <c r="J459" s="28" t="str">
        <f t="shared" si="30"/>
        <v xml:space="preserve"> </v>
      </c>
      <c r="K459" s="27"/>
      <c r="L459" s="28" t="str">
        <f t="shared" si="31"/>
        <v xml:space="preserve"> </v>
      </c>
      <c r="M459" s="27"/>
    </row>
    <row r="460" spans="1:13" ht="25.5" x14ac:dyDescent="0.2">
      <c r="A460" s="26" t="s">
        <v>872</v>
      </c>
      <c r="B460" s="26" t="s">
        <v>732</v>
      </c>
      <c r="C460" s="27">
        <v>13115.75706</v>
      </c>
      <c r="D460" s="27">
        <v>16052.35578</v>
      </c>
      <c r="E460" s="28">
        <f t="shared" si="28"/>
        <v>122.38985295752344</v>
      </c>
      <c r="F460" s="27">
        <v>4130.1230400000004</v>
      </c>
      <c r="G460" s="28" t="str">
        <f t="shared" si="29"/>
        <v>свыше 200</v>
      </c>
      <c r="H460" s="27"/>
      <c r="I460" s="27"/>
      <c r="J460" s="28" t="str">
        <f t="shared" si="30"/>
        <v xml:space="preserve"> </v>
      </c>
      <c r="K460" s="27"/>
      <c r="L460" s="28" t="str">
        <f t="shared" si="31"/>
        <v xml:space="preserve"> </v>
      </c>
      <c r="M460" s="27"/>
    </row>
    <row r="461" spans="1:13" ht="25.5" x14ac:dyDescent="0.2">
      <c r="A461" s="26" t="s">
        <v>1276</v>
      </c>
      <c r="B461" s="26" t="s">
        <v>458</v>
      </c>
      <c r="C461" s="27">
        <v>511.70920000000001</v>
      </c>
      <c r="D461" s="27">
        <v>524.94789000000003</v>
      </c>
      <c r="E461" s="28">
        <f t="shared" si="28"/>
        <v>102.58715106157952</v>
      </c>
      <c r="F461" s="27">
        <v>234.40862000000001</v>
      </c>
      <c r="G461" s="28" t="str">
        <f t="shared" si="29"/>
        <v>свыше 200</v>
      </c>
      <c r="H461" s="27"/>
      <c r="I461" s="27"/>
      <c r="J461" s="28" t="str">
        <f t="shared" si="30"/>
        <v xml:space="preserve"> </v>
      </c>
      <c r="K461" s="27"/>
      <c r="L461" s="28" t="str">
        <f t="shared" si="31"/>
        <v xml:space="preserve"> </v>
      </c>
      <c r="M461" s="27"/>
    </row>
    <row r="462" spans="1:13" ht="25.5" x14ac:dyDescent="0.2">
      <c r="A462" s="26" t="s">
        <v>413</v>
      </c>
      <c r="B462" s="26" t="s">
        <v>580</v>
      </c>
      <c r="C462" s="27">
        <v>632.50187000000005</v>
      </c>
      <c r="D462" s="27">
        <v>1373.30979</v>
      </c>
      <c r="E462" s="28" t="str">
        <f t="shared" si="28"/>
        <v>свыше 200</v>
      </c>
      <c r="F462" s="27">
        <v>430.34017</v>
      </c>
      <c r="G462" s="28" t="str">
        <f t="shared" si="29"/>
        <v>свыше 200</v>
      </c>
      <c r="H462" s="27"/>
      <c r="I462" s="27"/>
      <c r="J462" s="28" t="str">
        <f t="shared" si="30"/>
        <v xml:space="preserve"> </v>
      </c>
      <c r="K462" s="27"/>
      <c r="L462" s="28" t="str">
        <f t="shared" si="31"/>
        <v xml:space="preserve"> </v>
      </c>
      <c r="M462" s="27"/>
    </row>
    <row r="463" spans="1:13" x14ac:dyDescent="0.2">
      <c r="A463" s="26" t="s">
        <v>1008</v>
      </c>
      <c r="B463" s="26" t="s">
        <v>83</v>
      </c>
      <c r="C463" s="27">
        <v>12879.67676</v>
      </c>
      <c r="D463" s="27">
        <v>8113.6268399999999</v>
      </c>
      <c r="E463" s="28">
        <f t="shared" si="28"/>
        <v>62.995578159214602</v>
      </c>
      <c r="F463" s="27">
        <v>4695.5437499999998</v>
      </c>
      <c r="G463" s="28">
        <f t="shared" si="29"/>
        <v>172.79419108809284</v>
      </c>
      <c r="H463" s="27"/>
      <c r="I463" s="27"/>
      <c r="J463" s="28" t="str">
        <f t="shared" si="30"/>
        <v xml:space="preserve"> </v>
      </c>
      <c r="K463" s="27"/>
      <c r="L463" s="28" t="str">
        <f t="shared" si="31"/>
        <v xml:space="preserve"> </v>
      </c>
      <c r="M463" s="27"/>
    </row>
    <row r="464" spans="1:13" ht="38.25" x14ac:dyDescent="0.2">
      <c r="A464" s="26" t="s">
        <v>425</v>
      </c>
      <c r="B464" s="26" t="s">
        <v>651</v>
      </c>
      <c r="C464" s="27">
        <v>6011.5690800000002</v>
      </c>
      <c r="D464" s="27">
        <v>5558.3445499999998</v>
      </c>
      <c r="E464" s="28">
        <f t="shared" si="28"/>
        <v>92.460794778058172</v>
      </c>
      <c r="F464" s="27">
        <v>3732.85673</v>
      </c>
      <c r="G464" s="28">
        <f t="shared" si="29"/>
        <v>148.90323824456021</v>
      </c>
      <c r="H464" s="27"/>
      <c r="I464" s="27"/>
      <c r="J464" s="28" t="str">
        <f t="shared" si="30"/>
        <v xml:space="preserve"> </v>
      </c>
      <c r="K464" s="27"/>
      <c r="L464" s="28" t="str">
        <f t="shared" si="31"/>
        <v xml:space="preserve"> </v>
      </c>
      <c r="M464" s="27"/>
    </row>
    <row r="465" spans="1:13" ht="38.25" x14ac:dyDescent="0.2">
      <c r="A465" s="26" t="s">
        <v>888</v>
      </c>
      <c r="B465" s="26" t="s">
        <v>4</v>
      </c>
      <c r="C465" s="27">
        <v>4323.5405700000001</v>
      </c>
      <c r="D465" s="27">
        <v>1963.5382</v>
      </c>
      <c r="E465" s="28">
        <f t="shared" si="28"/>
        <v>45.41505204379289</v>
      </c>
      <c r="F465" s="27">
        <v>344.30182000000002</v>
      </c>
      <c r="G465" s="28" t="str">
        <f t="shared" si="29"/>
        <v>свыше 200</v>
      </c>
      <c r="H465" s="27"/>
      <c r="I465" s="27"/>
      <c r="J465" s="28" t="str">
        <f t="shared" si="30"/>
        <v xml:space="preserve"> </v>
      </c>
      <c r="K465" s="27"/>
      <c r="L465" s="28" t="str">
        <f t="shared" si="31"/>
        <v xml:space="preserve"> </v>
      </c>
      <c r="M465" s="27"/>
    </row>
    <row r="466" spans="1:13" ht="38.25" x14ac:dyDescent="0.2">
      <c r="A466" s="26" t="s">
        <v>752</v>
      </c>
      <c r="B466" s="26" t="s">
        <v>377</v>
      </c>
      <c r="C466" s="27">
        <v>2544.56711</v>
      </c>
      <c r="D466" s="27">
        <v>591.74409000000003</v>
      </c>
      <c r="E466" s="28">
        <f t="shared" si="28"/>
        <v>23.255196833853599</v>
      </c>
      <c r="F466" s="27">
        <v>618.38520000000005</v>
      </c>
      <c r="G466" s="28">
        <f t="shared" si="29"/>
        <v>95.691826065694968</v>
      </c>
      <c r="H466" s="27"/>
      <c r="I466" s="27"/>
      <c r="J466" s="28" t="str">
        <f t="shared" si="30"/>
        <v xml:space="preserve"> </v>
      </c>
      <c r="K466" s="27"/>
      <c r="L466" s="28" t="str">
        <f t="shared" si="31"/>
        <v xml:space="preserve"> </v>
      </c>
      <c r="M466" s="27"/>
    </row>
    <row r="467" spans="1:13" ht="102" x14ac:dyDescent="0.2">
      <c r="A467" s="26" t="s">
        <v>865</v>
      </c>
      <c r="B467" s="26" t="s">
        <v>668</v>
      </c>
      <c r="C467" s="27">
        <v>0.23200000000000001</v>
      </c>
      <c r="D467" s="27"/>
      <c r="E467" s="28" t="str">
        <f t="shared" si="28"/>
        <v/>
      </c>
      <c r="F467" s="27">
        <v>428.41253999999998</v>
      </c>
      <c r="G467" s="28" t="str">
        <f t="shared" si="29"/>
        <v/>
      </c>
      <c r="H467" s="27"/>
      <c r="I467" s="27"/>
      <c r="J467" s="28" t="str">
        <f t="shared" si="30"/>
        <v xml:space="preserve"> </v>
      </c>
      <c r="K467" s="27">
        <v>419.86356999999998</v>
      </c>
      <c r="L467" s="28" t="str">
        <f t="shared" si="31"/>
        <v/>
      </c>
      <c r="M467" s="27"/>
    </row>
    <row r="468" spans="1:13" ht="102" x14ac:dyDescent="0.2">
      <c r="A468" s="26" t="s">
        <v>1199</v>
      </c>
      <c r="B468" s="26" t="s">
        <v>1294</v>
      </c>
      <c r="C468" s="27"/>
      <c r="D468" s="27"/>
      <c r="E468" s="28" t="str">
        <f t="shared" si="28"/>
        <v xml:space="preserve"> </v>
      </c>
      <c r="F468" s="27">
        <v>419.86356999999998</v>
      </c>
      <c r="G468" s="28" t="str">
        <f t="shared" si="29"/>
        <v/>
      </c>
      <c r="H468" s="27"/>
      <c r="I468" s="27"/>
      <c r="J468" s="28" t="str">
        <f t="shared" si="30"/>
        <v xml:space="preserve"> </v>
      </c>
      <c r="K468" s="27">
        <v>419.86356999999998</v>
      </c>
      <c r="L468" s="28" t="str">
        <f t="shared" si="31"/>
        <v/>
      </c>
      <c r="M468" s="27"/>
    </row>
    <row r="469" spans="1:13" ht="89.25" x14ac:dyDescent="0.2">
      <c r="A469" s="26" t="s">
        <v>1070</v>
      </c>
      <c r="B469" s="26" t="s">
        <v>1661</v>
      </c>
      <c r="C469" s="27"/>
      <c r="D469" s="27"/>
      <c r="E469" s="28" t="str">
        <f t="shared" si="28"/>
        <v xml:space="preserve"> </v>
      </c>
      <c r="F469" s="27">
        <v>8.5470900000000007</v>
      </c>
      <c r="G469" s="28" t="str">
        <f t="shared" si="29"/>
        <v/>
      </c>
      <c r="H469" s="27"/>
      <c r="I469" s="27"/>
      <c r="J469" s="28" t="str">
        <f t="shared" si="30"/>
        <v xml:space="preserve"> </v>
      </c>
      <c r="K469" s="27"/>
      <c r="L469" s="28" t="str">
        <f t="shared" si="31"/>
        <v xml:space="preserve"> </v>
      </c>
      <c r="M469" s="27"/>
    </row>
    <row r="470" spans="1:13" ht="89.25" x14ac:dyDescent="0.2">
      <c r="A470" s="26" t="s">
        <v>1465</v>
      </c>
      <c r="B470" s="26" t="s">
        <v>1334</v>
      </c>
      <c r="C470" s="27">
        <v>0.23200000000000001</v>
      </c>
      <c r="D470" s="27"/>
      <c r="E470" s="28" t="str">
        <f t="shared" si="28"/>
        <v/>
      </c>
      <c r="F470" s="27"/>
      <c r="G470" s="28" t="str">
        <f t="shared" si="29"/>
        <v xml:space="preserve"> </v>
      </c>
      <c r="H470" s="27"/>
      <c r="I470" s="27"/>
      <c r="J470" s="28" t="str">
        <f t="shared" si="30"/>
        <v xml:space="preserve"> </v>
      </c>
      <c r="K470" s="27"/>
      <c r="L470" s="28" t="str">
        <f t="shared" si="31"/>
        <v xml:space="preserve"> </v>
      </c>
      <c r="M470" s="27"/>
    </row>
    <row r="471" spans="1:13" ht="25.5" x14ac:dyDescent="0.2">
      <c r="A471" s="26" t="s">
        <v>95</v>
      </c>
      <c r="B471" s="26" t="s">
        <v>1382</v>
      </c>
      <c r="C471" s="27">
        <v>30046943.75398</v>
      </c>
      <c r="D471" s="27">
        <v>16302009.08822</v>
      </c>
      <c r="E471" s="28">
        <f t="shared" si="28"/>
        <v>54.255132307959428</v>
      </c>
      <c r="F471" s="27">
        <v>14129524.82456</v>
      </c>
      <c r="G471" s="28">
        <f t="shared" si="29"/>
        <v>115.37549415592363</v>
      </c>
      <c r="H471" s="27">
        <v>30073203.636179999</v>
      </c>
      <c r="I471" s="27">
        <v>16367799.826959999</v>
      </c>
      <c r="J471" s="28">
        <f t="shared" si="30"/>
        <v>54.426525437644038</v>
      </c>
      <c r="K471" s="27">
        <v>14242664.48924</v>
      </c>
      <c r="L471" s="28">
        <f t="shared" si="31"/>
        <v>114.92091131772071</v>
      </c>
      <c r="M471" s="27">
        <v>2429990.5546899997</v>
      </c>
    </row>
    <row r="472" spans="1:13" ht="63.75" x14ac:dyDescent="0.2">
      <c r="A472" s="26" t="s">
        <v>1258</v>
      </c>
      <c r="B472" s="26" t="s">
        <v>161</v>
      </c>
      <c r="C472" s="27">
        <v>30045711.117910001</v>
      </c>
      <c r="D472" s="27">
        <v>16122132.21259</v>
      </c>
      <c r="E472" s="28">
        <f t="shared" si="28"/>
        <v>53.658680765853894</v>
      </c>
      <c r="F472" s="27">
        <v>13903829.512669999</v>
      </c>
      <c r="G472" s="28">
        <f t="shared" si="29"/>
        <v>115.95461666081673</v>
      </c>
      <c r="H472" s="27">
        <v>30039993.821320001</v>
      </c>
      <c r="I472" s="27">
        <v>16122132.21259</v>
      </c>
      <c r="J472" s="28">
        <f t="shared" si="30"/>
        <v>53.668893237746907</v>
      </c>
      <c r="K472" s="27">
        <v>13903829.512669999</v>
      </c>
      <c r="L472" s="28">
        <f t="shared" si="31"/>
        <v>115.95461666081673</v>
      </c>
      <c r="M472" s="27">
        <v>2435055.6384699997</v>
      </c>
    </row>
    <row r="473" spans="1:13" ht="25.5" x14ac:dyDescent="0.2">
      <c r="A473" s="26" t="s">
        <v>152</v>
      </c>
      <c r="B473" s="26" t="s">
        <v>403</v>
      </c>
      <c r="C473" s="27">
        <v>14607246.199999999</v>
      </c>
      <c r="D473" s="27">
        <v>8079194.9000000004</v>
      </c>
      <c r="E473" s="28">
        <f t="shared" si="28"/>
        <v>55.3095004313681</v>
      </c>
      <c r="F473" s="27">
        <v>7659994.7000000002</v>
      </c>
      <c r="G473" s="28">
        <f t="shared" si="29"/>
        <v>105.47259125388169</v>
      </c>
      <c r="H473" s="27">
        <v>14607246.199999999</v>
      </c>
      <c r="I473" s="27">
        <v>8079194.9000000004</v>
      </c>
      <c r="J473" s="28">
        <f t="shared" si="30"/>
        <v>55.3095004313681</v>
      </c>
      <c r="K473" s="27">
        <v>7659994.7000000002</v>
      </c>
      <c r="L473" s="28">
        <f t="shared" si="31"/>
        <v>105.47259125388169</v>
      </c>
      <c r="M473" s="27">
        <v>1218215.9000000004</v>
      </c>
    </row>
    <row r="474" spans="1:13" ht="25.5" x14ac:dyDescent="0.2">
      <c r="A474" s="26" t="s">
        <v>166</v>
      </c>
      <c r="B474" s="26" t="s">
        <v>592</v>
      </c>
      <c r="C474" s="27">
        <v>13740878.199999999</v>
      </c>
      <c r="D474" s="27">
        <v>7495024.4000000004</v>
      </c>
      <c r="E474" s="28">
        <f t="shared" si="28"/>
        <v>54.545454016177807</v>
      </c>
      <c r="F474" s="27">
        <v>6870438</v>
      </c>
      <c r="G474" s="28">
        <f t="shared" si="29"/>
        <v>109.09092549849078</v>
      </c>
      <c r="H474" s="27">
        <v>13740878.199999999</v>
      </c>
      <c r="I474" s="27">
        <v>7495024.4000000004</v>
      </c>
      <c r="J474" s="28">
        <f t="shared" si="30"/>
        <v>54.545454016177807</v>
      </c>
      <c r="K474" s="27">
        <v>6870438</v>
      </c>
      <c r="L474" s="28">
        <f t="shared" si="31"/>
        <v>109.09092549849078</v>
      </c>
      <c r="M474" s="27">
        <v>1040975.6000000006</v>
      </c>
    </row>
    <row r="475" spans="1:13" ht="51" x14ac:dyDescent="0.2">
      <c r="A475" s="26" t="s">
        <v>1217</v>
      </c>
      <c r="B475" s="26" t="s">
        <v>860</v>
      </c>
      <c r="C475" s="27">
        <v>13740878.199999999</v>
      </c>
      <c r="D475" s="27">
        <v>7495024.4000000004</v>
      </c>
      <c r="E475" s="28">
        <f t="shared" si="28"/>
        <v>54.545454016177807</v>
      </c>
      <c r="F475" s="27">
        <v>6870438</v>
      </c>
      <c r="G475" s="28">
        <f t="shared" si="29"/>
        <v>109.09092549849078</v>
      </c>
      <c r="H475" s="27">
        <v>13740878.199999999</v>
      </c>
      <c r="I475" s="27">
        <v>7495024.4000000004</v>
      </c>
      <c r="J475" s="28">
        <f t="shared" si="30"/>
        <v>54.545454016177807</v>
      </c>
      <c r="K475" s="27">
        <v>6870438</v>
      </c>
      <c r="L475" s="28">
        <f t="shared" si="31"/>
        <v>109.09092549849078</v>
      </c>
      <c r="M475" s="27">
        <v>1040975.6000000006</v>
      </c>
    </row>
    <row r="476" spans="1:13" ht="38.25" x14ac:dyDescent="0.2">
      <c r="A476" s="26" t="s">
        <v>990</v>
      </c>
      <c r="B476" s="26" t="s">
        <v>409</v>
      </c>
      <c r="C476" s="27"/>
      <c r="D476" s="27"/>
      <c r="E476" s="28" t="str">
        <f t="shared" si="28"/>
        <v xml:space="preserve"> </v>
      </c>
      <c r="F476" s="27"/>
      <c r="G476" s="28" t="str">
        <f t="shared" si="29"/>
        <v xml:space="preserve"> </v>
      </c>
      <c r="H476" s="27"/>
      <c r="I476" s="27"/>
      <c r="J476" s="28" t="str">
        <f t="shared" si="30"/>
        <v xml:space="preserve"> </v>
      </c>
      <c r="K476" s="27"/>
      <c r="L476" s="28" t="str">
        <f t="shared" si="31"/>
        <v xml:space="preserve"> </v>
      </c>
      <c r="M476" s="27"/>
    </row>
    <row r="477" spans="1:13" ht="51" x14ac:dyDescent="0.2">
      <c r="A477" s="26" t="s">
        <v>692</v>
      </c>
      <c r="B477" s="26" t="s">
        <v>82</v>
      </c>
      <c r="C477" s="27"/>
      <c r="D477" s="27"/>
      <c r="E477" s="28" t="str">
        <f t="shared" si="28"/>
        <v xml:space="preserve"> </v>
      </c>
      <c r="F477" s="27"/>
      <c r="G477" s="28" t="str">
        <f t="shared" si="29"/>
        <v xml:space="preserve"> </v>
      </c>
      <c r="H477" s="27"/>
      <c r="I477" s="27"/>
      <c r="J477" s="28" t="str">
        <f t="shared" si="30"/>
        <v xml:space="preserve"> </v>
      </c>
      <c r="K477" s="27"/>
      <c r="L477" s="28" t="str">
        <f t="shared" si="31"/>
        <v xml:space="preserve"> </v>
      </c>
      <c r="M477" s="27"/>
    </row>
    <row r="478" spans="1:13" ht="51" x14ac:dyDescent="0.2">
      <c r="A478" s="26" t="s">
        <v>1598</v>
      </c>
      <c r="B478" s="26" t="s">
        <v>1528</v>
      </c>
      <c r="C478" s="27"/>
      <c r="D478" s="27"/>
      <c r="E478" s="28" t="str">
        <f t="shared" si="28"/>
        <v xml:space="preserve"> </v>
      </c>
      <c r="F478" s="27"/>
      <c r="G478" s="28" t="str">
        <f t="shared" si="29"/>
        <v xml:space="preserve"> </v>
      </c>
      <c r="H478" s="27"/>
      <c r="I478" s="27"/>
      <c r="J478" s="28" t="str">
        <f t="shared" si="30"/>
        <v xml:space="preserve"> </v>
      </c>
      <c r="K478" s="27"/>
      <c r="L478" s="28" t="str">
        <f t="shared" si="31"/>
        <v xml:space="preserve"> </v>
      </c>
      <c r="M478" s="27"/>
    </row>
    <row r="479" spans="1:13" ht="63.75" x14ac:dyDescent="0.2">
      <c r="A479" s="26" t="s">
        <v>6</v>
      </c>
      <c r="B479" s="26" t="s">
        <v>443</v>
      </c>
      <c r="C479" s="27">
        <v>866368</v>
      </c>
      <c r="D479" s="27">
        <v>472564.1</v>
      </c>
      <c r="E479" s="28">
        <f t="shared" si="28"/>
        <v>54.545424115387455</v>
      </c>
      <c r="F479" s="27">
        <v>388992</v>
      </c>
      <c r="G479" s="28">
        <f t="shared" si="29"/>
        <v>121.48427217012174</v>
      </c>
      <c r="H479" s="27">
        <v>866368</v>
      </c>
      <c r="I479" s="27">
        <v>472564.1</v>
      </c>
      <c r="J479" s="28">
        <f t="shared" si="30"/>
        <v>54.545424115387455</v>
      </c>
      <c r="K479" s="27">
        <v>388992</v>
      </c>
      <c r="L479" s="28">
        <f t="shared" si="31"/>
        <v>121.48427217012174</v>
      </c>
      <c r="M479" s="27">
        <v>65633.899999999965</v>
      </c>
    </row>
    <row r="480" spans="1:13" ht="89.25" x14ac:dyDescent="0.2">
      <c r="A480" s="26" t="s">
        <v>343</v>
      </c>
      <c r="B480" s="26" t="s">
        <v>481</v>
      </c>
      <c r="C480" s="27">
        <v>866368</v>
      </c>
      <c r="D480" s="27">
        <v>472564.1</v>
      </c>
      <c r="E480" s="28">
        <f t="shared" si="28"/>
        <v>54.545424115387455</v>
      </c>
      <c r="F480" s="27">
        <v>388992</v>
      </c>
      <c r="G480" s="28">
        <f t="shared" si="29"/>
        <v>121.48427217012174</v>
      </c>
      <c r="H480" s="27">
        <v>866368</v>
      </c>
      <c r="I480" s="27">
        <v>472564.1</v>
      </c>
      <c r="J480" s="28">
        <f t="shared" si="30"/>
        <v>54.545424115387455</v>
      </c>
      <c r="K480" s="27">
        <v>388992</v>
      </c>
      <c r="L480" s="28">
        <f t="shared" si="31"/>
        <v>121.48427217012174</v>
      </c>
      <c r="M480" s="27">
        <v>65633.899999999965</v>
      </c>
    </row>
    <row r="481" spans="1:13" ht="76.5" x14ac:dyDescent="0.2">
      <c r="A481" s="26" t="s">
        <v>304</v>
      </c>
      <c r="B481" s="26" t="s">
        <v>185</v>
      </c>
      <c r="C481" s="27"/>
      <c r="D481" s="27">
        <v>111606.39999999999</v>
      </c>
      <c r="E481" s="28" t="str">
        <f t="shared" si="28"/>
        <v xml:space="preserve"> </v>
      </c>
      <c r="F481" s="27">
        <v>400564.7</v>
      </c>
      <c r="G481" s="28">
        <f t="shared" si="29"/>
        <v>27.86226544675554</v>
      </c>
      <c r="H481" s="27"/>
      <c r="I481" s="27">
        <v>111606.39999999999</v>
      </c>
      <c r="J481" s="28" t="str">
        <f t="shared" si="30"/>
        <v xml:space="preserve"> </v>
      </c>
      <c r="K481" s="27">
        <v>400564.7</v>
      </c>
      <c r="L481" s="28">
        <f t="shared" si="31"/>
        <v>27.86226544675554</v>
      </c>
      <c r="M481" s="27">
        <v>111606.39999999999</v>
      </c>
    </row>
    <row r="482" spans="1:13" ht="38.25" x14ac:dyDescent="0.2">
      <c r="A482" s="26" t="s">
        <v>625</v>
      </c>
      <c r="B482" s="26" t="s">
        <v>275</v>
      </c>
      <c r="C482" s="27">
        <v>11901239.141109999</v>
      </c>
      <c r="D482" s="27">
        <v>5887260.1202800004</v>
      </c>
      <c r="E482" s="28">
        <f t="shared" si="28"/>
        <v>49.467623080892984</v>
      </c>
      <c r="F482" s="27">
        <v>4032683.7537099998</v>
      </c>
      <c r="G482" s="28">
        <f t="shared" si="29"/>
        <v>145.98863882802172</v>
      </c>
      <c r="H482" s="27">
        <v>11895522.800000001</v>
      </c>
      <c r="I482" s="27">
        <v>5887260.1202800004</v>
      </c>
      <c r="J482" s="28">
        <f t="shared" si="30"/>
        <v>49.491394529377054</v>
      </c>
      <c r="K482" s="27">
        <v>4032683.7537099998</v>
      </c>
      <c r="L482" s="28">
        <f t="shared" si="31"/>
        <v>145.98863882802172</v>
      </c>
      <c r="M482" s="27">
        <v>761150.31154000014</v>
      </c>
    </row>
    <row r="483" spans="1:13" ht="25.5" x14ac:dyDescent="0.2">
      <c r="A483" s="26" t="s">
        <v>99</v>
      </c>
      <c r="B483" s="26" t="s">
        <v>1509</v>
      </c>
      <c r="C483" s="27">
        <v>739031</v>
      </c>
      <c r="D483" s="27">
        <v>173622.44333000001</v>
      </c>
      <c r="E483" s="28">
        <f t="shared" si="28"/>
        <v>23.493255807943108</v>
      </c>
      <c r="F483" s="27">
        <v>631517.64810999995</v>
      </c>
      <c r="G483" s="28">
        <f t="shared" si="29"/>
        <v>27.492888575579101</v>
      </c>
      <c r="H483" s="27">
        <v>739031</v>
      </c>
      <c r="I483" s="27">
        <v>173622.44333000001</v>
      </c>
      <c r="J483" s="28">
        <f t="shared" si="30"/>
        <v>23.493255807943108</v>
      </c>
      <c r="K483" s="27">
        <v>631517.64810999995</v>
      </c>
      <c r="L483" s="28">
        <f t="shared" si="31"/>
        <v>27.492888575579101</v>
      </c>
      <c r="M483" s="27">
        <v>50617.426330000002</v>
      </c>
    </row>
    <row r="484" spans="1:13" ht="51" x14ac:dyDescent="0.2">
      <c r="A484" s="26" t="s">
        <v>441</v>
      </c>
      <c r="B484" s="26" t="s">
        <v>938</v>
      </c>
      <c r="C484" s="27">
        <v>739031</v>
      </c>
      <c r="D484" s="27">
        <v>173622.44333000001</v>
      </c>
      <c r="E484" s="28">
        <f t="shared" si="28"/>
        <v>23.493255807943108</v>
      </c>
      <c r="F484" s="27">
        <v>631517.64810999995</v>
      </c>
      <c r="G484" s="28">
        <f t="shared" si="29"/>
        <v>27.492888575579101</v>
      </c>
      <c r="H484" s="27">
        <v>739031</v>
      </c>
      <c r="I484" s="27">
        <v>173622.44333000001</v>
      </c>
      <c r="J484" s="28">
        <f t="shared" si="30"/>
        <v>23.493255807943108</v>
      </c>
      <c r="K484" s="27">
        <v>631517.64810999995</v>
      </c>
      <c r="L484" s="28">
        <f t="shared" si="31"/>
        <v>27.492888575579101</v>
      </c>
      <c r="M484" s="27">
        <v>50617.426330000002</v>
      </c>
    </row>
    <row r="485" spans="1:13" ht="38.25" x14ac:dyDescent="0.2">
      <c r="A485" s="26" t="s">
        <v>954</v>
      </c>
      <c r="B485" s="26" t="s">
        <v>1052</v>
      </c>
      <c r="C485" s="27">
        <v>10650.2</v>
      </c>
      <c r="D485" s="27">
        <v>2302.5</v>
      </c>
      <c r="E485" s="28">
        <f t="shared" si="28"/>
        <v>21.619312313383784</v>
      </c>
      <c r="F485" s="27"/>
      <c r="G485" s="28" t="str">
        <f t="shared" si="29"/>
        <v xml:space="preserve"> </v>
      </c>
      <c r="H485" s="27">
        <v>10650.2</v>
      </c>
      <c r="I485" s="27">
        <v>2302.5</v>
      </c>
      <c r="J485" s="28">
        <f t="shared" si="30"/>
        <v>21.619312313383784</v>
      </c>
      <c r="K485" s="27"/>
      <c r="L485" s="28" t="str">
        <f t="shared" si="31"/>
        <v xml:space="preserve"> </v>
      </c>
      <c r="M485" s="27"/>
    </row>
    <row r="486" spans="1:13" ht="51" x14ac:dyDescent="0.2">
      <c r="A486" s="26" t="s">
        <v>1302</v>
      </c>
      <c r="B486" s="26" t="s">
        <v>1491</v>
      </c>
      <c r="C486" s="27">
        <v>10650.2</v>
      </c>
      <c r="D486" s="27">
        <v>2302.5</v>
      </c>
      <c r="E486" s="28">
        <f t="shared" si="28"/>
        <v>21.619312313383784</v>
      </c>
      <c r="F486" s="27"/>
      <c r="G486" s="28" t="str">
        <f t="shared" si="29"/>
        <v xml:space="preserve"> </v>
      </c>
      <c r="H486" s="27">
        <v>10650.2</v>
      </c>
      <c r="I486" s="27">
        <v>2302.5</v>
      </c>
      <c r="J486" s="28">
        <f t="shared" si="30"/>
        <v>21.619312313383784</v>
      </c>
      <c r="K486" s="27"/>
      <c r="L486" s="28" t="str">
        <f t="shared" si="31"/>
        <v xml:space="preserve"> </v>
      </c>
      <c r="M486" s="27"/>
    </row>
    <row r="487" spans="1:13" ht="63.75" x14ac:dyDescent="0.2">
      <c r="A487" s="26" t="s">
        <v>1374</v>
      </c>
      <c r="B487" s="26" t="s">
        <v>316</v>
      </c>
      <c r="C487" s="27"/>
      <c r="D487" s="27"/>
      <c r="E487" s="28" t="str">
        <f t="shared" si="28"/>
        <v xml:space="preserve"> </v>
      </c>
      <c r="F487" s="27">
        <v>15608.63207</v>
      </c>
      <c r="G487" s="28" t="str">
        <f t="shared" si="29"/>
        <v/>
      </c>
      <c r="H487" s="27"/>
      <c r="I487" s="27"/>
      <c r="J487" s="28" t="str">
        <f t="shared" si="30"/>
        <v xml:space="preserve"> </v>
      </c>
      <c r="K487" s="27">
        <v>15608.63207</v>
      </c>
      <c r="L487" s="28" t="str">
        <f t="shared" si="31"/>
        <v/>
      </c>
      <c r="M487" s="27"/>
    </row>
    <row r="488" spans="1:13" ht="76.5" x14ac:dyDescent="0.2">
      <c r="A488" s="26" t="s">
        <v>715</v>
      </c>
      <c r="B488" s="26" t="s">
        <v>680</v>
      </c>
      <c r="C488" s="27"/>
      <c r="D488" s="27"/>
      <c r="E488" s="28" t="str">
        <f t="shared" si="28"/>
        <v xml:space="preserve"> </v>
      </c>
      <c r="F488" s="27">
        <v>15608.63207</v>
      </c>
      <c r="G488" s="28" t="str">
        <f t="shared" si="29"/>
        <v/>
      </c>
      <c r="H488" s="27"/>
      <c r="I488" s="27"/>
      <c r="J488" s="28" t="str">
        <f t="shared" si="30"/>
        <v xml:space="preserve"> </v>
      </c>
      <c r="K488" s="27">
        <v>15608.63207</v>
      </c>
      <c r="L488" s="28" t="str">
        <f t="shared" si="31"/>
        <v/>
      </c>
      <c r="M488" s="27"/>
    </row>
    <row r="489" spans="1:13" ht="38.25" x14ac:dyDescent="0.2">
      <c r="A489" s="26" t="s">
        <v>373</v>
      </c>
      <c r="B489" s="26" t="s">
        <v>1183</v>
      </c>
      <c r="C489" s="27">
        <v>4053.1</v>
      </c>
      <c r="D489" s="27"/>
      <c r="E489" s="28" t="str">
        <f t="shared" si="28"/>
        <v/>
      </c>
      <c r="F489" s="27"/>
      <c r="G489" s="28" t="str">
        <f t="shared" si="29"/>
        <v xml:space="preserve"> </v>
      </c>
      <c r="H489" s="27">
        <v>4053.1</v>
      </c>
      <c r="I489" s="27"/>
      <c r="J489" s="28" t="str">
        <f t="shared" si="30"/>
        <v/>
      </c>
      <c r="K489" s="27"/>
      <c r="L489" s="28" t="str">
        <f t="shared" si="31"/>
        <v xml:space="preserve"> </v>
      </c>
      <c r="M489" s="27"/>
    </row>
    <row r="490" spans="1:13" ht="63.75" x14ac:dyDescent="0.2">
      <c r="A490" s="26" t="s">
        <v>1434</v>
      </c>
      <c r="B490" s="26" t="s">
        <v>1308</v>
      </c>
      <c r="C490" s="27">
        <v>4053.1</v>
      </c>
      <c r="D490" s="27"/>
      <c r="E490" s="28" t="str">
        <f t="shared" si="28"/>
        <v/>
      </c>
      <c r="F490" s="27"/>
      <c r="G490" s="28" t="str">
        <f t="shared" si="29"/>
        <v xml:space="preserve"> </v>
      </c>
      <c r="H490" s="27">
        <v>4053.1</v>
      </c>
      <c r="I490" s="27"/>
      <c r="J490" s="28" t="str">
        <f t="shared" si="30"/>
        <v/>
      </c>
      <c r="K490" s="27"/>
      <c r="L490" s="28" t="str">
        <f t="shared" si="31"/>
        <v xml:space="preserve"> </v>
      </c>
      <c r="M490" s="27"/>
    </row>
    <row r="491" spans="1:13" ht="63.75" x14ac:dyDescent="0.2">
      <c r="A491" s="26" t="s">
        <v>40</v>
      </c>
      <c r="B491" s="26" t="s">
        <v>791</v>
      </c>
      <c r="C491" s="27"/>
      <c r="D491" s="27"/>
      <c r="E491" s="28" t="str">
        <f t="shared" si="28"/>
        <v xml:space="preserve"> </v>
      </c>
      <c r="F491" s="27">
        <v>146799.99995999999</v>
      </c>
      <c r="G491" s="28" t="str">
        <f t="shared" si="29"/>
        <v/>
      </c>
      <c r="H491" s="27"/>
      <c r="I491" s="27"/>
      <c r="J491" s="28" t="str">
        <f t="shared" si="30"/>
        <v xml:space="preserve"> </v>
      </c>
      <c r="K491" s="27">
        <v>146799.99995999999</v>
      </c>
      <c r="L491" s="28" t="str">
        <f t="shared" si="31"/>
        <v/>
      </c>
      <c r="M491" s="27"/>
    </row>
    <row r="492" spans="1:13" ht="89.25" x14ac:dyDescent="0.2">
      <c r="A492" s="26" t="s">
        <v>1101</v>
      </c>
      <c r="B492" s="26" t="s">
        <v>790</v>
      </c>
      <c r="C492" s="27"/>
      <c r="D492" s="27"/>
      <c r="E492" s="28" t="str">
        <f t="shared" si="28"/>
        <v xml:space="preserve"> </v>
      </c>
      <c r="F492" s="27">
        <v>146799.99995999999</v>
      </c>
      <c r="G492" s="28" t="str">
        <f t="shared" si="29"/>
        <v/>
      </c>
      <c r="H492" s="27"/>
      <c r="I492" s="27"/>
      <c r="J492" s="28" t="str">
        <f t="shared" si="30"/>
        <v xml:space="preserve"> </v>
      </c>
      <c r="K492" s="27">
        <v>146799.99995999999</v>
      </c>
      <c r="L492" s="28" t="str">
        <f t="shared" si="31"/>
        <v/>
      </c>
      <c r="M492" s="27"/>
    </row>
    <row r="493" spans="1:13" ht="63.75" x14ac:dyDescent="0.2">
      <c r="A493" s="26" t="s">
        <v>229</v>
      </c>
      <c r="B493" s="26" t="s">
        <v>519</v>
      </c>
      <c r="C493" s="27">
        <v>101.5</v>
      </c>
      <c r="D493" s="27"/>
      <c r="E493" s="28" t="str">
        <f t="shared" si="28"/>
        <v/>
      </c>
      <c r="F493" s="27"/>
      <c r="G493" s="28" t="str">
        <f t="shared" si="29"/>
        <v xml:space="preserve"> </v>
      </c>
      <c r="H493" s="27">
        <v>101.5</v>
      </c>
      <c r="I493" s="27"/>
      <c r="J493" s="28" t="str">
        <f t="shared" si="30"/>
        <v/>
      </c>
      <c r="K493" s="27"/>
      <c r="L493" s="28" t="str">
        <f t="shared" si="31"/>
        <v xml:space="preserve"> </v>
      </c>
      <c r="M493" s="27"/>
    </row>
    <row r="494" spans="1:13" ht="51" x14ac:dyDescent="0.2">
      <c r="A494" s="26" t="s">
        <v>1556</v>
      </c>
      <c r="B494" s="26" t="s">
        <v>931</v>
      </c>
      <c r="C494" s="27">
        <v>3585.1</v>
      </c>
      <c r="D494" s="27"/>
      <c r="E494" s="28" t="str">
        <f t="shared" si="28"/>
        <v/>
      </c>
      <c r="F494" s="27"/>
      <c r="G494" s="28" t="str">
        <f t="shared" si="29"/>
        <v xml:space="preserve"> </v>
      </c>
      <c r="H494" s="27">
        <v>3585.1</v>
      </c>
      <c r="I494" s="27"/>
      <c r="J494" s="28" t="str">
        <f t="shared" si="30"/>
        <v/>
      </c>
      <c r="K494" s="27"/>
      <c r="L494" s="28" t="str">
        <f t="shared" si="31"/>
        <v xml:space="preserve"> </v>
      </c>
      <c r="M494" s="27"/>
    </row>
    <row r="495" spans="1:13" ht="102" x14ac:dyDescent="0.2">
      <c r="A495" s="26" t="s">
        <v>1556</v>
      </c>
      <c r="B495" s="26" t="s">
        <v>670</v>
      </c>
      <c r="C495" s="27"/>
      <c r="D495" s="27"/>
      <c r="E495" s="28" t="str">
        <f t="shared" si="28"/>
        <v xml:space="preserve"> </v>
      </c>
      <c r="F495" s="27"/>
      <c r="G495" s="28" t="str">
        <f t="shared" si="29"/>
        <v xml:space="preserve"> </v>
      </c>
      <c r="H495" s="27"/>
      <c r="I495" s="27"/>
      <c r="J495" s="28" t="str">
        <f t="shared" si="30"/>
        <v xml:space="preserve"> </v>
      </c>
      <c r="K495" s="27"/>
      <c r="L495" s="28" t="str">
        <f t="shared" si="31"/>
        <v xml:space="preserve"> </v>
      </c>
      <c r="M495" s="27"/>
    </row>
    <row r="496" spans="1:13" ht="63.75" x14ac:dyDescent="0.2">
      <c r="A496" s="26" t="s">
        <v>923</v>
      </c>
      <c r="B496" s="26" t="s">
        <v>617</v>
      </c>
      <c r="C496" s="27">
        <v>3585.1</v>
      </c>
      <c r="D496" s="27"/>
      <c r="E496" s="28" t="str">
        <f t="shared" si="28"/>
        <v/>
      </c>
      <c r="F496" s="27"/>
      <c r="G496" s="28" t="str">
        <f t="shared" si="29"/>
        <v xml:space="preserve"> </v>
      </c>
      <c r="H496" s="27">
        <v>3585.1</v>
      </c>
      <c r="I496" s="27"/>
      <c r="J496" s="28" t="str">
        <f t="shared" si="30"/>
        <v/>
      </c>
      <c r="K496" s="27"/>
      <c r="L496" s="28" t="str">
        <f t="shared" si="31"/>
        <v xml:space="preserve"> </v>
      </c>
      <c r="M496" s="27"/>
    </row>
    <row r="497" spans="1:13" ht="114.75" x14ac:dyDescent="0.2">
      <c r="A497" s="26" t="s">
        <v>923</v>
      </c>
      <c r="B497" s="26" t="s">
        <v>411</v>
      </c>
      <c r="C497" s="27"/>
      <c r="D497" s="27"/>
      <c r="E497" s="28" t="str">
        <f t="shared" si="28"/>
        <v xml:space="preserve"> </v>
      </c>
      <c r="F497" s="27"/>
      <c r="G497" s="28" t="str">
        <f t="shared" si="29"/>
        <v xml:space="preserve"> </v>
      </c>
      <c r="H497" s="27"/>
      <c r="I497" s="27"/>
      <c r="J497" s="28" t="str">
        <f t="shared" si="30"/>
        <v xml:space="preserve"> </v>
      </c>
      <c r="K497" s="27"/>
      <c r="L497" s="28" t="str">
        <f t="shared" si="31"/>
        <v xml:space="preserve"> </v>
      </c>
      <c r="M497" s="27"/>
    </row>
    <row r="498" spans="1:13" ht="102" x14ac:dyDescent="0.2">
      <c r="A498" s="26" t="s">
        <v>27</v>
      </c>
      <c r="B498" s="26" t="s">
        <v>1500</v>
      </c>
      <c r="C498" s="27">
        <v>76338.7</v>
      </c>
      <c r="D498" s="27">
        <v>76338.699970000001</v>
      </c>
      <c r="E498" s="28">
        <f t="shared" si="28"/>
        <v>99.999999960701459</v>
      </c>
      <c r="F498" s="27">
        <v>18880.940070000001</v>
      </c>
      <c r="G498" s="28" t="str">
        <f t="shared" si="29"/>
        <v>свыше 200</v>
      </c>
      <c r="H498" s="27">
        <v>76338.7</v>
      </c>
      <c r="I498" s="27">
        <v>76338.699970000001</v>
      </c>
      <c r="J498" s="28">
        <f t="shared" si="30"/>
        <v>99.999999960701459</v>
      </c>
      <c r="K498" s="27">
        <v>18880.940070000001</v>
      </c>
      <c r="L498" s="28" t="str">
        <f t="shared" si="31"/>
        <v>свыше 200</v>
      </c>
      <c r="M498" s="27">
        <v>3435.4105399999971</v>
      </c>
    </row>
    <row r="499" spans="1:13" ht="102" x14ac:dyDescent="0.2">
      <c r="A499" s="26" t="s">
        <v>0</v>
      </c>
      <c r="B499" s="26" t="s">
        <v>470</v>
      </c>
      <c r="C499" s="27">
        <v>439514.9</v>
      </c>
      <c r="D499" s="27">
        <v>203315.22425999999</v>
      </c>
      <c r="E499" s="28">
        <f t="shared" si="28"/>
        <v>46.259006067826135</v>
      </c>
      <c r="F499" s="27">
        <v>231715.80671999999</v>
      </c>
      <c r="G499" s="28">
        <f t="shared" si="29"/>
        <v>87.743355594934187</v>
      </c>
      <c r="H499" s="27">
        <v>439514.9</v>
      </c>
      <c r="I499" s="27">
        <v>203315.22425999999</v>
      </c>
      <c r="J499" s="28">
        <f t="shared" si="30"/>
        <v>46.259006067826135</v>
      </c>
      <c r="K499" s="27">
        <v>231715.80671999999</v>
      </c>
      <c r="L499" s="28">
        <f t="shared" si="31"/>
        <v>87.743355594934187</v>
      </c>
      <c r="M499" s="27">
        <v>25205.377329999988</v>
      </c>
    </row>
    <row r="500" spans="1:13" ht="127.5" x14ac:dyDescent="0.2">
      <c r="A500" s="26" t="s">
        <v>635</v>
      </c>
      <c r="B500" s="26" t="s">
        <v>442</v>
      </c>
      <c r="C500" s="27">
        <v>2910.9</v>
      </c>
      <c r="D500" s="27">
        <v>1202.5272</v>
      </c>
      <c r="E500" s="28">
        <f t="shared" si="28"/>
        <v>41.311182108626198</v>
      </c>
      <c r="F500" s="27">
        <v>755.16</v>
      </c>
      <c r="G500" s="28">
        <f t="shared" si="29"/>
        <v>159.24137931034483</v>
      </c>
      <c r="H500" s="27">
        <v>2910.9</v>
      </c>
      <c r="I500" s="27">
        <v>1202.5272</v>
      </c>
      <c r="J500" s="28">
        <f t="shared" si="30"/>
        <v>41.311182108626198</v>
      </c>
      <c r="K500" s="27">
        <v>755.16</v>
      </c>
      <c r="L500" s="28">
        <f t="shared" si="31"/>
        <v>159.24137931034483</v>
      </c>
      <c r="M500" s="27">
        <v>249.5376</v>
      </c>
    </row>
    <row r="501" spans="1:13" ht="140.25" x14ac:dyDescent="0.2">
      <c r="A501" s="26" t="s">
        <v>1669</v>
      </c>
      <c r="B501" s="26" t="s">
        <v>1203</v>
      </c>
      <c r="C501" s="27">
        <v>2910.9</v>
      </c>
      <c r="D501" s="27">
        <v>1202.5272</v>
      </c>
      <c r="E501" s="28">
        <f t="shared" si="28"/>
        <v>41.311182108626198</v>
      </c>
      <c r="F501" s="27">
        <v>755.16</v>
      </c>
      <c r="G501" s="28">
        <f t="shared" si="29"/>
        <v>159.24137931034483</v>
      </c>
      <c r="H501" s="27">
        <v>2910.9</v>
      </c>
      <c r="I501" s="27">
        <v>1202.5272</v>
      </c>
      <c r="J501" s="28">
        <f t="shared" si="30"/>
        <v>41.311182108626198</v>
      </c>
      <c r="K501" s="27">
        <v>755.16</v>
      </c>
      <c r="L501" s="28">
        <f t="shared" si="31"/>
        <v>159.24137931034483</v>
      </c>
      <c r="M501" s="27">
        <v>249.5376</v>
      </c>
    </row>
    <row r="502" spans="1:13" ht="76.5" x14ac:dyDescent="0.2">
      <c r="A502" s="26" t="s">
        <v>976</v>
      </c>
      <c r="B502" s="26" t="s">
        <v>950</v>
      </c>
      <c r="C502" s="27"/>
      <c r="D502" s="27"/>
      <c r="E502" s="28" t="str">
        <f t="shared" si="28"/>
        <v xml:space="preserve"> </v>
      </c>
      <c r="F502" s="27">
        <v>1858.75162</v>
      </c>
      <c r="G502" s="28" t="str">
        <f t="shared" si="29"/>
        <v/>
      </c>
      <c r="H502" s="27"/>
      <c r="I502" s="27"/>
      <c r="J502" s="28" t="str">
        <f t="shared" si="30"/>
        <v xml:space="preserve"> </v>
      </c>
      <c r="K502" s="27">
        <v>1858.75162</v>
      </c>
      <c r="L502" s="28" t="str">
        <f t="shared" si="31"/>
        <v/>
      </c>
      <c r="M502" s="27"/>
    </row>
    <row r="503" spans="1:13" ht="89.25" x14ac:dyDescent="0.2">
      <c r="A503" s="26" t="s">
        <v>303</v>
      </c>
      <c r="B503" s="26" t="s">
        <v>1339</v>
      </c>
      <c r="C503" s="27"/>
      <c r="D503" s="27"/>
      <c r="E503" s="28" t="str">
        <f t="shared" si="28"/>
        <v xml:space="preserve"> </v>
      </c>
      <c r="F503" s="27">
        <v>1858.75162</v>
      </c>
      <c r="G503" s="28" t="str">
        <f t="shared" si="29"/>
        <v/>
      </c>
      <c r="H503" s="27"/>
      <c r="I503" s="27"/>
      <c r="J503" s="28" t="str">
        <f t="shared" si="30"/>
        <v xml:space="preserve"> </v>
      </c>
      <c r="K503" s="27">
        <v>1858.75162</v>
      </c>
      <c r="L503" s="28" t="str">
        <f t="shared" si="31"/>
        <v/>
      </c>
      <c r="M503" s="27"/>
    </row>
    <row r="504" spans="1:13" ht="102" x14ac:dyDescent="0.2">
      <c r="A504" s="26" t="s">
        <v>100</v>
      </c>
      <c r="B504" s="26" t="s">
        <v>472</v>
      </c>
      <c r="C504" s="27">
        <v>24778.9</v>
      </c>
      <c r="D504" s="27"/>
      <c r="E504" s="28" t="str">
        <f t="shared" si="28"/>
        <v/>
      </c>
      <c r="F504" s="27"/>
      <c r="G504" s="28" t="str">
        <f t="shared" si="29"/>
        <v xml:space="preserve"> </v>
      </c>
      <c r="H504" s="27">
        <v>24778.9</v>
      </c>
      <c r="I504" s="27"/>
      <c r="J504" s="28" t="str">
        <f t="shared" si="30"/>
        <v/>
      </c>
      <c r="K504" s="27"/>
      <c r="L504" s="28" t="str">
        <f t="shared" si="31"/>
        <v xml:space="preserve"> </v>
      </c>
      <c r="M504" s="27"/>
    </row>
    <row r="505" spans="1:13" ht="114.75" x14ac:dyDescent="0.2">
      <c r="A505" s="26" t="s">
        <v>1168</v>
      </c>
      <c r="B505" s="26" t="s">
        <v>929</v>
      </c>
      <c r="C505" s="27">
        <v>24778.9</v>
      </c>
      <c r="D505" s="27"/>
      <c r="E505" s="28" t="str">
        <f t="shared" si="28"/>
        <v/>
      </c>
      <c r="F505" s="27"/>
      <c r="G505" s="28" t="str">
        <f t="shared" si="29"/>
        <v xml:space="preserve"> </v>
      </c>
      <c r="H505" s="27">
        <v>24778.9</v>
      </c>
      <c r="I505" s="27"/>
      <c r="J505" s="28" t="str">
        <f t="shared" si="30"/>
        <v/>
      </c>
      <c r="K505" s="27"/>
      <c r="L505" s="28" t="str">
        <f t="shared" si="31"/>
        <v xml:space="preserve"> </v>
      </c>
      <c r="M505" s="27"/>
    </row>
    <row r="506" spans="1:13" ht="89.25" x14ac:dyDescent="0.2">
      <c r="A506" s="26" t="s">
        <v>1187</v>
      </c>
      <c r="B506" s="26" t="s">
        <v>1242</v>
      </c>
      <c r="C506" s="27">
        <v>45863.7</v>
      </c>
      <c r="D506" s="27">
        <v>12078</v>
      </c>
      <c r="E506" s="28">
        <f t="shared" si="28"/>
        <v>26.334552162167469</v>
      </c>
      <c r="F506" s="27">
        <v>4864.5471600000001</v>
      </c>
      <c r="G506" s="28" t="str">
        <f t="shared" si="29"/>
        <v>свыше 200</v>
      </c>
      <c r="H506" s="27">
        <v>45863.7</v>
      </c>
      <c r="I506" s="27">
        <v>12078</v>
      </c>
      <c r="J506" s="28">
        <f t="shared" si="30"/>
        <v>26.334552162167469</v>
      </c>
      <c r="K506" s="27">
        <v>4864.5471600000001</v>
      </c>
      <c r="L506" s="28" t="str">
        <f t="shared" si="31"/>
        <v>свыше 200</v>
      </c>
      <c r="M506" s="27"/>
    </row>
    <row r="507" spans="1:13" ht="102" x14ac:dyDescent="0.2">
      <c r="A507" s="26" t="s">
        <v>1524</v>
      </c>
      <c r="B507" s="26" t="s">
        <v>561</v>
      </c>
      <c r="C507" s="27">
        <v>45863.7</v>
      </c>
      <c r="D507" s="27">
        <v>12078</v>
      </c>
      <c r="E507" s="28">
        <f t="shared" si="28"/>
        <v>26.334552162167469</v>
      </c>
      <c r="F507" s="27">
        <v>4864.5471600000001</v>
      </c>
      <c r="G507" s="28" t="str">
        <f t="shared" si="29"/>
        <v>свыше 200</v>
      </c>
      <c r="H507" s="27">
        <v>45863.7</v>
      </c>
      <c r="I507" s="27">
        <v>12078</v>
      </c>
      <c r="J507" s="28">
        <f t="shared" si="30"/>
        <v>26.334552162167469</v>
      </c>
      <c r="K507" s="27">
        <v>4864.5471600000001</v>
      </c>
      <c r="L507" s="28" t="str">
        <f t="shared" si="31"/>
        <v>свыше 200</v>
      </c>
      <c r="M507" s="27"/>
    </row>
    <row r="508" spans="1:13" ht="153" x14ac:dyDescent="0.2">
      <c r="A508" s="26" t="s">
        <v>137</v>
      </c>
      <c r="B508" s="26" t="s">
        <v>1079</v>
      </c>
      <c r="C508" s="27">
        <v>47430</v>
      </c>
      <c r="D508" s="27">
        <v>30922.5</v>
      </c>
      <c r="E508" s="28">
        <f t="shared" si="28"/>
        <v>65.196078431372555</v>
      </c>
      <c r="F508" s="27">
        <v>13717.5</v>
      </c>
      <c r="G508" s="28" t="str">
        <f t="shared" si="29"/>
        <v>свыше 200</v>
      </c>
      <c r="H508" s="27">
        <v>47430</v>
      </c>
      <c r="I508" s="27">
        <v>30922.5</v>
      </c>
      <c r="J508" s="28">
        <f t="shared" si="30"/>
        <v>65.196078431372555</v>
      </c>
      <c r="K508" s="27">
        <v>13717.5</v>
      </c>
      <c r="L508" s="28" t="str">
        <f t="shared" si="31"/>
        <v>свыше 200</v>
      </c>
      <c r="M508" s="27">
        <v>10695</v>
      </c>
    </row>
    <row r="509" spans="1:13" ht="165.75" x14ac:dyDescent="0.2">
      <c r="A509" s="26" t="s">
        <v>1195</v>
      </c>
      <c r="B509" s="26" t="s">
        <v>1633</v>
      </c>
      <c r="C509" s="27">
        <v>47430</v>
      </c>
      <c r="D509" s="27">
        <v>30922.5</v>
      </c>
      <c r="E509" s="28">
        <f t="shared" si="28"/>
        <v>65.196078431372555</v>
      </c>
      <c r="F509" s="27">
        <v>13717.5</v>
      </c>
      <c r="G509" s="28" t="str">
        <f t="shared" si="29"/>
        <v>свыше 200</v>
      </c>
      <c r="H509" s="27">
        <v>47430</v>
      </c>
      <c r="I509" s="27">
        <v>30922.5</v>
      </c>
      <c r="J509" s="28">
        <f t="shared" si="30"/>
        <v>65.196078431372555</v>
      </c>
      <c r="K509" s="27">
        <v>13717.5</v>
      </c>
      <c r="L509" s="28" t="str">
        <f t="shared" si="31"/>
        <v>свыше 200</v>
      </c>
      <c r="M509" s="27">
        <v>10695</v>
      </c>
    </row>
    <row r="510" spans="1:13" ht="114.75" x14ac:dyDescent="0.2">
      <c r="A510" s="26" t="s">
        <v>221</v>
      </c>
      <c r="B510" s="26" t="s">
        <v>510</v>
      </c>
      <c r="C510" s="27"/>
      <c r="D510" s="27"/>
      <c r="E510" s="28" t="str">
        <f t="shared" si="28"/>
        <v xml:space="preserve"> </v>
      </c>
      <c r="F510" s="27">
        <v>18455.907950000001</v>
      </c>
      <c r="G510" s="28" t="str">
        <f t="shared" si="29"/>
        <v/>
      </c>
      <c r="H510" s="27"/>
      <c r="I510" s="27"/>
      <c r="J510" s="28" t="str">
        <f t="shared" si="30"/>
        <v xml:space="preserve"> </v>
      </c>
      <c r="K510" s="27">
        <v>18455.907950000001</v>
      </c>
      <c r="L510" s="28" t="str">
        <f t="shared" si="31"/>
        <v/>
      </c>
      <c r="M510" s="27"/>
    </row>
    <row r="511" spans="1:13" ht="127.5" x14ac:dyDescent="0.2">
      <c r="A511" s="26" t="s">
        <v>1290</v>
      </c>
      <c r="B511" s="26" t="s">
        <v>115</v>
      </c>
      <c r="C511" s="27"/>
      <c r="D511" s="27"/>
      <c r="E511" s="28" t="str">
        <f t="shared" si="28"/>
        <v xml:space="preserve"> </v>
      </c>
      <c r="F511" s="27">
        <v>18455.907950000001</v>
      </c>
      <c r="G511" s="28" t="str">
        <f t="shared" si="29"/>
        <v/>
      </c>
      <c r="H511" s="27"/>
      <c r="I511" s="27"/>
      <c r="J511" s="28" t="str">
        <f t="shared" si="30"/>
        <v xml:space="preserve"> </v>
      </c>
      <c r="K511" s="27">
        <v>18455.907950000001</v>
      </c>
      <c r="L511" s="28" t="str">
        <f t="shared" si="31"/>
        <v/>
      </c>
      <c r="M511" s="27"/>
    </row>
    <row r="512" spans="1:13" ht="127.5" x14ac:dyDescent="0.2">
      <c r="A512" s="26" t="s">
        <v>591</v>
      </c>
      <c r="B512" s="26" t="s">
        <v>93</v>
      </c>
      <c r="C512" s="27">
        <v>1487.1</v>
      </c>
      <c r="D512" s="27">
        <v>1487.0999899999999</v>
      </c>
      <c r="E512" s="28">
        <f t="shared" si="28"/>
        <v>99.99999932755027</v>
      </c>
      <c r="F512" s="27"/>
      <c r="G512" s="28" t="str">
        <f t="shared" si="29"/>
        <v xml:space="preserve"> </v>
      </c>
      <c r="H512" s="27">
        <v>1487.1</v>
      </c>
      <c r="I512" s="27">
        <v>1487.0999899999999</v>
      </c>
      <c r="J512" s="28">
        <f t="shared" si="30"/>
        <v>99.99999932755027</v>
      </c>
      <c r="K512" s="27"/>
      <c r="L512" s="28" t="str">
        <f t="shared" si="31"/>
        <v xml:space="preserve"> </v>
      </c>
      <c r="M512" s="27">
        <v>243.78687999999988</v>
      </c>
    </row>
    <row r="513" spans="1:13" ht="153" x14ac:dyDescent="0.2">
      <c r="A513" s="26" t="s">
        <v>1625</v>
      </c>
      <c r="B513" s="26" t="s">
        <v>331</v>
      </c>
      <c r="C513" s="27">
        <v>1487.1</v>
      </c>
      <c r="D513" s="27">
        <v>1487.0999899999999</v>
      </c>
      <c r="E513" s="28">
        <f t="shared" si="28"/>
        <v>99.99999932755027</v>
      </c>
      <c r="F513" s="27"/>
      <c r="G513" s="28" t="str">
        <f t="shared" si="29"/>
        <v xml:space="preserve"> </v>
      </c>
      <c r="H513" s="27">
        <v>1487.1</v>
      </c>
      <c r="I513" s="27">
        <v>1487.0999899999999</v>
      </c>
      <c r="J513" s="28">
        <f t="shared" si="30"/>
        <v>99.99999932755027</v>
      </c>
      <c r="K513" s="27"/>
      <c r="L513" s="28" t="str">
        <f t="shared" si="31"/>
        <v xml:space="preserve"> </v>
      </c>
      <c r="M513" s="27">
        <v>243.78687999999988</v>
      </c>
    </row>
    <row r="514" spans="1:13" ht="127.5" x14ac:dyDescent="0.2">
      <c r="A514" s="26" t="s">
        <v>1420</v>
      </c>
      <c r="B514" s="26" t="s">
        <v>586</v>
      </c>
      <c r="C514" s="27">
        <v>95415.2</v>
      </c>
      <c r="D514" s="27">
        <v>73903.421050000004</v>
      </c>
      <c r="E514" s="28">
        <f t="shared" si="28"/>
        <v>77.454557607173697</v>
      </c>
      <c r="F514" s="27"/>
      <c r="G514" s="28" t="str">
        <f t="shared" si="29"/>
        <v xml:space="preserve"> </v>
      </c>
      <c r="H514" s="27">
        <v>95415.2</v>
      </c>
      <c r="I514" s="27">
        <v>73903.421050000004</v>
      </c>
      <c r="J514" s="28">
        <f t="shared" si="30"/>
        <v>77.454557607173697</v>
      </c>
      <c r="K514" s="27"/>
      <c r="L514" s="28" t="str">
        <f t="shared" si="31"/>
        <v xml:space="preserve"> </v>
      </c>
      <c r="M514" s="27">
        <v>4533.2163600000058</v>
      </c>
    </row>
    <row r="515" spans="1:13" ht="153" x14ac:dyDescent="0.2">
      <c r="A515" s="26" t="s">
        <v>49</v>
      </c>
      <c r="B515" s="26" t="s">
        <v>1640</v>
      </c>
      <c r="C515" s="27">
        <v>95415.2</v>
      </c>
      <c r="D515" s="27">
        <v>73903.421050000004</v>
      </c>
      <c r="E515" s="28">
        <f t="shared" si="28"/>
        <v>77.454557607173697</v>
      </c>
      <c r="F515" s="27"/>
      <c r="G515" s="28" t="str">
        <f t="shared" si="29"/>
        <v xml:space="preserve"> </v>
      </c>
      <c r="H515" s="27">
        <v>95415.2</v>
      </c>
      <c r="I515" s="27">
        <v>73903.421050000004</v>
      </c>
      <c r="J515" s="28">
        <f t="shared" si="30"/>
        <v>77.454557607173697</v>
      </c>
      <c r="K515" s="27"/>
      <c r="L515" s="28" t="str">
        <f t="shared" si="31"/>
        <v xml:space="preserve"> </v>
      </c>
      <c r="M515" s="27">
        <v>4533.2163600000058</v>
      </c>
    </row>
    <row r="516" spans="1:13" ht="25.5" x14ac:dyDescent="0.2">
      <c r="A516" s="26" t="s">
        <v>545</v>
      </c>
      <c r="B516" s="26" t="s">
        <v>1300</v>
      </c>
      <c r="C516" s="27"/>
      <c r="D516" s="27"/>
      <c r="E516" s="28" t="str">
        <f t="shared" si="28"/>
        <v xml:space="preserve"> </v>
      </c>
      <c r="F516" s="27">
        <v>21229.8</v>
      </c>
      <c r="G516" s="28" t="str">
        <f t="shared" si="29"/>
        <v/>
      </c>
      <c r="H516" s="27"/>
      <c r="I516" s="27"/>
      <c r="J516" s="28" t="str">
        <f t="shared" si="30"/>
        <v xml:space="preserve"> </v>
      </c>
      <c r="K516" s="27">
        <v>21229.8</v>
      </c>
      <c r="L516" s="28" t="str">
        <f t="shared" si="31"/>
        <v/>
      </c>
      <c r="M516" s="27"/>
    </row>
    <row r="517" spans="1:13" ht="38.25" x14ac:dyDescent="0.2">
      <c r="A517" s="26" t="s">
        <v>904</v>
      </c>
      <c r="B517" s="26" t="s">
        <v>34</v>
      </c>
      <c r="C517" s="27"/>
      <c r="D517" s="27"/>
      <c r="E517" s="28" t="str">
        <f t="shared" si="28"/>
        <v xml:space="preserve"> </v>
      </c>
      <c r="F517" s="27">
        <v>21229.8</v>
      </c>
      <c r="G517" s="28" t="str">
        <f t="shared" si="29"/>
        <v/>
      </c>
      <c r="H517" s="27"/>
      <c r="I517" s="27"/>
      <c r="J517" s="28" t="str">
        <f t="shared" si="30"/>
        <v xml:space="preserve"> </v>
      </c>
      <c r="K517" s="27">
        <v>21229.8</v>
      </c>
      <c r="L517" s="28" t="str">
        <f t="shared" si="31"/>
        <v/>
      </c>
      <c r="M517" s="27"/>
    </row>
    <row r="518" spans="1:13" ht="51" x14ac:dyDescent="0.2">
      <c r="A518" s="26" t="s">
        <v>466</v>
      </c>
      <c r="B518" s="26" t="s">
        <v>1479</v>
      </c>
      <c r="C518" s="27">
        <v>21572.2</v>
      </c>
      <c r="D518" s="27">
        <v>21572.2</v>
      </c>
      <c r="E518" s="28">
        <f t="shared" si="28"/>
        <v>100</v>
      </c>
      <c r="F518" s="27"/>
      <c r="G518" s="28" t="str">
        <f t="shared" si="29"/>
        <v xml:space="preserve"> </v>
      </c>
      <c r="H518" s="27">
        <v>21572.2</v>
      </c>
      <c r="I518" s="27">
        <v>21572.2</v>
      </c>
      <c r="J518" s="28">
        <f t="shared" si="30"/>
        <v>100</v>
      </c>
      <c r="K518" s="27"/>
      <c r="L518" s="28" t="str">
        <f t="shared" si="31"/>
        <v xml:space="preserve"> </v>
      </c>
      <c r="M518" s="27"/>
    </row>
    <row r="519" spans="1:13" ht="63.75" x14ac:dyDescent="0.2">
      <c r="A519" s="26" t="s">
        <v>834</v>
      </c>
      <c r="B519" s="26" t="s">
        <v>233</v>
      </c>
      <c r="C519" s="27">
        <v>21572.2</v>
      </c>
      <c r="D519" s="27">
        <v>21572.2</v>
      </c>
      <c r="E519" s="28">
        <f t="shared" ref="E519:E582" si="32">IF(C519=0," ",IF(D519/C519*100&gt;200,"свыше 200",IF(D519/C519&gt;0,D519/C519*100,"")))</f>
        <v>100</v>
      </c>
      <c r="F519" s="27"/>
      <c r="G519" s="28" t="str">
        <f t="shared" ref="G519:G582" si="33">IF(F519=0," ",IF(D519/F519*100&gt;200,"свыше 200",IF(D519/F519&gt;0,D519/F519*100,"")))</f>
        <v xml:space="preserve"> </v>
      </c>
      <c r="H519" s="27">
        <v>21572.2</v>
      </c>
      <c r="I519" s="27">
        <v>21572.2</v>
      </c>
      <c r="J519" s="28">
        <f t="shared" ref="J519:J582" si="34">IF(H519=0," ",IF(I519/H519*100&gt;200,"свыше 200",IF(I519/H519&gt;0,I519/H519*100,"")))</f>
        <v>100</v>
      </c>
      <c r="K519" s="27"/>
      <c r="L519" s="28" t="str">
        <f t="shared" ref="L519:L582" si="35">IF(K519=0," ",IF(I519/K519*100&gt;200,"свыше 200",IF(I519/K519&gt;0,I519/K519*100,"")))</f>
        <v xml:space="preserve"> </v>
      </c>
      <c r="M519" s="27"/>
    </row>
    <row r="520" spans="1:13" ht="89.25" x14ac:dyDescent="0.2">
      <c r="A520" s="26" t="s">
        <v>1446</v>
      </c>
      <c r="B520" s="26" t="s">
        <v>555</v>
      </c>
      <c r="C520" s="27">
        <v>10992.7</v>
      </c>
      <c r="D520" s="27"/>
      <c r="E520" s="28" t="str">
        <f t="shared" si="32"/>
        <v/>
      </c>
      <c r="F520" s="27"/>
      <c r="G520" s="28" t="str">
        <f t="shared" si="33"/>
        <v xml:space="preserve"> </v>
      </c>
      <c r="H520" s="27">
        <v>10992.7</v>
      </c>
      <c r="I520" s="27"/>
      <c r="J520" s="28" t="str">
        <f t="shared" si="34"/>
        <v/>
      </c>
      <c r="K520" s="27"/>
      <c r="L520" s="28" t="str">
        <f t="shared" si="35"/>
        <v xml:space="preserve"> </v>
      </c>
      <c r="M520" s="27"/>
    </row>
    <row r="521" spans="1:13" ht="114.75" x14ac:dyDescent="0.2">
      <c r="A521" s="26" t="s">
        <v>801</v>
      </c>
      <c r="B521" s="26" t="s">
        <v>674</v>
      </c>
      <c r="C521" s="27">
        <v>10992.7</v>
      </c>
      <c r="D521" s="27"/>
      <c r="E521" s="28" t="str">
        <f t="shared" si="32"/>
        <v/>
      </c>
      <c r="F521" s="27"/>
      <c r="G521" s="28" t="str">
        <f t="shared" si="33"/>
        <v xml:space="preserve"> </v>
      </c>
      <c r="H521" s="27">
        <v>10992.7</v>
      </c>
      <c r="I521" s="27"/>
      <c r="J521" s="28" t="str">
        <f t="shared" si="34"/>
        <v/>
      </c>
      <c r="K521" s="27"/>
      <c r="L521" s="28" t="str">
        <f t="shared" si="35"/>
        <v xml:space="preserve"> </v>
      </c>
      <c r="M521" s="27"/>
    </row>
    <row r="522" spans="1:13" ht="89.25" x14ac:dyDescent="0.2">
      <c r="A522" s="26" t="s">
        <v>1691</v>
      </c>
      <c r="B522" s="26" t="s">
        <v>1377</v>
      </c>
      <c r="C522" s="27"/>
      <c r="D522" s="27"/>
      <c r="E522" s="28" t="str">
        <f t="shared" si="32"/>
        <v xml:space="preserve"> </v>
      </c>
      <c r="F522" s="27">
        <v>11885.712579999999</v>
      </c>
      <c r="G522" s="28" t="str">
        <f t="shared" si="33"/>
        <v/>
      </c>
      <c r="H522" s="27"/>
      <c r="I522" s="27"/>
      <c r="J522" s="28" t="str">
        <f t="shared" si="34"/>
        <v xml:space="preserve"> </v>
      </c>
      <c r="K522" s="27">
        <v>11885.712579999999</v>
      </c>
      <c r="L522" s="28" t="str">
        <f t="shared" si="35"/>
        <v/>
      </c>
      <c r="M522" s="27"/>
    </row>
    <row r="523" spans="1:13" ht="114.75" x14ac:dyDescent="0.2">
      <c r="A523" s="26" t="s">
        <v>324</v>
      </c>
      <c r="B523" s="26" t="s">
        <v>750</v>
      </c>
      <c r="C523" s="27"/>
      <c r="D523" s="27"/>
      <c r="E523" s="28" t="str">
        <f t="shared" si="32"/>
        <v xml:space="preserve"> </v>
      </c>
      <c r="F523" s="27">
        <v>11885.712579999999</v>
      </c>
      <c r="G523" s="28" t="str">
        <f t="shared" si="33"/>
        <v/>
      </c>
      <c r="H523" s="27"/>
      <c r="I523" s="27"/>
      <c r="J523" s="28" t="str">
        <f t="shared" si="34"/>
        <v xml:space="preserve"> </v>
      </c>
      <c r="K523" s="27">
        <v>11885.712579999999</v>
      </c>
      <c r="L523" s="28" t="str">
        <f t="shared" si="35"/>
        <v/>
      </c>
      <c r="M523" s="27"/>
    </row>
    <row r="524" spans="1:13" ht="38.25" x14ac:dyDescent="0.2">
      <c r="A524" s="26" t="s">
        <v>381</v>
      </c>
      <c r="B524" s="26" t="s">
        <v>1020</v>
      </c>
      <c r="C524" s="27">
        <v>38857.5</v>
      </c>
      <c r="D524" s="27">
        <v>19661.237130000001</v>
      </c>
      <c r="E524" s="28">
        <f t="shared" si="32"/>
        <v>50.598306967766845</v>
      </c>
      <c r="F524" s="27">
        <v>36519.327360000003</v>
      </c>
      <c r="G524" s="28">
        <f t="shared" si="33"/>
        <v>53.837895030715046</v>
      </c>
      <c r="H524" s="27">
        <v>38857.5</v>
      </c>
      <c r="I524" s="27">
        <v>19661.237130000001</v>
      </c>
      <c r="J524" s="28">
        <f t="shared" si="34"/>
        <v>50.598306967766845</v>
      </c>
      <c r="K524" s="27">
        <v>36519.327360000003</v>
      </c>
      <c r="L524" s="28">
        <f t="shared" si="35"/>
        <v>53.837895030715046</v>
      </c>
      <c r="M524" s="27">
        <v>609.17995000000155</v>
      </c>
    </row>
    <row r="525" spans="1:13" ht="51" x14ac:dyDescent="0.2">
      <c r="A525" s="26" t="s">
        <v>1450</v>
      </c>
      <c r="B525" s="26" t="s">
        <v>431</v>
      </c>
      <c r="C525" s="27">
        <v>38857.5</v>
      </c>
      <c r="D525" s="27">
        <v>19661.237130000001</v>
      </c>
      <c r="E525" s="28">
        <f t="shared" si="32"/>
        <v>50.598306967766845</v>
      </c>
      <c r="F525" s="27">
        <v>36519.327360000003</v>
      </c>
      <c r="G525" s="28">
        <f t="shared" si="33"/>
        <v>53.837895030715046</v>
      </c>
      <c r="H525" s="27">
        <v>38857.5</v>
      </c>
      <c r="I525" s="27">
        <v>19661.237130000001</v>
      </c>
      <c r="J525" s="28">
        <f t="shared" si="34"/>
        <v>50.598306967766845</v>
      </c>
      <c r="K525" s="27">
        <v>36519.327360000003</v>
      </c>
      <c r="L525" s="28">
        <f t="shared" si="35"/>
        <v>53.837895030715046</v>
      </c>
      <c r="M525" s="27">
        <v>609.17995000000155</v>
      </c>
    </row>
    <row r="526" spans="1:13" ht="51" x14ac:dyDescent="0.2">
      <c r="A526" s="26" t="s">
        <v>1247</v>
      </c>
      <c r="B526" s="26" t="s">
        <v>1363</v>
      </c>
      <c r="C526" s="27">
        <v>18957.599999999999</v>
      </c>
      <c r="D526" s="27">
        <v>13781</v>
      </c>
      <c r="E526" s="28">
        <f t="shared" si="32"/>
        <v>72.69380090306791</v>
      </c>
      <c r="F526" s="27">
        <v>2598.2150000000001</v>
      </c>
      <c r="G526" s="28" t="str">
        <f t="shared" si="33"/>
        <v>свыше 200</v>
      </c>
      <c r="H526" s="27">
        <v>18957.599999999999</v>
      </c>
      <c r="I526" s="27">
        <v>13781</v>
      </c>
      <c r="J526" s="28">
        <f t="shared" si="34"/>
        <v>72.69380090306791</v>
      </c>
      <c r="K526" s="27">
        <v>2598.2150000000001</v>
      </c>
      <c r="L526" s="28" t="str">
        <f t="shared" si="35"/>
        <v>свыше 200</v>
      </c>
      <c r="M526" s="27">
        <v>11160</v>
      </c>
    </row>
    <row r="527" spans="1:13" ht="76.5" x14ac:dyDescent="0.2">
      <c r="A527" s="26" t="s">
        <v>578</v>
      </c>
      <c r="B527" s="26" t="s">
        <v>477</v>
      </c>
      <c r="C527" s="27">
        <v>18957.599999999999</v>
      </c>
      <c r="D527" s="27">
        <v>13781</v>
      </c>
      <c r="E527" s="28">
        <f t="shared" si="32"/>
        <v>72.69380090306791</v>
      </c>
      <c r="F527" s="27">
        <v>2598.2150000000001</v>
      </c>
      <c r="G527" s="28" t="str">
        <f t="shared" si="33"/>
        <v>свыше 200</v>
      </c>
      <c r="H527" s="27">
        <v>18957.599999999999</v>
      </c>
      <c r="I527" s="27">
        <v>13781</v>
      </c>
      <c r="J527" s="28">
        <f t="shared" si="34"/>
        <v>72.69380090306791</v>
      </c>
      <c r="K527" s="27">
        <v>2598.2150000000001</v>
      </c>
      <c r="L527" s="28" t="str">
        <f t="shared" si="35"/>
        <v>свыше 200</v>
      </c>
      <c r="M527" s="27">
        <v>11160</v>
      </c>
    </row>
    <row r="528" spans="1:13" ht="63.75" x14ac:dyDescent="0.2">
      <c r="A528" s="26" t="s">
        <v>1487</v>
      </c>
      <c r="B528" s="26" t="s">
        <v>544</v>
      </c>
      <c r="C528" s="27"/>
      <c r="D528" s="27"/>
      <c r="E528" s="28" t="str">
        <f t="shared" si="32"/>
        <v xml:space="preserve"> </v>
      </c>
      <c r="F528" s="27">
        <v>46716.239529999999</v>
      </c>
      <c r="G528" s="28" t="str">
        <f t="shared" si="33"/>
        <v/>
      </c>
      <c r="H528" s="27"/>
      <c r="I528" s="27"/>
      <c r="J528" s="28" t="str">
        <f t="shared" si="34"/>
        <v xml:space="preserve"> </v>
      </c>
      <c r="K528" s="27">
        <v>46716.239529999999</v>
      </c>
      <c r="L528" s="28" t="str">
        <f t="shared" si="35"/>
        <v/>
      </c>
      <c r="M528" s="27"/>
    </row>
    <row r="529" spans="1:13" ht="76.5" x14ac:dyDescent="0.2">
      <c r="A529" s="26" t="s">
        <v>126</v>
      </c>
      <c r="B529" s="26" t="s">
        <v>483</v>
      </c>
      <c r="C529" s="27"/>
      <c r="D529" s="27"/>
      <c r="E529" s="28" t="str">
        <f t="shared" si="32"/>
        <v xml:space="preserve"> </v>
      </c>
      <c r="F529" s="27">
        <v>46716.239529999999</v>
      </c>
      <c r="G529" s="28" t="str">
        <f t="shared" si="33"/>
        <v/>
      </c>
      <c r="H529" s="27"/>
      <c r="I529" s="27"/>
      <c r="J529" s="28" t="str">
        <f t="shared" si="34"/>
        <v xml:space="preserve"> </v>
      </c>
      <c r="K529" s="27">
        <v>46716.239529999999</v>
      </c>
      <c r="L529" s="28" t="str">
        <f t="shared" si="35"/>
        <v/>
      </c>
      <c r="M529" s="27"/>
    </row>
    <row r="530" spans="1:13" ht="76.5" x14ac:dyDescent="0.2">
      <c r="A530" s="26" t="s">
        <v>1575</v>
      </c>
      <c r="B530" s="26" t="s">
        <v>1654</v>
      </c>
      <c r="C530" s="27">
        <v>129761</v>
      </c>
      <c r="D530" s="27">
        <v>120143.66134000001</v>
      </c>
      <c r="E530" s="28">
        <f t="shared" si="32"/>
        <v>92.588421282203441</v>
      </c>
      <c r="F530" s="27"/>
      <c r="G530" s="28" t="str">
        <f t="shared" si="33"/>
        <v xml:space="preserve"> </v>
      </c>
      <c r="H530" s="27">
        <v>129761</v>
      </c>
      <c r="I530" s="27">
        <v>120143.66134000001</v>
      </c>
      <c r="J530" s="28">
        <f t="shared" si="34"/>
        <v>92.588421282203441</v>
      </c>
      <c r="K530" s="27"/>
      <c r="L530" s="28" t="str">
        <f t="shared" si="35"/>
        <v xml:space="preserve"> </v>
      </c>
      <c r="M530" s="27"/>
    </row>
    <row r="531" spans="1:13" ht="102" x14ac:dyDescent="0.2">
      <c r="A531" s="26" t="s">
        <v>939</v>
      </c>
      <c r="B531" s="26" t="s">
        <v>664</v>
      </c>
      <c r="C531" s="27">
        <v>129761</v>
      </c>
      <c r="D531" s="27">
        <v>120143.66134000001</v>
      </c>
      <c r="E531" s="28">
        <f t="shared" si="32"/>
        <v>92.588421282203441</v>
      </c>
      <c r="F531" s="27"/>
      <c r="G531" s="28" t="str">
        <f t="shared" si="33"/>
        <v xml:space="preserve"> </v>
      </c>
      <c r="H531" s="27">
        <v>129761</v>
      </c>
      <c r="I531" s="27">
        <v>120143.66134000001</v>
      </c>
      <c r="J531" s="28">
        <f t="shared" si="34"/>
        <v>92.588421282203441</v>
      </c>
      <c r="K531" s="27"/>
      <c r="L531" s="28" t="str">
        <f t="shared" si="35"/>
        <v xml:space="preserve"> </v>
      </c>
      <c r="M531" s="27"/>
    </row>
    <row r="532" spans="1:13" ht="51" x14ac:dyDescent="0.2">
      <c r="A532" s="26" t="s">
        <v>162</v>
      </c>
      <c r="B532" s="26" t="s">
        <v>435</v>
      </c>
      <c r="C532" s="27">
        <v>8826.2999999999993</v>
      </c>
      <c r="D532" s="27">
        <v>8823.8987099999995</v>
      </c>
      <c r="E532" s="28">
        <f t="shared" si="32"/>
        <v>99.972793922708263</v>
      </c>
      <c r="F532" s="27"/>
      <c r="G532" s="28" t="str">
        <f t="shared" si="33"/>
        <v xml:space="preserve"> </v>
      </c>
      <c r="H532" s="27">
        <v>8826.2999999999993</v>
      </c>
      <c r="I532" s="27">
        <v>8823.8987099999995</v>
      </c>
      <c r="J532" s="28">
        <f t="shared" si="34"/>
        <v>99.972793922708263</v>
      </c>
      <c r="K532" s="27"/>
      <c r="L532" s="28" t="str">
        <f t="shared" si="35"/>
        <v xml:space="preserve"> </v>
      </c>
      <c r="M532" s="27">
        <v>8823.8987099999995</v>
      </c>
    </row>
    <row r="533" spans="1:13" ht="63.75" x14ac:dyDescent="0.2">
      <c r="A533" s="26" t="s">
        <v>1212</v>
      </c>
      <c r="B533" s="26" t="s">
        <v>1428</v>
      </c>
      <c r="C533" s="27">
        <v>8826.2999999999993</v>
      </c>
      <c r="D533" s="27">
        <v>8823.8987099999995</v>
      </c>
      <c r="E533" s="28">
        <f t="shared" si="32"/>
        <v>99.972793922708263</v>
      </c>
      <c r="F533" s="27"/>
      <c r="G533" s="28" t="str">
        <f t="shared" si="33"/>
        <v xml:space="preserve"> </v>
      </c>
      <c r="H533" s="27">
        <v>8826.2999999999993</v>
      </c>
      <c r="I533" s="27">
        <v>8823.8987099999995</v>
      </c>
      <c r="J533" s="28">
        <f t="shared" si="34"/>
        <v>99.972793922708263</v>
      </c>
      <c r="K533" s="27"/>
      <c r="L533" s="28" t="str">
        <f t="shared" si="35"/>
        <v xml:space="preserve"> </v>
      </c>
      <c r="M533" s="27">
        <v>8823.8987099999995</v>
      </c>
    </row>
    <row r="534" spans="1:13" ht="153" x14ac:dyDescent="0.2">
      <c r="A534" s="26" t="s">
        <v>988</v>
      </c>
      <c r="B534" s="26" t="s">
        <v>1688</v>
      </c>
      <c r="C534" s="27">
        <v>3313.1</v>
      </c>
      <c r="D534" s="27">
        <v>3313.1</v>
      </c>
      <c r="E534" s="28">
        <f t="shared" si="32"/>
        <v>100</v>
      </c>
      <c r="F534" s="27"/>
      <c r="G534" s="28" t="str">
        <f t="shared" si="33"/>
        <v xml:space="preserve"> </v>
      </c>
      <c r="H534" s="27">
        <v>3313.1</v>
      </c>
      <c r="I534" s="27">
        <v>3313.1</v>
      </c>
      <c r="J534" s="28">
        <f t="shared" si="34"/>
        <v>100</v>
      </c>
      <c r="K534" s="27"/>
      <c r="L534" s="28" t="str">
        <f t="shared" si="35"/>
        <v xml:space="preserve"> </v>
      </c>
      <c r="M534" s="27"/>
    </row>
    <row r="535" spans="1:13" ht="165.75" x14ac:dyDescent="0.2">
      <c r="A535" s="26" t="s">
        <v>318</v>
      </c>
      <c r="B535" s="26" t="s">
        <v>539</v>
      </c>
      <c r="C535" s="27">
        <v>3313.1</v>
      </c>
      <c r="D535" s="27">
        <v>3313.1</v>
      </c>
      <c r="E535" s="28">
        <f t="shared" si="32"/>
        <v>100</v>
      </c>
      <c r="F535" s="27"/>
      <c r="G535" s="28" t="str">
        <f t="shared" si="33"/>
        <v xml:space="preserve"> </v>
      </c>
      <c r="H535" s="27">
        <v>3313.1</v>
      </c>
      <c r="I535" s="27">
        <v>3313.1</v>
      </c>
      <c r="J535" s="28">
        <f t="shared" si="34"/>
        <v>100</v>
      </c>
      <c r="K535" s="27"/>
      <c r="L535" s="28" t="str">
        <f t="shared" si="35"/>
        <v xml:space="preserve"> </v>
      </c>
      <c r="M535" s="27"/>
    </row>
    <row r="536" spans="1:13" ht="51" x14ac:dyDescent="0.2">
      <c r="A536" s="26" t="s">
        <v>1218</v>
      </c>
      <c r="B536" s="26" t="s">
        <v>1321</v>
      </c>
      <c r="C536" s="27"/>
      <c r="D536" s="27">
        <v>26549.006310000001</v>
      </c>
      <c r="E536" s="28" t="str">
        <f t="shared" si="32"/>
        <v xml:space="preserve"> </v>
      </c>
      <c r="F536" s="27">
        <v>66838.098450000005</v>
      </c>
      <c r="G536" s="28">
        <f t="shared" si="33"/>
        <v>39.721366893555</v>
      </c>
      <c r="H536" s="27"/>
      <c r="I536" s="27">
        <v>26549.006310000001</v>
      </c>
      <c r="J536" s="28" t="str">
        <f t="shared" si="34"/>
        <v xml:space="preserve"> </v>
      </c>
      <c r="K536" s="27">
        <v>66838.098450000005</v>
      </c>
      <c r="L536" s="28">
        <f t="shared" si="35"/>
        <v>39.721366893555</v>
      </c>
      <c r="M536" s="27">
        <v>17513.856169999999</v>
      </c>
    </row>
    <row r="537" spans="1:13" ht="63.75" x14ac:dyDescent="0.2">
      <c r="A537" s="26" t="s">
        <v>1548</v>
      </c>
      <c r="B537" s="26" t="s">
        <v>1540</v>
      </c>
      <c r="C537" s="27"/>
      <c r="D537" s="27">
        <v>26549.006310000001</v>
      </c>
      <c r="E537" s="28" t="str">
        <f t="shared" si="32"/>
        <v xml:space="preserve"> </v>
      </c>
      <c r="F537" s="27">
        <v>66838.098450000005</v>
      </c>
      <c r="G537" s="28">
        <f t="shared" si="33"/>
        <v>39.721366893555</v>
      </c>
      <c r="H537" s="27"/>
      <c r="I537" s="27">
        <v>26549.006310000001</v>
      </c>
      <c r="J537" s="28" t="str">
        <f t="shared" si="34"/>
        <v xml:space="preserve"> </v>
      </c>
      <c r="K537" s="27">
        <v>66838.098450000005</v>
      </c>
      <c r="L537" s="28">
        <f t="shared" si="35"/>
        <v>39.721366893555</v>
      </c>
      <c r="M537" s="27">
        <v>17513.856169999999</v>
      </c>
    </row>
    <row r="538" spans="1:13" ht="76.5" x14ac:dyDescent="0.2">
      <c r="A538" s="26" t="s">
        <v>711</v>
      </c>
      <c r="B538" s="26" t="s">
        <v>116</v>
      </c>
      <c r="C538" s="27">
        <v>297654.3</v>
      </c>
      <c r="D538" s="27">
        <v>101780.67977</v>
      </c>
      <c r="E538" s="28">
        <f t="shared" si="32"/>
        <v>34.194258161229321</v>
      </c>
      <c r="F538" s="27"/>
      <c r="G538" s="28" t="str">
        <f t="shared" si="33"/>
        <v xml:space="preserve"> </v>
      </c>
      <c r="H538" s="27">
        <v>297654.3</v>
      </c>
      <c r="I538" s="27">
        <v>101780.67977</v>
      </c>
      <c r="J538" s="28">
        <f t="shared" si="34"/>
        <v>34.194258161229321</v>
      </c>
      <c r="K538" s="27"/>
      <c r="L538" s="28" t="str">
        <f t="shared" si="35"/>
        <v xml:space="preserve"> </v>
      </c>
      <c r="M538" s="27">
        <v>13115.100050000008</v>
      </c>
    </row>
    <row r="539" spans="1:13" ht="89.25" x14ac:dyDescent="0.2">
      <c r="A539" s="26" t="s">
        <v>1049</v>
      </c>
      <c r="B539" s="26" t="s">
        <v>1067</v>
      </c>
      <c r="C539" s="27">
        <v>297654.3</v>
      </c>
      <c r="D539" s="27">
        <v>101780.67977</v>
      </c>
      <c r="E539" s="28">
        <f t="shared" si="32"/>
        <v>34.194258161229321</v>
      </c>
      <c r="F539" s="27"/>
      <c r="G539" s="28" t="str">
        <f t="shared" si="33"/>
        <v xml:space="preserve"> </v>
      </c>
      <c r="H539" s="27">
        <v>297654.3</v>
      </c>
      <c r="I539" s="27">
        <v>101780.67977</v>
      </c>
      <c r="J539" s="28">
        <f t="shared" si="34"/>
        <v>34.194258161229321</v>
      </c>
      <c r="K539" s="27"/>
      <c r="L539" s="28" t="str">
        <f t="shared" si="35"/>
        <v xml:space="preserve"> </v>
      </c>
      <c r="M539" s="27">
        <v>13115.100050000008</v>
      </c>
    </row>
    <row r="540" spans="1:13" ht="51" x14ac:dyDescent="0.2">
      <c r="A540" s="26" t="s">
        <v>841</v>
      </c>
      <c r="B540" s="26" t="s">
        <v>734</v>
      </c>
      <c r="C540" s="27">
        <v>360562.3</v>
      </c>
      <c r="D540" s="27">
        <v>40406.984380000002</v>
      </c>
      <c r="E540" s="28">
        <f t="shared" si="32"/>
        <v>11.206658150339068</v>
      </c>
      <c r="F540" s="27">
        <v>40769.555289999997</v>
      </c>
      <c r="G540" s="28">
        <f t="shared" si="33"/>
        <v>99.110682205334413</v>
      </c>
      <c r="H540" s="27">
        <v>360562.3</v>
      </c>
      <c r="I540" s="27">
        <v>40406.984380000002</v>
      </c>
      <c r="J540" s="28">
        <f t="shared" si="34"/>
        <v>11.206658150339068</v>
      </c>
      <c r="K540" s="27">
        <v>40769.555289999997</v>
      </c>
      <c r="L540" s="28">
        <f t="shared" si="35"/>
        <v>99.110682205334413</v>
      </c>
      <c r="M540" s="27">
        <v>241.45945000000211</v>
      </c>
    </row>
    <row r="541" spans="1:13" ht="63.75" x14ac:dyDescent="0.2">
      <c r="A541" s="26" t="s">
        <v>186</v>
      </c>
      <c r="B541" s="26" t="s">
        <v>1533</v>
      </c>
      <c r="C541" s="27">
        <v>360562.3</v>
      </c>
      <c r="D541" s="27">
        <v>40406.984380000002</v>
      </c>
      <c r="E541" s="28">
        <f t="shared" si="32"/>
        <v>11.206658150339068</v>
      </c>
      <c r="F541" s="27">
        <v>40769.555289999997</v>
      </c>
      <c r="G541" s="28">
        <f t="shared" si="33"/>
        <v>99.110682205334413</v>
      </c>
      <c r="H541" s="27">
        <v>360562.3</v>
      </c>
      <c r="I541" s="27">
        <v>40406.984380000002</v>
      </c>
      <c r="J541" s="28">
        <f t="shared" si="34"/>
        <v>11.206658150339068</v>
      </c>
      <c r="K541" s="27">
        <v>40769.555289999997</v>
      </c>
      <c r="L541" s="28">
        <f t="shared" si="35"/>
        <v>99.110682205334413</v>
      </c>
      <c r="M541" s="27">
        <v>241.45945000000211</v>
      </c>
    </row>
    <row r="542" spans="1:13" ht="63.75" x14ac:dyDescent="0.2">
      <c r="A542" s="26" t="s">
        <v>1089</v>
      </c>
      <c r="B542" s="26" t="s">
        <v>782</v>
      </c>
      <c r="C542" s="27">
        <v>426.1</v>
      </c>
      <c r="D542" s="27">
        <v>214.70740000000001</v>
      </c>
      <c r="E542" s="28">
        <f t="shared" si="32"/>
        <v>50.388969725416565</v>
      </c>
      <c r="F542" s="27"/>
      <c r="G542" s="28" t="str">
        <f t="shared" si="33"/>
        <v xml:space="preserve"> </v>
      </c>
      <c r="H542" s="27">
        <v>426.1</v>
      </c>
      <c r="I542" s="27">
        <v>214.70740000000001</v>
      </c>
      <c r="J542" s="28">
        <f t="shared" si="34"/>
        <v>50.388969725416565</v>
      </c>
      <c r="K542" s="27"/>
      <c r="L542" s="28" t="str">
        <f t="shared" si="35"/>
        <v xml:space="preserve"> </v>
      </c>
      <c r="M542" s="27"/>
    </row>
    <row r="543" spans="1:13" ht="76.5" x14ac:dyDescent="0.2">
      <c r="A543" s="26" t="s">
        <v>423</v>
      </c>
      <c r="B543" s="26" t="s">
        <v>918</v>
      </c>
      <c r="C543" s="27">
        <v>426.1</v>
      </c>
      <c r="D543" s="27">
        <v>214.70740000000001</v>
      </c>
      <c r="E543" s="28">
        <f t="shared" si="32"/>
        <v>50.388969725416565</v>
      </c>
      <c r="F543" s="27"/>
      <c r="G543" s="28" t="str">
        <f t="shared" si="33"/>
        <v xml:space="preserve"> </v>
      </c>
      <c r="H543" s="27">
        <v>426.1</v>
      </c>
      <c r="I543" s="27">
        <v>214.70740000000001</v>
      </c>
      <c r="J543" s="28">
        <f t="shared" si="34"/>
        <v>50.388969725416565</v>
      </c>
      <c r="K543" s="27"/>
      <c r="L543" s="28" t="str">
        <f t="shared" si="35"/>
        <v xml:space="preserve"> </v>
      </c>
      <c r="M543" s="27"/>
    </row>
    <row r="544" spans="1:13" ht="191.25" x14ac:dyDescent="0.2">
      <c r="A544" s="26" t="s">
        <v>1058</v>
      </c>
      <c r="B544" s="26" t="s">
        <v>1213</v>
      </c>
      <c r="C544" s="27">
        <v>6108.3</v>
      </c>
      <c r="D544" s="27"/>
      <c r="E544" s="28" t="str">
        <f t="shared" si="32"/>
        <v/>
      </c>
      <c r="F544" s="27"/>
      <c r="G544" s="28" t="str">
        <f t="shared" si="33"/>
        <v xml:space="preserve"> </v>
      </c>
      <c r="H544" s="27">
        <v>6108.3</v>
      </c>
      <c r="I544" s="27"/>
      <c r="J544" s="28" t="str">
        <f t="shared" si="34"/>
        <v/>
      </c>
      <c r="K544" s="27"/>
      <c r="L544" s="28" t="str">
        <f t="shared" si="35"/>
        <v xml:space="preserve"> </v>
      </c>
      <c r="M544" s="27"/>
    </row>
    <row r="545" spans="1:13" ht="204" x14ac:dyDescent="0.2">
      <c r="A545" s="26" t="s">
        <v>1404</v>
      </c>
      <c r="B545" s="26" t="s">
        <v>1386</v>
      </c>
      <c r="C545" s="27">
        <v>6108.3</v>
      </c>
      <c r="D545" s="27"/>
      <c r="E545" s="28" t="str">
        <f t="shared" si="32"/>
        <v/>
      </c>
      <c r="F545" s="27"/>
      <c r="G545" s="28" t="str">
        <f t="shared" si="33"/>
        <v xml:space="preserve"> </v>
      </c>
      <c r="H545" s="27">
        <v>6108.3</v>
      </c>
      <c r="I545" s="27"/>
      <c r="J545" s="28" t="str">
        <f t="shared" si="34"/>
        <v/>
      </c>
      <c r="K545" s="27"/>
      <c r="L545" s="28" t="str">
        <f t="shared" si="35"/>
        <v xml:space="preserve"> </v>
      </c>
      <c r="M545" s="27"/>
    </row>
    <row r="546" spans="1:13" ht="127.5" x14ac:dyDescent="0.2">
      <c r="A546" s="26" t="s">
        <v>149</v>
      </c>
      <c r="B546" s="26" t="s">
        <v>1004</v>
      </c>
      <c r="C546" s="27">
        <v>4650</v>
      </c>
      <c r="D546" s="27"/>
      <c r="E546" s="28" t="str">
        <f t="shared" si="32"/>
        <v/>
      </c>
      <c r="F546" s="27"/>
      <c r="G546" s="28" t="str">
        <f t="shared" si="33"/>
        <v xml:space="preserve"> </v>
      </c>
      <c r="H546" s="27">
        <v>4650</v>
      </c>
      <c r="I546" s="27"/>
      <c r="J546" s="28" t="str">
        <f t="shared" si="34"/>
        <v/>
      </c>
      <c r="K546" s="27"/>
      <c r="L546" s="28" t="str">
        <f t="shared" si="35"/>
        <v xml:space="preserve"> </v>
      </c>
      <c r="M546" s="27"/>
    </row>
    <row r="547" spans="1:13" ht="140.25" x14ac:dyDescent="0.2">
      <c r="A547" s="26" t="s">
        <v>480</v>
      </c>
      <c r="B547" s="26" t="s">
        <v>628</v>
      </c>
      <c r="C547" s="27">
        <v>4650</v>
      </c>
      <c r="D547" s="27"/>
      <c r="E547" s="28" t="str">
        <f t="shared" si="32"/>
        <v/>
      </c>
      <c r="F547" s="27"/>
      <c r="G547" s="28" t="str">
        <f t="shared" si="33"/>
        <v xml:space="preserve"> </v>
      </c>
      <c r="H547" s="27">
        <v>4650</v>
      </c>
      <c r="I547" s="27"/>
      <c r="J547" s="28" t="str">
        <f t="shared" si="34"/>
        <v/>
      </c>
      <c r="K547" s="27"/>
      <c r="L547" s="28" t="str">
        <f t="shared" si="35"/>
        <v xml:space="preserve"> </v>
      </c>
      <c r="M547" s="27"/>
    </row>
    <row r="548" spans="1:13" ht="25.5" x14ac:dyDescent="0.2">
      <c r="A548" s="26" t="s">
        <v>1550</v>
      </c>
      <c r="B548" s="26" t="s">
        <v>780</v>
      </c>
      <c r="C548" s="27"/>
      <c r="D548" s="27"/>
      <c r="E548" s="28" t="str">
        <f t="shared" si="32"/>
        <v xml:space="preserve"> </v>
      </c>
      <c r="F548" s="27">
        <v>2656.8046599999998</v>
      </c>
      <c r="G548" s="28" t="str">
        <f t="shared" si="33"/>
        <v/>
      </c>
      <c r="H548" s="27"/>
      <c r="I548" s="27"/>
      <c r="J548" s="28" t="str">
        <f t="shared" si="34"/>
        <v xml:space="preserve"> </v>
      </c>
      <c r="K548" s="27">
        <v>2656.8046599999998</v>
      </c>
      <c r="L548" s="28" t="str">
        <f t="shared" si="35"/>
        <v/>
      </c>
      <c r="M548" s="27"/>
    </row>
    <row r="549" spans="1:13" ht="51" x14ac:dyDescent="0.2">
      <c r="A549" s="26" t="s">
        <v>914</v>
      </c>
      <c r="B549" s="26" t="s">
        <v>898</v>
      </c>
      <c r="C549" s="27"/>
      <c r="D549" s="27"/>
      <c r="E549" s="28" t="str">
        <f t="shared" si="32"/>
        <v xml:space="preserve"> </v>
      </c>
      <c r="F549" s="27">
        <v>2656.8046599999998</v>
      </c>
      <c r="G549" s="28" t="str">
        <f t="shared" si="33"/>
        <v/>
      </c>
      <c r="H549" s="27"/>
      <c r="I549" s="27"/>
      <c r="J549" s="28" t="str">
        <f t="shared" si="34"/>
        <v xml:space="preserve"> </v>
      </c>
      <c r="K549" s="27">
        <v>2656.8046599999998</v>
      </c>
      <c r="L549" s="28" t="str">
        <f t="shared" si="35"/>
        <v/>
      </c>
      <c r="M549" s="27"/>
    </row>
    <row r="550" spans="1:13" ht="102" x14ac:dyDescent="0.2">
      <c r="A550" s="26" t="s">
        <v>1417</v>
      </c>
      <c r="B550" s="26" t="s">
        <v>986</v>
      </c>
      <c r="C550" s="27">
        <v>6154</v>
      </c>
      <c r="D550" s="27">
        <v>1399.99999</v>
      </c>
      <c r="E550" s="28">
        <f t="shared" si="32"/>
        <v>22.749431101722458</v>
      </c>
      <c r="F550" s="27">
        <v>115.11404</v>
      </c>
      <c r="G550" s="28" t="str">
        <f t="shared" si="33"/>
        <v>свыше 200</v>
      </c>
      <c r="H550" s="27">
        <v>6154</v>
      </c>
      <c r="I550" s="27">
        <v>1399.99999</v>
      </c>
      <c r="J550" s="28">
        <f t="shared" si="34"/>
        <v>22.749431101722458</v>
      </c>
      <c r="K550" s="27">
        <v>115.11404</v>
      </c>
      <c r="L550" s="28" t="str">
        <f t="shared" si="35"/>
        <v>свыше 200</v>
      </c>
      <c r="M550" s="27">
        <v>1247.2959800000001</v>
      </c>
    </row>
    <row r="551" spans="1:13" ht="114.75" x14ac:dyDescent="0.2">
      <c r="A551" s="26" t="s">
        <v>43</v>
      </c>
      <c r="B551" s="26" t="s">
        <v>414</v>
      </c>
      <c r="C551" s="27">
        <v>6154</v>
      </c>
      <c r="D551" s="27">
        <v>1399.99999</v>
      </c>
      <c r="E551" s="28">
        <f t="shared" si="32"/>
        <v>22.749431101722458</v>
      </c>
      <c r="F551" s="27">
        <v>115.11404</v>
      </c>
      <c r="G551" s="28" t="str">
        <f t="shared" si="33"/>
        <v>свыше 200</v>
      </c>
      <c r="H551" s="27">
        <v>6154</v>
      </c>
      <c r="I551" s="27">
        <v>1399.99999</v>
      </c>
      <c r="J551" s="28">
        <f t="shared" si="34"/>
        <v>22.749431101722458</v>
      </c>
      <c r="K551" s="27">
        <v>115.11404</v>
      </c>
      <c r="L551" s="28" t="str">
        <f t="shared" si="35"/>
        <v>свыше 200</v>
      </c>
      <c r="M551" s="27">
        <v>1247.2959800000001</v>
      </c>
    </row>
    <row r="552" spans="1:13" ht="63.75" x14ac:dyDescent="0.2">
      <c r="A552" s="26" t="s">
        <v>826</v>
      </c>
      <c r="B552" s="26" t="s">
        <v>1452</v>
      </c>
      <c r="C552" s="27">
        <v>1201229.6000000001</v>
      </c>
      <c r="D552" s="27">
        <v>904474.57562000002</v>
      </c>
      <c r="E552" s="28">
        <f t="shared" si="32"/>
        <v>75.295728278757039</v>
      </c>
      <c r="F552" s="27">
        <v>1200340.5549699999</v>
      </c>
      <c r="G552" s="28">
        <f t="shared" si="33"/>
        <v>75.351496862705389</v>
      </c>
      <c r="H552" s="27">
        <v>1201229.6000000001</v>
      </c>
      <c r="I552" s="27">
        <v>904474.57562000002</v>
      </c>
      <c r="J552" s="28">
        <f t="shared" si="34"/>
        <v>75.295728278757039</v>
      </c>
      <c r="K552" s="27">
        <v>1200340.5549699999</v>
      </c>
      <c r="L552" s="28">
        <f t="shared" si="35"/>
        <v>75.351496862705389</v>
      </c>
      <c r="M552" s="27">
        <v>73007.70662000007</v>
      </c>
    </row>
    <row r="553" spans="1:13" ht="89.25" x14ac:dyDescent="0.2">
      <c r="A553" s="26" t="s">
        <v>1436</v>
      </c>
      <c r="B553" s="26" t="s">
        <v>1288</v>
      </c>
      <c r="C553" s="27">
        <v>477541.1</v>
      </c>
      <c r="D553" s="27">
        <v>237531.60347999999</v>
      </c>
      <c r="E553" s="28">
        <f t="shared" si="32"/>
        <v>49.740557091316326</v>
      </c>
      <c r="F553" s="27">
        <v>217568.26248999999</v>
      </c>
      <c r="G553" s="28">
        <f t="shared" si="33"/>
        <v>109.17566779342071</v>
      </c>
      <c r="H553" s="27">
        <v>477541.1</v>
      </c>
      <c r="I553" s="27">
        <v>237531.60347999999</v>
      </c>
      <c r="J553" s="28">
        <f t="shared" si="34"/>
        <v>49.740557091316326</v>
      </c>
      <c r="K553" s="27">
        <v>217568.26248999999</v>
      </c>
      <c r="L553" s="28">
        <f t="shared" si="35"/>
        <v>109.17566779342071</v>
      </c>
      <c r="M553" s="27">
        <v>21960.467969999998</v>
      </c>
    </row>
    <row r="554" spans="1:13" ht="102" x14ac:dyDescent="0.2">
      <c r="A554" s="26" t="s">
        <v>66</v>
      </c>
      <c r="B554" s="26" t="s">
        <v>574</v>
      </c>
      <c r="C554" s="27">
        <v>477541.1</v>
      </c>
      <c r="D554" s="27">
        <v>237531.60347999999</v>
      </c>
      <c r="E554" s="28">
        <f t="shared" si="32"/>
        <v>49.740557091316326</v>
      </c>
      <c r="F554" s="27">
        <v>217568.26248999999</v>
      </c>
      <c r="G554" s="28">
        <f t="shared" si="33"/>
        <v>109.17566779342071</v>
      </c>
      <c r="H554" s="27">
        <v>477541.1</v>
      </c>
      <c r="I554" s="27">
        <v>237531.60347999999</v>
      </c>
      <c r="J554" s="28">
        <f t="shared" si="34"/>
        <v>49.740557091316326</v>
      </c>
      <c r="K554" s="27">
        <v>217568.26248999999</v>
      </c>
      <c r="L554" s="28">
        <f t="shared" si="35"/>
        <v>109.17566779342071</v>
      </c>
      <c r="M554" s="27">
        <v>21960.467969999998</v>
      </c>
    </row>
    <row r="555" spans="1:13" ht="51" x14ac:dyDescent="0.2">
      <c r="A555" s="26" t="s">
        <v>763</v>
      </c>
      <c r="B555" s="26" t="s">
        <v>1129</v>
      </c>
      <c r="C555" s="27">
        <v>11844.3</v>
      </c>
      <c r="D555" s="27"/>
      <c r="E555" s="28" t="str">
        <f t="shared" si="32"/>
        <v/>
      </c>
      <c r="F555" s="27"/>
      <c r="G555" s="28" t="str">
        <f t="shared" si="33"/>
        <v xml:space="preserve"> </v>
      </c>
      <c r="H555" s="27">
        <v>11844.3</v>
      </c>
      <c r="I555" s="27"/>
      <c r="J555" s="28" t="str">
        <f t="shared" si="34"/>
        <v/>
      </c>
      <c r="K555" s="27"/>
      <c r="L555" s="28" t="str">
        <f t="shared" si="35"/>
        <v xml:space="preserve"> </v>
      </c>
      <c r="M555" s="27"/>
    </row>
    <row r="556" spans="1:13" ht="63.75" x14ac:dyDescent="0.2">
      <c r="A556" s="26" t="s">
        <v>96</v>
      </c>
      <c r="B556" s="26" t="s">
        <v>224</v>
      </c>
      <c r="C556" s="27">
        <v>11844.3</v>
      </c>
      <c r="D556" s="27"/>
      <c r="E556" s="28" t="str">
        <f t="shared" si="32"/>
        <v/>
      </c>
      <c r="F556" s="27"/>
      <c r="G556" s="28" t="str">
        <f t="shared" si="33"/>
        <v xml:space="preserve"> </v>
      </c>
      <c r="H556" s="27">
        <v>11844.3</v>
      </c>
      <c r="I556" s="27"/>
      <c r="J556" s="28" t="str">
        <f t="shared" si="34"/>
        <v/>
      </c>
      <c r="K556" s="27"/>
      <c r="L556" s="28" t="str">
        <f t="shared" si="35"/>
        <v xml:space="preserve"> </v>
      </c>
      <c r="M556" s="27"/>
    </row>
    <row r="557" spans="1:13" ht="63.75" x14ac:dyDescent="0.2">
      <c r="A557" s="26" t="s">
        <v>729</v>
      </c>
      <c r="B557" s="26" t="s">
        <v>1126</v>
      </c>
      <c r="C557" s="27">
        <v>41190.9</v>
      </c>
      <c r="D557" s="27"/>
      <c r="E557" s="28" t="str">
        <f t="shared" si="32"/>
        <v/>
      </c>
      <c r="F557" s="27"/>
      <c r="G557" s="28" t="str">
        <f t="shared" si="33"/>
        <v xml:space="preserve"> </v>
      </c>
      <c r="H557" s="27">
        <v>41190.9</v>
      </c>
      <c r="I557" s="27"/>
      <c r="J557" s="28" t="str">
        <f t="shared" si="34"/>
        <v/>
      </c>
      <c r="K557" s="27"/>
      <c r="L557" s="28" t="str">
        <f t="shared" si="35"/>
        <v xml:space="preserve"> </v>
      </c>
      <c r="M557" s="27"/>
    </row>
    <row r="558" spans="1:13" ht="76.5" x14ac:dyDescent="0.2">
      <c r="A558" s="26" t="s">
        <v>55</v>
      </c>
      <c r="B558" s="26" t="s">
        <v>181</v>
      </c>
      <c r="C558" s="27">
        <v>41190.9</v>
      </c>
      <c r="D558" s="27"/>
      <c r="E558" s="28" t="str">
        <f t="shared" si="32"/>
        <v/>
      </c>
      <c r="F558" s="27"/>
      <c r="G558" s="28" t="str">
        <f t="shared" si="33"/>
        <v xml:space="preserve"> </v>
      </c>
      <c r="H558" s="27">
        <v>41190.9</v>
      </c>
      <c r="I558" s="27"/>
      <c r="J558" s="28" t="str">
        <f t="shared" si="34"/>
        <v/>
      </c>
      <c r="K558" s="27"/>
      <c r="L558" s="28" t="str">
        <f t="shared" si="35"/>
        <v xml:space="preserve"> </v>
      </c>
      <c r="M558" s="27"/>
    </row>
    <row r="559" spans="1:13" ht="25.5" x14ac:dyDescent="0.2">
      <c r="A559" s="26" t="s">
        <v>1521</v>
      </c>
      <c r="B559" s="26" t="s">
        <v>1573</v>
      </c>
      <c r="C559" s="27">
        <v>56750.9</v>
      </c>
      <c r="D559" s="27"/>
      <c r="E559" s="28" t="str">
        <f t="shared" si="32"/>
        <v/>
      </c>
      <c r="F559" s="27"/>
      <c r="G559" s="28" t="str">
        <f t="shared" si="33"/>
        <v xml:space="preserve"> </v>
      </c>
      <c r="H559" s="27">
        <v>56750.9</v>
      </c>
      <c r="I559" s="27"/>
      <c r="J559" s="28" t="str">
        <f t="shared" si="34"/>
        <v/>
      </c>
      <c r="K559" s="27"/>
      <c r="L559" s="28" t="str">
        <f t="shared" si="35"/>
        <v xml:space="preserve"> </v>
      </c>
      <c r="M559" s="27"/>
    </row>
    <row r="560" spans="1:13" ht="38.25" x14ac:dyDescent="0.2">
      <c r="A560" s="26" t="s">
        <v>169</v>
      </c>
      <c r="B560" s="26" t="s">
        <v>15</v>
      </c>
      <c r="C560" s="27">
        <v>56750.9</v>
      </c>
      <c r="D560" s="27"/>
      <c r="E560" s="28" t="str">
        <f t="shared" si="32"/>
        <v/>
      </c>
      <c r="F560" s="27"/>
      <c r="G560" s="28" t="str">
        <f t="shared" si="33"/>
        <v xml:space="preserve"> </v>
      </c>
      <c r="H560" s="27">
        <v>56750.9</v>
      </c>
      <c r="I560" s="27"/>
      <c r="J560" s="28" t="str">
        <f t="shared" si="34"/>
        <v/>
      </c>
      <c r="K560" s="27"/>
      <c r="L560" s="28" t="str">
        <f t="shared" si="35"/>
        <v xml:space="preserve"> </v>
      </c>
      <c r="M560" s="27"/>
    </row>
    <row r="561" spans="1:13" ht="25.5" x14ac:dyDescent="0.2">
      <c r="A561" s="26" t="s">
        <v>1102</v>
      </c>
      <c r="B561" s="26" t="s">
        <v>883</v>
      </c>
      <c r="C561" s="27">
        <v>14140</v>
      </c>
      <c r="D561" s="27">
        <v>14140</v>
      </c>
      <c r="E561" s="28">
        <f t="shared" si="32"/>
        <v>100</v>
      </c>
      <c r="F561" s="27">
        <v>2790</v>
      </c>
      <c r="G561" s="28" t="str">
        <f t="shared" si="33"/>
        <v>свыше 200</v>
      </c>
      <c r="H561" s="27">
        <v>14140</v>
      </c>
      <c r="I561" s="27">
        <v>14140</v>
      </c>
      <c r="J561" s="28">
        <f t="shared" si="34"/>
        <v>100</v>
      </c>
      <c r="K561" s="27">
        <v>2790</v>
      </c>
      <c r="L561" s="28" t="str">
        <f t="shared" si="35"/>
        <v>свыше 200</v>
      </c>
      <c r="M561" s="27"/>
    </row>
    <row r="562" spans="1:13" ht="38.25" x14ac:dyDescent="0.2">
      <c r="A562" s="26" t="s">
        <v>446</v>
      </c>
      <c r="B562" s="26" t="s">
        <v>1253</v>
      </c>
      <c r="C562" s="27">
        <v>14140</v>
      </c>
      <c r="D562" s="27">
        <v>14140</v>
      </c>
      <c r="E562" s="28">
        <f t="shared" si="32"/>
        <v>100</v>
      </c>
      <c r="F562" s="27">
        <v>2790</v>
      </c>
      <c r="G562" s="28" t="str">
        <f t="shared" si="33"/>
        <v>свыше 200</v>
      </c>
      <c r="H562" s="27">
        <v>14140</v>
      </c>
      <c r="I562" s="27">
        <v>14140</v>
      </c>
      <c r="J562" s="28">
        <f t="shared" si="34"/>
        <v>100</v>
      </c>
      <c r="K562" s="27">
        <v>2790</v>
      </c>
      <c r="L562" s="28" t="str">
        <f t="shared" si="35"/>
        <v>свыше 200</v>
      </c>
      <c r="M562" s="27"/>
    </row>
    <row r="563" spans="1:13" ht="76.5" x14ac:dyDescent="0.2">
      <c r="A563" s="26" t="s">
        <v>467</v>
      </c>
      <c r="B563" s="26" t="s">
        <v>72</v>
      </c>
      <c r="C563" s="27"/>
      <c r="D563" s="27"/>
      <c r="E563" s="28" t="str">
        <f t="shared" si="32"/>
        <v xml:space="preserve"> </v>
      </c>
      <c r="F563" s="27">
        <v>20529.099999999999</v>
      </c>
      <c r="G563" s="28" t="str">
        <f t="shared" si="33"/>
        <v/>
      </c>
      <c r="H563" s="27"/>
      <c r="I563" s="27"/>
      <c r="J563" s="28" t="str">
        <f t="shared" si="34"/>
        <v xml:space="preserve"> </v>
      </c>
      <c r="K563" s="27">
        <v>20529.099999999999</v>
      </c>
      <c r="L563" s="28" t="str">
        <f t="shared" si="35"/>
        <v/>
      </c>
      <c r="M563" s="27"/>
    </row>
    <row r="564" spans="1:13" ht="89.25" x14ac:dyDescent="0.2">
      <c r="A564" s="26" t="s">
        <v>1530</v>
      </c>
      <c r="B564" s="26" t="s">
        <v>798</v>
      </c>
      <c r="C564" s="27"/>
      <c r="D564" s="27"/>
      <c r="E564" s="28" t="str">
        <f t="shared" si="32"/>
        <v xml:space="preserve"> </v>
      </c>
      <c r="F564" s="27">
        <v>20529.099999999999</v>
      </c>
      <c r="G564" s="28" t="str">
        <f t="shared" si="33"/>
        <v/>
      </c>
      <c r="H564" s="27"/>
      <c r="I564" s="27"/>
      <c r="J564" s="28" t="str">
        <f t="shared" si="34"/>
        <v xml:space="preserve"> </v>
      </c>
      <c r="K564" s="27">
        <v>20529.099999999999</v>
      </c>
      <c r="L564" s="28" t="str">
        <f t="shared" si="35"/>
        <v/>
      </c>
      <c r="M564" s="27"/>
    </row>
    <row r="565" spans="1:13" ht="51" x14ac:dyDescent="0.2">
      <c r="A565" s="26" t="s">
        <v>784</v>
      </c>
      <c r="B565" s="26" t="s">
        <v>463</v>
      </c>
      <c r="C565" s="27">
        <v>871690.5</v>
      </c>
      <c r="D565" s="27">
        <v>188119.98509999999</v>
      </c>
      <c r="E565" s="28">
        <f t="shared" si="32"/>
        <v>21.581052575426714</v>
      </c>
      <c r="F565" s="27">
        <v>104688.32696999999</v>
      </c>
      <c r="G565" s="28">
        <f t="shared" si="33"/>
        <v>179.69528269747647</v>
      </c>
      <c r="H565" s="27">
        <v>871690.5</v>
      </c>
      <c r="I565" s="27">
        <v>188119.98509999999</v>
      </c>
      <c r="J565" s="28">
        <f t="shared" si="34"/>
        <v>21.581052575426714</v>
      </c>
      <c r="K565" s="27">
        <v>104688.32696999999</v>
      </c>
      <c r="L565" s="28">
        <f t="shared" si="35"/>
        <v>179.69528269747647</v>
      </c>
      <c r="M565" s="27">
        <v>5301.0621399999945</v>
      </c>
    </row>
    <row r="566" spans="1:13" ht="63.75" x14ac:dyDescent="0.2">
      <c r="A566" s="26" t="s">
        <v>1115</v>
      </c>
      <c r="B566" s="26" t="s">
        <v>1588</v>
      </c>
      <c r="C566" s="27">
        <v>871690.5</v>
      </c>
      <c r="D566" s="27">
        <v>188119.98509999999</v>
      </c>
      <c r="E566" s="28">
        <f t="shared" si="32"/>
        <v>21.581052575426714</v>
      </c>
      <c r="F566" s="27">
        <v>104688.32696999999</v>
      </c>
      <c r="G566" s="28">
        <f t="shared" si="33"/>
        <v>179.69528269747647</v>
      </c>
      <c r="H566" s="27">
        <v>871690.5</v>
      </c>
      <c r="I566" s="27">
        <v>188119.98509999999</v>
      </c>
      <c r="J566" s="28">
        <f t="shared" si="34"/>
        <v>21.581052575426714</v>
      </c>
      <c r="K566" s="27">
        <v>104688.32696999999</v>
      </c>
      <c r="L566" s="28">
        <f t="shared" si="35"/>
        <v>179.69528269747647</v>
      </c>
      <c r="M566" s="27">
        <v>5301.0621399999945</v>
      </c>
    </row>
    <row r="567" spans="1:13" ht="38.25" x14ac:dyDescent="0.2">
      <c r="A567" s="26" t="s">
        <v>1196</v>
      </c>
      <c r="B567" s="26" t="s">
        <v>219</v>
      </c>
      <c r="C567" s="27">
        <v>299794</v>
      </c>
      <c r="D567" s="27">
        <v>147208.21805</v>
      </c>
      <c r="E567" s="28">
        <f t="shared" si="32"/>
        <v>49.10312349479976</v>
      </c>
      <c r="F567" s="27">
        <v>69127.06164</v>
      </c>
      <c r="G567" s="28" t="str">
        <f t="shared" si="33"/>
        <v>свыше 200</v>
      </c>
      <c r="H567" s="27">
        <v>299794</v>
      </c>
      <c r="I567" s="27">
        <v>147208.21805</v>
      </c>
      <c r="J567" s="28">
        <f t="shared" si="34"/>
        <v>49.10312349479976</v>
      </c>
      <c r="K567" s="27">
        <v>69127.06164</v>
      </c>
      <c r="L567" s="28" t="str">
        <f t="shared" si="35"/>
        <v>свыше 200</v>
      </c>
      <c r="M567" s="27"/>
    </row>
    <row r="568" spans="1:13" ht="51" x14ac:dyDescent="0.2">
      <c r="A568" s="26" t="s">
        <v>533</v>
      </c>
      <c r="B568" s="26" t="s">
        <v>637</v>
      </c>
      <c r="C568" s="27">
        <v>299794</v>
      </c>
      <c r="D568" s="27">
        <v>147208.21805</v>
      </c>
      <c r="E568" s="28">
        <f t="shared" si="32"/>
        <v>49.10312349479976</v>
      </c>
      <c r="F568" s="27">
        <v>69127.06164</v>
      </c>
      <c r="G568" s="28" t="str">
        <f t="shared" si="33"/>
        <v>свыше 200</v>
      </c>
      <c r="H568" s="27">
        <v>299794</v>
      </c>
      <c r="I568" s="27">
        <v>147208.21805</v>
      </c>
      <c r="J568" s="28">
        <f t="shared" si="34"/>
        <v>49.10312349479976</v>
      </c>
      <c r="K568" s="27">
        <v>69127.06164</v>
      </c>
      <c r="L568" s="28" t="str">
        <f t="shared" si="35"/>
        <v>свыше 200</v>
      </c>
      <c r="M568" s="27"/>
    </row>
    <row r="569" spans="1:13" ht="127.5" x14ac:dyDescent="0.2">
      <c r="A569" s="26" t="s">
        <v>503</v>
      </c>
      <c r="B569" s="26" t="s">
        <v>398</v>
      </c>
      <c r="C569" s="27">
        <v>16326.9</v>
      </c>
      <c r="D569" s="27">
        <v>8163.45</v>
      </c>
      <c r="E569" s="28">
        <f t="shared" si="32"/>
        <v>50</v>
      </c>
      <c r="F569" s="27"/>
      <c r="G569" s="28" t="str">
        <f t="shared" si="33"/>
        <v xml:space="preserve"> </v>
      </c>
      <c r="H569" s="27">
        <v>16326.9</v>
      </c>
      <c r="I569" s="27">
        <v>8163.45</v>
      </c>
      <c r="J569" s="28">
        <f t="shared" si="34"/>
        <v>50</v>
      </c>
      <c r="K569" s="27"/>
      <c r="L569" s="28" t="str">
        <f t="shared" si="35"/>
        <v xml:space="preserve"> </v>
      </c>
      <c r="M569" s="27"/>
    </row>
    <row r="570" spans="1:13" ht="140.25" x14ac:dyDescent="0.2">
      <c r="A570" s="26" t="s">
        <v>869</v>
      </c>
      <c r="B570" s="26" t="s">
        <v>1106</v>
      </c>
      <c r="C570" s="27">
        <v>16326.9</v>
      </c>
      <c r="D570" s="27">
        <v>8163.45</v>
      </c>
      <c r="E570" s="28">
        <f t="shared" si="32"/>
        <v>50</v>
      </c>
      <c r="F570" s="27"/>
      <c r="G570" s="28" t="str">
        <f t="shared" si="33"/>
        <v xml:space="preserve"> </v>
      </c>
      <c r="H570" s="27">
        <v>16326.9</v>
      </c>
      <c r="I570" s="27">
        <v>8163.45</v>
      </c>
      <c r="J570" s="28">
        <f t="shared" si="34"/>
        <v>50</v>
      </c>
      <c r="K570" s="27"/>
      <c r="L570" s="28" t="str">
        <f t="shared" si="35"/>
        <v xml:space="preserve"> </v>
      </c>
      <c r="M570" s="27"/>
    </row>
    <row r="571" spans="1:13" ht="63.75" x14ac:dyDescent="0.2">
      <c r="A571" s="26" t="s">
        <v>899</v>
      </c>
      <c r="B571" s="26" t="s">
        <v>1453</v>
      </c>
      <c r="C571" s="27">
        <v>1679936.5</v>
      </c>
      <c r="D571" s="27">
        <v>862865.97563</v>
      </c>
      <c r="E571" s="28">
        <f t="shared" si="32"/>
        <v>51.363011377513381</v>
      </c>
      <c r="F571" s="27"/>
      <c r="G571" s="28" t="str">
        <f t="shared" si="33"/>
        <v xml:space="preserve"> </v>
      </c>
      <c r="H571" s="27">
        <v>1679936.5</v>
      </c>
      <c r="I571" s="27">
        <v>862865.97563</v>
      </c>
      <c r="J571" s="28">
        <f t="shared" si="34"/>
        <v>51.363011377513381</v>
      </c>
      <c r="K571" s="27"/>
      <c r="L571" s="28" t="str">
        <f t="shared" si="35"/>
        <v xml:space="preserve"> </v>
      </c>
      <c r="M571" s="27">
        <v>196271.61291000003</v>
      </c>
    </row>
    <row r="572" spans="1:13" ht="89.25" x14ac:dyDescent="0.2">
      <c r="A572" s="26" t="s">
        <v>899</v>
      </c>
      <c r="B572" s="26" t="s">
        <v>488</v>
      </c>
      <c r="C572" s="27"/>
      <c r="D572" s="27"/>
      <c r="E572" s="28" t="str">
        <f t="shared" si="32"/>
        <v xml:space="preserve"> </v>
      </c>
      <c r="F572" s="27">
        <v>79787.555309999996</v>
      </c>
      <c r="G572" s="28" t="str">
        <f t="shared" si="33"/>
        <v/>
      </c>
      <c r="H572" s="27"/>
      <c r="I572" s="27"/>
      <c r="J572" s="28" t="str">
        <f t="shared" si="34"/>
        <v xml:space="preserve"> </v>
      </c>
      <c r="K572" s="27">
        <v>79787.555309999996</v>
      </c>
      <c r="L572" s="28" t="str">
        <f t="shared" si="35"/>
        <v/>
      </c>
      <c r="M572" s="27"/>
    </row>
    <row r="573" spans="1:13" ht="76.5" x14ac:dyDescent="0.2">
      <c r="A573" s="26" t="s">
        <v>231</v>
      </c>
      <c r="B573" s="26" t="s">
        <v>1005</v>
      </c>
      <c r="C573" s="27">
        <v>1679936.5</v>
      </c>
      <c r="D573" s="27">
        <v>862865.97563</v>
      </c>
      <c r="E573" s="28">
        <f t="shared" si="32"/>
        <v>51.363011377513381</v>
      </c>
      <c r="F573" s="27"/>
      <c r="G573" s="28" t="str">
        <f t="shared" si="33"/>
        <v xml:space="preserve"> </v>
      </c>
      <c r="H573" s="27">
        <v>1679936.5</v>
      </c>
      <c r="I573" s="27">
        <v>862865.97563</v>
      </c>
      <c r="J573" s="28">
        <f t="shared" si="34"/>
        <v>51.363011377513381</v>
      </c>
      <c r="K573" s="27"/>
      <c r="L573" s="28" t="str">
        <f t="shared" si="35"/>
        <v xml:space="preserve"> </v>
      </c>
      <c r="M573" s="27">
        <v>196271.61291000003</v>
      </c>
    </row>
    <row r="574" spans="1:13" ht="102" x14ac:dyDescent="0.2">
      <c r="A574" s="26" t="s">
        <v>231</v>
      </c>
      <c r="B574" s="26" t="s">
        <v>705</v>
      </c>
      <c r="C574" s="27"/>
      <c r="D574" s="27"/>
      <c r="E574" s="28" t="str">
        <f t="shared" si="32"/>
        <v xml:space="preserve"> </v>
      </c>
      <c r="F574" s="27">
        <v>79787.555309999996</v>
      </c>
      <c r="G574" s="28" t="str">
        <f t="shared" si="33"/>
        <v/>
      </c>
      <c r="H574" s="27"/>
      <c r="I574" s="27"/>
      <c r="J574" s="28" t="str">
        <f t="shared" si="34"/>
        <v xml:space="preserve"> </v>
      </c>
      <c r="K574" s="27">
        <v>79787.555309999996</v>
      </c>
      <c r="L574" s="28" t="str">
        <f t="shared" si="35"/>
        <v/>
      </c>
      <c r="M574" s="27"/>
    </row>
    <row r="575" spans="1:13" ht="114.75" x14ac:dyDescent="0.2">
      <c r="A575" s="26" t="s">
        <v>332</v>
      </c>
      <c r="B575" s="26" t="s">
        <v>286</v>
      </c>
      <c r="C575" s="27">
        <v>14897.2</v>
      </c>
      <c r="D575" s="27">
        <v>7397.9117800000004</v>
      </c>
      <c r="E575" s="28">
        <f t="shared" si="32"/>
        <v>49.659746663802594</v>
      </c>
      <c r="F575" s="27"/>
      <c r="G575" s="28" t="str">
        <f t="shared" si="33"/>
        <v xml:space="preserve"> </v>
      </c>
      <c r="H575" s="27">
        <v>14897.2</v>
      </c>
      <c r="I575" s="27">
        <v>7397.9117800000004</v>
      </c>
      <c r="J575" s="28">
        <f t="shared" si="34"/>
        <v>49.659746663802594</v>
      </c>
      <c r="K575" s="27"/>
      <c r="L575" s="28" t="str">
        <f t="shared" si="35"/>
        <v xml:space="preserve"> </v>
      </c>
      <c r="M575" s="27">
        <v>1182.9339200000004</v>
      </c>
    </row>
    <row r="576" spans="1:13" ht="114.75" x14ac:dyDescent="0.2">
      <c r="A576" s="26" t="s">
        <v>332</v>
      </c>
      <c r="B576" s="26" t="s">
        <v>207</v>
      </c>
      <c r="C576" s="27"/>
      <c r="D576" s="27"/>
      <c r="E576" s="28" t="str">
        <f t="shared" si="32"/>
        <v xml:space="preserve"> </v>
      </c>
      <c r="F576" s="27">
        <v>7999.3274000000001</v>
      </c>
      <c r="G576" s="28" t="str">
        <f t="shared" si="33"/>
        <v/>
      </c>
      <c r="H576" s="27"/>
      <c r="I576" s="27"/>
      <c r="J576" s="28" t="str">
        <f t="shared" si="34"/>
        <v xml:space="preserve"> </v>
      </c>
      <c r="K576" s="27">
        <v>7999.3274000000001</v>
      </c>
      <c r="L576" s="28" t="str">
        <f t="shared" si="35"/>
        <v/>
      </c>
      <c r="M576" s="27"/>
    </row>
    <row r="577" spans="1:13" ht="102" x14ac:dyDescent="0.2">
      <c r="A577" s="26" t="s">
        <v>298</v>
      </c>
      <c r="B577" s="26" t="s">
        <v>1402</v>
      </c>
      <c r="C577" s="27">
        <v>142209.60000000001</v>
      </c>
      <c r="D577" s="27">
        <v>66773.482929999998</v>
      </c>
      <c r="E577" s="28">
        <f t="shared" si="32"/>
        <v>46.954272376829692</v>
      </c>
      <c r="F577" s="27">
        <v>65592.294569999998</v>
      </c>
      <c r="G577" s="28">
        <f t="shared" si="33"/>
        <v>101.80080353606084</v>
      </c>
      <c r="H577" s="27">
        <v>142209.60000000001</v>
      </c>
      <c r="I577" s="27">
        <v>66773.482929999998</v>
      </c>
      <c r="J577" s="28">
        <f t="shared" si="34"/>
        <v>46.954272376829692</v>
      </c>
      <c r="K577" s="27">
        <v>65592.294569999998</v>
      </c>
      <c r="L577" s="28">
        <f t="shared" si="35"/>
        <v>101.80080353606084</v>
      </c>
      <c r="M577" s="27">
        <v>11440.138639999997</v>
      </c>
    </row>
    <row r="578" spans="1:13" ht="102" x14ac:dyDescent="0.2">
      <c r="A578" s="26" t="s">
        <v>1238</v>
      </c>
      <c r="B578" s="26" t="s">
        <v>979</v>
      </c>
      <c r="C578" s="27"/>
      <c r="D578" s="27"/>
      <c r="E578" s="28" t="str">
        <f t="shared" si="32"/>
        <v xml:space="preserve"> </v>
      </c>
      <c r="F578" s="27">
        <v>7183.9</v>
      </c>
      <c r="G578" s="28" t="str">
        <f t="shared" si="33"/>
        <v/>
      </c>
      <c r="H578" s="27"/>
      <c r="I578" s="27"/>
      <c r="J578" s="28" t="str">
        <f t="shared" si="34"/>
        <v xml:space="preserve"> </v>
      </c>
      <c r="K578" s="27">
        <v>7183.9</v>
      </c>
      <c r="L578" s="28" t="str">
        <f t="shared" si="35"/>
        <v/>
      </c>
      <c r="M578" s="27"/>
    </row>
    <row r="579" spans="1:13" ht="114.75" x14ac:dyDescent="0.2">
      <c r="A579" s="26" t="s">
        <v>564</v>
      </c>
      <c r="B579" s="26" t="s">
        <v>975</v>
      </c>
      <c r="C579" s="27"/>
      <c r="D579" s="27"/>
      <c r="E579" s="28" t="str">
        <f t="shared" si="32"/>
        <v xml:space="preserve"> </v>
      </c>
      <c r="F579" s="27">
        <v>7183.9</v>
      </c>
      <c r="G579" s="28" t="str">
        <f t="shared" si="33"/>
        <v/>
      </c>
      <c r="H579" s="27"/>
      <c r="I579" s="27"/>
      <c r="J579" s="28" t="str">
        <f t="shared" si="34"/>
        <v xml:space="preserve"> </v>
      </c>
      <c r="K579" s="27">
        <v>7183.9</v>
      </c>
      <c r="L579" s="28" t="str">
        <f t="shared" si="35"/>
        <v/>
      </c>
      <c r="M579" s="27"/>
    </row>
    <row r="580" spans="1:13" ht="38.25" x14ac:dyDescent="0.2">
      <c r="A580" s="26" t="s">
        <v>1614</v>
      </c>
      <c r="B580" s="26" t="s">
        <v>655</v>
      </c>
      <c r="C580" s="27">
        <v>31059.5</v>
      </c>
      <c r="D580" s="27">
        <v>31059.5</v>
      </c>
      <c r="E580" s="28">
        <f t="shared" si="32"/>
        <v>100</v>
      </c>
      <c r="F580" s="27"/>
      <c r="G580" s="28" t="str">
        <f t="shared" si="33"/>
        <v xml:space="preserve"> </v>
      </c>
      <c r="H580" s="27">
        <v>31059.5</v>
      </c>
      <c r="I580" s="27">
        <v>31059.5</v>
      </c>
      <c r="J580" s="28">
        <f t="shared" si="34"/>
        <v>100</v>
      </c>
      <c r="K580" s="27"/>
      <c r="L580" s="28" t="str">
        <f t="shared" si="35"/>
        <v xml:space="preserve"> </v>
      </c>
      <c r="M580" s="27"/>
    </row>
    <row r="581" spans="1:13" ht="51" x14ac:dyDescent="0.2">
      <c r="A581" s="26" t="s">
        <v>974</v>
      </c>
      <c r="B581" s="26" t="s">
        <v>91</v>
      </c>
      <c r="C581" s="27">
        <v>31059.5</v>
      </c>
      <c r="D581" s="27">
        <v>31059.5</v>
      </c>
      <c r="E581" s="28">
        <f t="shared" si="32"/>
        <v>100</v>
      </c>
      <c r="F581" s="27"/>
      <c r="G581" s="28" t="str">
        <f t="shared" si="33"/>
        <v xml:space="preserve"> </v>
      </c>
      <c r="H581" s="27">
        <v>31059.5</v>
      </c>
      <c r="I581" s="27">
        <v>31059.5</v>
      </c>
      <c r="J581" s="28">
        <f t="shared" si="34"/>
        <v>100</v>
      </c>
      <c r="K581" s="27"/>
      <c r="L581" s="28" t="str">
        <f t="shared" si="35"/>
        <v xml:space="preserve"> </v>
      </c>
      <c r="M581" s="27"/>
    </row>
    <row r="582" spans="1:13" ht="89.25" x14ac:dyDescent="0.2">
      <c r="A582" s="26" t="s">
        <v>551</v>
      </c>
      <c r="B582" s="26" t="s">
        <v>1083</v>
      </c>
      <c r="C582" s="27">
        <v>4120.8</v>
      </c>
      <c r="D582" s="27">
        <v>2888.8482399999998</v>
      </c>
      <c r="E582" s="28">
        <f t="shared" si="32"/>
        <v>70.1040632886818</v>
      </c>
      <c r="F582" s="27">
        <v>2337.8228600000002</v>
      </c>
      <c r="G582" s="28">
        <f t="shared" si="33"/>
        <v>123.57002275185209</v>
      </c>
      <c r="H582" s="27">
        <v>4120.8</v>
      </c>
      <c r="I582" s="27">
        <v>2888.8482399999998</v>
      </c>
      <c r="J582" s="28">
        <f t="shared" si="34"/>
        <v>70.1040632886818</v>
      </c>
      <c r="K582" s="27">
        <v>2337.8228600000002</v>
      </c>
      <c r="L582" s="28">
        <f t="shared" si="35"/>
        <v>123.57002275185209</v>
      </c>
      <c r="M582" s="27">
        <v>474.48540999999977</v>
      </c>
    </row>
    <row r="583" spans="1:13" ht="89.25" x14ac:dyDescent="0.2">
      <c r="A583" s="26" t="s">
        <v>140</v>
      </c>
      <c r="B583" s="26" t="s">
        <v>1144</v>
      </c>
      <c r="C583" s="27">
        <v>14379.9</v>
      </c>
      <c r="D583" s="27">
        <v>12984.899939999999</v>
      </c>
      <c r="E583" s="28">
        <f t="shared" ref="E583:E646" si="36">IF(C583=0," ",IF(D583/C583*100&gt;200,"свыше 200",IF(D583/C583&gt;0,D583/C583*100,"")))</f>
        <v>90.298958546304206</v>
      </c>
      <c r="F583" s="27">
        <v>1493.8999799999999</v>
      </c>
      <c r="G583" s="28" t="str">
        <f t="shared" ref="G583:G646" si="37">IF(F583=0," ",IF(D583/F583*100&gt;200,"свыше 200",IF(D583/F583&gt;0,D583/F583*100,"")))</f>
        <v>свыше 200</v>
      </c>
      <c r="H583" s="27">
        <v>14379.9</v>
      </c>
      <c r="I583" s="27">
        <v>12984.899939999999</v>
      </c>
      <c r="J583" s="28">
        <f t="shared" ref="J583:J646" si="38">IF(H583=0," ",IF(I583/H583*100&gt;200,"свыше 200",IF(I583/H583&gt;0,I583/H583*100,"")))</f>
        <v>90.298958546304206</v>
      </c>
      <c r="K583" s="27">
        <v>1493.8999799999999</v>
      </c>
      <c r="L583" s="28" t="str">
        <f t="shared" ref="L583:L646" si="39">IF(K583=0," ",IF(I583/K583*100&gt;200,"свыше 200",IF(I583/K583&gt;0,I583/K583*100,"")))</f>
        <v>свыше 200</v>
      </c>
      <c r="M583" s="27"/>
    </row>
    <row r="584" spans="1:13" ht="102" x14ac:dyDescent="0.2">
      <c r="A584" s="26" t="s">
        <v>474</v>
      </c>
      <c r="B584" s="26" t="s">
        <v>1312</v>
      </c>
      <c r="C584" s="27">
        <v>14379.9</v>
      </c>
      <c r="D584" s="27">
        <v>12984.899939999999</v>
      </c>
      <c r="E584" s="28">
        <f t="shared" si="36"/>
        <v>90.298958546304206</v>
      </c>
      <c r="F584" s="27">
        <v>1493.8999799999999</v>
      </c>
      <c r="G584" s="28" t="str">
        <f t="shared" si="37"/>
        <v>свыше 200</v>
      </c>
      <c r="H584" s="27">
        <v>14379.9</v>
      </c>
      <c r="I584" s="27">
        <v>12984.899939999999</v>
      </c>
      <c r="J584" s="28">
        <f t="shared" si="38"/>
        <v>90.298958546304206</v>
      </c>
      <c r="K584" s="27">
        <v>1493.8999799999999</v>
      </c>
      <c r="L584" s="28" t="str">
        <f t="shared" si="39"/>
        <v>свыше 200</v>
      </c>
      <c r="M584" s="27"/>
    </row>
    <row r="585" spans="1:13" ht="76.5" x14ac:dyDescent="0.2">
      <c r="A585" s="26" t="s">
        <v>261</v>
      </c>
      <c r="B585" s="26" t="s">
        <v>1059</v>
      </c>
      <c r="C585" s="27">
        <v>12080.3</v>
      </c>
      <c r="D585" s="27">
        <v>8280.9315200000001</v>
      </c>
      <c r="E585" s="28">
        <f t="shared" si="36"/>
        <v>68.549055238694407</v>
      </c>
      <c r="F585" s="27">
        <v>5816.9534199999998</v>
      </c>
      <c r="G585" s="28">
        <f t="shared" si="37"/>
        <v>142.35856679766917</v>
      </c>
      <c r="H585" s="27">
        <v>12080.3</v>
      </c>
      <c r="I585" s="27">
        <v>8280.9315200000001</v>
      </c>
      <c r="J585" s="28">
        <f t="shared" si="38"/>
        <v>68.549055238694407</v>
      </c>
      <c r="K585" s="27">
        <v>5816.9534199999998</v>
      </c>
      <c r="L585" s="28">
        <f t="shared" si="39"/>
        <v>142.35856679766917</v>
      </c>
      <c r="M585" s="27">
        <v>2538.3773099999999</v>
      </c>
    </row>
    <row r="586" spans="1:13" ht="89.25" x14ac:dyDescent="0.2">
      <c r="A586" s="26" t="s">
        <v>1336</v>
      </c>
      <c r="B586" s="26" t="s">
        <v>283</v>
      </c>
      <c r="C586" s="27">
        <v>12080.3</v>
      </c>
      <c r="D586" s="27">
        <v>8280.9315200000001</v>
      </c>
      <c r="E586" s="28">
        <f t="shared" si="36"/>
        <v>68.549055238694407</v>
      </c>
      <c r="F586" s="27">
        <v>5816.9534199999998</v>
      </c>
      <c r="G586" s="28">
        <f t="shared" si="37"/>
        <v>142.35856679766917</v>
      </c>
      <c r="H586" s="27">
        <v>12080.3</v>
      </c>
      <c r="I586" s="27">
        <v>8280.9315200000001</v>
      </c>
      <c r="J586" s="28">
        <f t="shared" si="38"/>
        <v>68.549055238694407</v>
      </c>
      <c r="K586" s="27">
        <v>5816.9534199999998</v>
      </c>
      <c r="L586" s="28">
        <f t="shared" si="39"/>
        <v>142.35856679766917</v>
      </c>
      <c r="M586" s="27">
        <v>2538.3773099999999</v>
      </c>
    </row>
    <row r="587" spans="1:13" ht="38.25" x14ac:dyDescent="0.2">
      <c r="A587" s="26" t="s">
        <v>1680</v>
      </c>
      <c r="B587" s="26" t="s">
        <v>1145</v>
      </c>
      <c r="C587" s="27">
        <v>67446</v>
      </c>
      <c r="D587" s="27">
        <v>51118.388850000003</v>
      </c>
      <c r="E587" s="28">
        <f t="shared" si="36"/>
        <v>75.791579708211017</v>
      </c>
      <c r="F587" s="27">
        <v>47046.966390000001</v>
      </c>
      <c r="G587" s="28">
        <f t="shared" si="37"/>
        <v>108.65395321400658</v>
      </c>
      <c r="H587" s="27">
        <v>67446</v>
      </c>
      <c r="I587" s="27">
        <v>51118.388850000003</v>
      </c>
      <c r="J587" s="28">
        <f t="shared" si="38"/>
        <v>75.791579708211017</v>
      </c>
      <c r="K587" s="27">
        <v>47046.966390000001</v>
      </c>
      <c r="L587" s="28">
        <f t="shared" si="39"/>
        <v>108.65395321400658</v>
      </c>
      <c r="M587" s="27">
        <v>3695.6016000000018</v>
      </c>
    </row>
    <row r="588" spans="1:13" ht="51" x14ac:dyDescent="0.2">
      <c r="A588" s="26" t="s">
        <v>310</v>
      </c>
      <c r="B588" s="26" t="s">
        <v>157</v>
      </c>
      <c r="C588" s="27">
        <v>67446</v>
      </c>
      <c r="D588" s="27">
        <v>51118.388850000003</v>
      </c>
      <c r="E588" s="28">
        <f t="shared" si="36"/>
        <v>75.791579708211017</v>
      </c>
      <c r="F588" s="27">
        <v>47046.966390000001</v>
      </c>
      <c r="G588" s="28">
        <f t="shared" si="37"/>
        <v>108.65395321400658</v>
      </c>
      <c r="H588" s="27">
        <v>67446</v>
      </c>
      <c r="I588" s="27">
        <v>51118.388850000003</v>
      </c>
      <c r="J588" s="28">
        <f t="shared" si="38"/>
        <v>75.791579708211017</v>
      </c>
      <c r="K588" s="27">
        <v>47046.966390000001</v>
      </c>
      <c r="L588" s="28">
        <f t="shared" si="39"/>
        <v>108.65395321400658</v>
      </c>
      <c r="M588" s="27">
        <v>3695.6016000000018</v>
      </c>
    </row>
    <row r="589" spans="1:13" ht="76.5" x14ac:dyDescent="0.2">
      <c r="A589" s="26" t="s">
        <v>315</v>
      </c>
      <c r="B589" s="26" t="s">
        <v>1344</v>
      </c>
      <c r="C589" s="27"/>
      <c r="D589" s="27"/>
      <c r="E589" s="28" t="str">
        <f t="shared" si="36"/>
        <v xml:space="preserve"> </v>
      </c>
      <c r="F589" s="27">
        <v>1163.06645</v>
      </c>
      <c r="G589" s="28" t="str">
        <f t="shared" si="37"/>
        <v/>
      </c>
      <c r="H589" s="27"/>
      <c r="I589" s="27"/>
      <c r="J589" s="28" t="str">
        <f t="shared" si="38"/>
        <v xml:space="preserve"> </v>
      </c>
      <c r="K589" s="27">
        <v>1163.06645</v>
      </c>
      <c r="L589" s="28" t="str">
        <f t="shared" si="39"/>
        <v/>
      </c>
      <c r="M589" s="27"/>
    </row>
    <row r="590" spans="1:13" ht="89.25" x14ac:dyDescent="0.2">
      <c r="A590" s="26" t="s">
        <v>1391</v>
      </c>
      <c r="B590" s="26" t="s">
        <v>749</v>
      </c>
      <c r="C590" s="27"/>
      <c r="D590" s="27"/>
      <c r="E590" s="28" t="str">
        <f t="shared" si="36"/>
        <v xml:space="preserve"> </v>
      </c>
      <c r="F590" s="27">
        <v>1163.06645</v>
      </c>
      <c r="G590" s="28" t="str">
        <f t="shared" si="37"/>
        <v/>
      </c>
      <c r="H590" s="27"/>
      <c r="I590" s="27"/>
      <c r="J590" s="28" t="str">
        <f t="shared" si="38"/>
        <v xml:space="preserve"> </v>
      </c>
      <c r="K590" s="27">
        <v>1163.06645</v>
      </c>
      <c r="L590" s="28" t="str">
        <f t="shared" si="39"/>
        <v/>
      </c>
      <c r="M590" s="27"/>
    </row>
    <row r="591" spans="1:13" ht="38.25" x14ac:dyDescent="0.2">
      <c r="A591" s="26" t="s">
        <v>223</v>
      </c>
      <c r="B591" s="26" t="s">
        <v>627</v>
      </c>
      <c r="C591" s="27">
        <v>15542</v>
      </c>
      <c r="D591" s="27">
        <v>15044.819170000001</v>
      </c>
      <c r="E591" s="28">
        <f t="shared" si="36"/>
        <v>96.801049864882259</v>
      </c>
      <c r="F591" s="27">
        <v>12161.68376</v>
      </c>
      <c r="G591" s="28">
        <f t="shared" si="37"/>
        <v>123.70671254816448</v>
      </c>
      <c r="H591" s="27">
        <v>15542</v>
      </c>
      <c r="I591" s="27">
        <v>15044.819170000001</v>
      </c>
      <c r="J591" s="28">
        <f t="shared" si="38"/>
        <v>96.801049864882259</v>
      </c>
      <c r="K591" s="27">
        <v>12161.68376</v>
      </c>
      <c r="L591" s="28">
        <f t="shared" si="39"/>
        <v>123.70671254816448</v>
      </c>
      <c r="M591" s="27"/>
    </row>
    <row r="592" spans="1:13" ht="63.75" x14ac:dyDescent="0.2">
      <c r="A592" s="26" t="s">
        <v>567</v>
      </c>
      <c r="B592" s="26" t="s">
        <v>714</v>
      </c>
      <c r="C592" s="27">
        <v>15542</v>
      </c>
      <c r="D592" s="27">
        <v>15044.819170000001</v>
      </c>
      <c r="E592" s="28">
        <f t="shared" si="36"/>
        <v>96.801049864882259</v>
      </c>
      <c r="F592" s="27">
        <v>12161.68376</v>
      </c>
      <c r="G592" s="28">
        <f t="shared" si="37"/>
        <v>123.70671254816448</v>
      </c>
      <c r="H592" s="27">
        <v>15542</v>
      </c>
      <c r="I592" s="27">
        <v>15044.819170000001</v>
      </c>
      <c r="J592" s="28">
        <f t="shared" si="38"/>
        <v>96.801049864882259</v>
      </c>
      <c r="K592" s="27">
        <v>12161.68376</v>
      </c>
      <c r="L592" s="28">
        <f t="shared" si="39"/>
        <v>123.70671254816448</v>
      </c>
      <c r="M592" s="27"/>
    </row>
    <row r="593" spans="1:13" ht="63.75" x14ac:dyDescent="0.2">
      <c r="A593" s="26" t="s">
        <v>273</v>
      </c>
      <c r="B593" s="26" t="s">
        <v>1442</v>
      </c>
      <c r="C593" s="27">
        <v>637599.9</v>
      </c>
      <c r="D593" s="27">
        <v>459999.99998000002</v>
      </c>
      <c r="E593" s="28">
        <f t="shared" si="36"/>
        <v>72.145557108776217</v>
      </c>
      <c r="F593" s="27">
        <v>179023.60759999999</v>
      </c>
      <c r="G593" s="28" t="str">
        <f t="shared" si="37"/>
        <v>свыше 200</v>
      </c>
      <c r="H593" s="27">
        <v>637599.9</v>
      </c>
      <c r="I593" s="27">
        <v>459999.99998000002</v>
      </c>
      <c r="J593" s="28">
        <f t="shared" si="38"/>
        <v>72.145557108776217</v>
      </c>
      <c r="K593" s="27">
        <v>179023.60759999999</v>
      </c>
      <c r="L593" s="28" t="str">
        <f t="shared" si="39"/>
        <v>свыше 200</v>
      </c>
      <c r="M593" s="27">
        <v>29999.99999000004</v>
      </c>
    </row>
    <row r="594" spans="1:13" ht="76.5" x14ac:dyDescent="0.2">
      <c r="A594" s="26" t="s">
        <v>632</v>
      </c>
      <c r="B594" s="26" t="s">
        <v>170</v>
      </c>
      <c r="C594" s="27">
        <v>637599.9</v>
      </c>
      <c r="D594" s="27">
        <v>459999.99998000002</v>
      </c>
      <c r="E594" s="28">
        <f t="shared" si="36"/>
        <v>72.145557108776217</v>
      </c>
      <c r="F594" s="27">
        <v>179023.60759999999</v>
      </c>
      <c r="G594" s="28" t="str">
        <f t="shared" si="37"/>
        <v>свыше 200</v>
      </c>
      <c r="H594" s="27">
        <v>637599.9</v>
      </c>
      <c r="I594" s="27">
        <v>459999.99998000002</v>
      </c>
      <c r="J594" s="28">
        <f t="shared" si="38"/>
        <v>72.145557108776217</v>
      </c>
      <c r="K594" s="27">
        <v>179023.60759999999</v>
      </c>
      <c r="L594" s="28" t="str">
        <f t="shared" si="39"/>
        <v>свыше 200</v>
      </c>
      <c r="M594" s="27">
        <v>29999.99999000004</v>
      </c>
    </row>
    <row r="595" spans="1:13" ht="76.5" x14ac:dyDescent="0.2">
      <c r="A595" s="26" t="s">
        <v>1261</v>
      </c>
      <c r="B595" s="26" t="s">
        <v>1088</v>
      </c>
      <c r="C595" s="27">
        <v>191000.7</v>
      </c>
      <c r="D595" s="27">
        <v>179794.49997999999</v>
      </c>
      <c r="E595" s="28">
        <f t="shared" si="36"/>
        <v>94.132901073137418</v>
      </c>
      <c r="F595" s="27">
        <v>121686</v>
      </c>
      <c r="G595" s="28">
        <f t="shared" si="37"/>
        <v>147.75282282267474</v>
      </c>
      <c r="H595" s="27">
        <v>191000.7</v>
      </c>
      <c r="I595" s="27">
        <v>179794.49997999999</v>
      </c>
      <c r="J595" s="28">
        <f t="shared" si="38"/>
        <v>94.132901073137418</v>
      </c>
      <c r="K595" s="27">
        <v>121686</v>
      </c>
      <c r="L595" s="28">
        <f t="shared" si="39"/>
        <v>147.75282282267474</v>
      </c>
      <c r="M595" s="27">
        <v>12643.656419999985</v>
      </c>
    </row>
    <row r="596" spans="1:13" ht="89.25" x14ac:dyDescent="0.2">
      <c r="A596" s="26" t="s">
        <v>594</v>
      </c>
      <c r="B596" s="26" t="s">
        <v>1424</v>
      </c>
      <c r="C596" s="27">
        <v>191000.7</v>
      </c>
      <c r="D596" s="27">
        <v>179794.49997999999</v>
      </c>
      <c r="E596" s="28">
        <f t="shared" si="36"/>
        <v>94.132901073137418</v>
      </c>
      <c r="F596" s="27">
        <v>121686</v>
      </c>
      <c r="G596" s="28">
        <f t="shared" si="37"/>
        <v>147.75282282267474</v>
      </c>
      <c r="H596" s="27">
        <v>191000.7</v>
      </c>
      <c r="I596" s="27">
        <v>179794.49997999999</v>
      </c>
      <c r="J596" s="28">
        <f t="shared" si="38"/>
        <v>94.132901073137418</v>
      </c>
      <c r="K596" s="27">
        <v>121686</v>
      </c>
      <c r="L596" s="28">
        <f t="shared" si="39"/>
        <v>147.75282282267474</v>
      </c>
      <c r="M596" s="27">
        <v>12643.656419999985</v>
      </c>
    </row>
    <row r="597" spans="1:13" ht="63.75" x14ac:dyDescent="0.2">
      <c r="A597" s="26" t="s">
        <v>1139</v>
      </c>
      <c r="B597" s="26" t="s">
        <v>354</v>
      </c>
      <c r="C597" s="27">
        <v>118193.4</v>
      </c>
      <c r="D597" s="27">
        <v>87168.740680000003</v>
      </c>
      <c r="E597" s="28">
        <f t="shared" si="36"/>
        <v>73.750937598884548</v>
      </c>
      <c r="F597" s="27">
        <v>110012.75771999999</v>
      </c>
      <c r="G597" s="28">
        <f t="shared" si="37"/>
        <v>79.235120077489867</v>
      </c>
      <c r="H597" s="27">
        <v>118193.4</v>
      </c>
      <c r="I597" s="27">
        <v>87168.740680000003</v>
      </c>
      <c r="J597" s="28">
        <f t="shared" si="38"/>
        <v>73.750937598884548</v>
      </c>
      <c r="K597" s="27">
        <v>110012.75771999999</v>
      </c>
      <c r="L597" s="28">
        <f t="shared" si="39"/>
        <v>79.235120077489867</v>
      </c>
      <c r="M597" s="27">
        <v>2292.5832700000028</v>
      </c>
    </row>
    <row r="598" spans="1:13" ht="76.5" x14ac:dyDescent="0.2">
      <c r="A598" s="26" t="s">
        <v>469</v>
      </c>
      <c r="B598" s="26" t="s">
        <v>1347</v>
      </c>
      <c r="C598" s="27">
        <v>118193.4</v>
      </c>
      <c r="D598" s="27">
        <v>87168.740680000003</v>
      </c>
      <c r="E598" s="28">
        <f t="shared" si="36"/>
        <v>73.750937598884548</v>
      </c>
      <c r="F598" s="27">
        <v>110012.75771999999</v>
      </c>
      <c r="G598" s="28">
        <f t="shared" si="37"/>
        <v>79.235120077489867</v>
      </c>
      <c r="H598" s="27">
        <v>118193.4</v>
      </c>
      <c r="I598" s="27">
        <v>87168.740680000003</v>
      </c>
      <c r="J598" s="28">
        <f t="shared" si="38"/>
        <v>73.750937598884548</v>
      </c>
      <c r="K598" s="27">
        <v>110012.75771999999</v>
      </c>
      <c r="L598" s="28">
        <f t="shared" si="39"/>
        <v>79.235120077489867</v>
      </c>
      <c r="M598" s="27">
        <v>2292.5832700000028</v>
      </c>
    </row>
    <row r="599" spans="1:13" ht="38.25" x14ac:dyDescent="0.2">
      <c r="A599" s="26" t="s">
        <v>599</v>
      </c>
      <c r="B599" s="26" t="s">
        <v>145</v>
      </c>
      <c r="C599" s="27">
        <v>147245.9</v>
      </c>
      <c r="D599" s="27">
        <v>18801.041020000001</v>
      </c>
      <c r="E599" s="28">
        <f t="shared" si="36"/>
        <v>12.768464874064406</v>
      </c>
      <c r="F599" s="27">
        <v>11091.360070000001</v>
      </c>
      <c r="G599" s="28">
        <f t="shared" si="37"/>
        <v>169.51069031518693</v>
      </c>
      <c r="H599" s="27">
        <v>147245.9</v>
      </c>
      <c r="I599" s="27">
        <v>18801.041020000001</v>
      </c>
      <c r="J599" s="28">
        <f t="shared" si="38"/>
        <v>12.768464874064406</v>
      </c>
      <c r="K599" s="27">
        <v>11091.360070000001</v>
      </c>
      <c r="L599" s="28">
        <f t="shared" si="39"/>
        <v>169.51069031518693</v>
      </c>
      <c r="M599" s="27">
        <v>14999.012470000001</v>
      </c>
    </row>
    <row r="600" spans="1:13" ht="51" x14ac:dyDescent="0.2">
      <c r="A600" s="26" t="s">
        <v>953</v>
      </c>
      <c r="B600" s="26" t="s">
        <v>1323</v>
      </c>
      <c r="C600" s="27">
        <v>147245.9</v>
      </c>
      <c r="D600" s="27">
        <v>18801.041020000001</v>
      </c>
      <c r="E600" s="28">
        <f t="shared" si="36"/>
        <v>12.768464874064406</v>
      </c>
      <c r="F600" s="27">
        <v>11091.360070000001</v>
      </c>
      <c r="G600" s="28">
        <f t="shared" si="37"/>
        <v>169.51069031518693</v>
      </c>
      <c r="H600" s="27">
        <v>147245.9</v>
      </c>
      <c r="I600" s="27">
        <v>18801.041020000001</v>
      </c>
      <c r="J600" s="28">
        <f t="shared" si="38"/>
        <v>12.768464874064406</v>
      </c>
      <c r="K600" s="27">
        <v>11091.360070000001</v>
      </c>
      <c r="L600" s="28">
        <f t="shared" si="39"/>
        <v>169.51069031518693</v>
      </c>
      <c r="M600" s="27">
        <v>14999.012470000001</v>
      </c>
    </row>
    <row r="601" spans="1:13" ht="63.75" x14ac:dyDescent="0.2">
      <c r="A601" s="26" t="s">
        <v>1425</v>
      </c>
      <c r="B601" s="26" t="s">
        <v>1444</v>
      </c>
      <c r="C601" s="27"/>
      <c r="D601" s="27"/>
      <c r="E601" s="28" t="str">
        <f t="shared" si="36"/>
        <v xml:space="preserve"> </v>
      </c>
      <c r="F601" s="27">
        <v>8366</v>
      </c>
      <c r="G601" s="28" t="str">
        <f t="shared" si="37"/>
        <v/>
      </c>
      <c r="H601" s="27"/>
      <c r="I601" s="27"/>
      <c r="J601" s="28" t="str">
        <f t="shared" si="38"/>
        <v xml:space="preserve"> </v>
      </c>
      <c r="K601" s="27">
        <v>8366</v>
      </c>
      <c r="L601" s="28" t="str">
        <f t="shared" si="39"/>
        <v/>
      </c>
      <c r="M601" s="27"/>
    </row>
    <row r="602" spans="1:13" ht="76.5" x14ac:dyDescent="0.2">
      <c r="A602" s="26" t="s">
        <v>57</v>
      </c>
      <c r="B602" s="26" t="s">
        <v>1093</v>
      </c>
      <c r="C602" s="27"/>
      <c r="D602" s="27"/>
      <c r="E602" s="28" t="str">
        <f t="shared" si="36"/>
        <v xml:space="preserve"> </v>
      </c>
      <c r="F602" s="27">
        <v>8366</v>
      </c>
      <c r="G602" s="28" t="str">
        <f t="shared" si="37"/>
        <v/>
      </c>
      <c r="H602" s="27"/>
      <c r="I602" s="27"/>
      <c r="J602" s="28" t="str">
        <f t="shared" si="38"/>
        <v xml:space="preserve"> </v>
      </c>
      <c r="K602" s="27">
        <v>8366</v>
      </c>
      <c r="L602" s="28" t="str">
        <f t="shared" si="39"/>
        <v/>
      </c>
      <c r="M602" s="27"/>
    </row>
    <row r="603" spans="1:13" ht="51" x14ac:dyDescent="0.2">
      <c r="A603" s="26" t="s">
        <v>515</v>
      </c>
      <c r="B603" s="26" t="s">
        <v>48</v>
      </c>
      <c r="C603" s="27">
        <v>6780.4</v>
      </c>
      <c r="D603" s="27">
        <v>5943.4</v>
      </c>
      <c r="E603" s="28">
        <f t="shared" si="36"/>
        <v>87.655595540086125</v>
      </c>
      <c r="F603" s="27">
        <v>3864.8751499999998</v>
      </c>
      <c r="G603" s="28">
        <f t="shared" si="37"/>
        <v>153.77987048300901</v>
      </c>
      <c r="H603" s="27">
        <v>6780.4</v>
      </c>
      <c r="I603" s="27">
        <v>5943.4</v>
      </c>
      <c r="J603" s="28">
        <f t="shared" si="38"/>
        <v>87.655595540086125</v>
      </c>
      <c r="K603" s="27">
        <v>3864.8751499999998</v>
      </c>
      <c r="L603" s="28">
        <f t="shared" si="39"/>
        <v>153.77987048300901</v>
      </c>
      <c r="M603" s="27">
        <v>372</v>
      </c>
    </row>
    <row r="604" spans="1:13" ht="76.5" x14ac:dyDescent="0.2">
      <c r="A604" s="26" t="s">
        <v>879</v>
      </c>
      <c r="B604" s="26" t="s">
        <v>1039</v>
      </c>
      <c r="C604" s="27">
        <v>6780.4</v>
      </c>
      <c r="D604" s="27">
        <v>5943.4</v>
      </c>
      <c r="E604" s="28">
        <f t="shared" si="36"/>
        <v>87.655595540086125</v>
      </c>
      <c r="F604" s="27">
        <v>3864.8751499999998</v>
      </c>
      <c r="G604" s="28">
        <f t="shared" si="37"/>
        <v>153.77987048300901</v>
      </c>
      <c r="H604" s="27">
        <v>6780.4</v>
      </c>
      <c r="I604" s="27">
        <v>5943.4</v>
      </c>
      <c r="J604" s="28">
        <f t="shared" si="38"/>
        <v>87.655595540086125</v>
      </c>
      <c r="K604" s="27">
        <v>3864.8751499999998</v>
      </c>
      <c r="L604" s="28">
        <f t="shared" si="39"/>
        <v>153.77987048300901</v>
      </c>
      <c r="M604" s="27">
        <v>372</v>
      </c>
    </row>
    <row r="605" spans="1:13" ht="25.5" x14ac:dyDescent="0.2">
      <c r="A605" s="26" t="s">
        <v>1484</v>
      </c>
      <c r="B605" s="26" t="s">
        <v>311</v>
      </c>
      <c r="C605" s="27">
        <v>27034.1</v>
      </c>
      <c r="D605" s="27">
        <v>17253.482540000001</v>
      </c>
      <c r="E605" s="28">
        <f t="shared" si="36"/>
        <v>63.821183394305713</v>
      </c>
      <c r="F605" s="27">
        <v>5861.9075800000001</v>
      </c>
      <c r="G605" s="28" t="str">
        <f t="shared" si="37"/>
        <v>свыше 200</v>
      </c>
      <c r="H605" s="27">
        <v>27034.1</v>
      </c>
      <c r="I605" s="27">
        <v>17253.482540000001</v>
      </c>
      <c r="J605" s="28">
        <f t="shared" si="38"/>
        <v>63.821183394305713</v>
      </c>
      <c r="K605" s="27">
        <v>5861.9075800000001</v>
      </c>
      <c r="L605" s="28" t="str">
        <f t="shared" si="39"/>
        <v>свыше 200</v>
      </c>
      <c r="M605" s="27">
        <v>27.141120000000228</v>
      </c>
    </row>
    <row r="606" spans="1:13" ht="38.25" x14ac:dyDescent="0.2">
      <c r="A606" s="26" t="s">
        <v>840</v>
      </c>
      <c r="B606" s="26" t="s">
        <v>700</v>
      </c>
      <c r="C606" s="27">
        <v>27034.1</v>
      </c>
      <c r="D606" s="27">
        <v>17253.482540000001</v>
      </c>
      <c r="E606" s="28">
        <f t="shared" si="36"/>
        <v>63.821183394305713</v>
      </c>
      <c r="F606" s="27">
        <v>5861.9075800000001</v>
      </c>
      <c r="G606" s="28" t="str">
        <f t="shared" si="37"/>
        <v>свыше 200</v>
      </c>
      <c r="H606" s="27">
        <v>27034.1</v>
      </c>
      <c r="I606" s="27">
        <v>17253.482540000001</v>
      </c>
      <c r="J606" s="28">
        <f t="shared" si="38"/>
        <v>63.821183394305713</v>
      </c>
      <c r="K606" s="27">
        <v>5861.9075800000001</v>
      </c>
      <c r="L606" s="28" t="str">
        <f t="shared" si="39"/>
        <v>свыше 200</v>
      </c>
      <c r="M606" s="27">
        <v>27.141120000000228</v>
      </c>
    </row>
    <row r="607" spans="1:13" ht="63.75" x14ac:dyDescent="0.2">
      <c r="A607" s="26" t="s">
        <v>1014</v>
      </c>
      <c r="B607" s="26" t="s">
        <v>63</v>
      </c>
      <c r="C607" s="27">
        <v>312692.59999999998</v>
      </c>
      <c r="D607" s="27">
        <v>4828.8999999999996</v>
      </c>
      <c r="E607" s="28">
        <f t="shared" si="36"/>
        <v>1.5442962193540877</v>
      </c>
      <c r="F607" s="27"/>
      <c r="G607" s="28" t="str">
        <f t="shared" si="37"/>
        <v xml:space="preserve"> </v>
      </c>
      <c r="H607" s="27">
        <v>312692.59999999998</v>
      </c>
      <c r="I607" s="27">
        <v>4828.8999999999996</v>
      </c>
      <c r="J607" s="28">
        <f t="shared" si="38"/>
        <v>1.5442962193540877</v>
      </c>
      <c r="K607" s="27"/>
      <c r="L607" s="28" t="str">
        <f t="shared" si="39"/>
        <v xml:space="preserve"> </v>
      </c>
      <c r="M607" s="27">
        <v>4828.8999999999996</v>
      </c>
    </row>
    <row r="608" spans="1:13" ht="76.5" x14ac:dyDescent="0.2">
      <c r="A608" s="26" t="s">
        <v>340</v>
      </c>
      <c r="B608" s="26" t="s">
        <v>1416</v>
      </c>
      <c r="C608" s="27">
        <v>312692.59999999998</v>
      </c>
      <c r="D608" s="27">
        <v>4828.8999999999996</v>
      </c>
      <c r="E608" s="28">
        <f t="shared" si="36"/>
        <v>1.5442962193540877</v>
      </c>
      <c r="F608" s="27"/>
      <c r="G608" s="28" t="str">
        <f t="shared" si="37"/>
        <v xml:space="preserve"> </v>
      </c>
      <c r="H608" s="27">
        <v>312692.59999999998</v>
      </c>
      <c r="I608" s="27">
        <v>4828.8999999999996</v>
      </c>
      <c r="J608" s="28">
        <f t="shared" si="38"/>
        <v>1.5442962193540877</v>
      </c>
      <c r="K608" s="27"/>
      <c r="L608" s="28" t="str">
        <f t="shared" si="39"/>
        <v xml:space="preserve"> </v>
      </c>
      <c r="M608" s="27">
        <v>4828.8999999999996</v>
      </c>
    </row>
    <row r="609" spans="1:13" ht="114.75" x14ac:dyDescent="0.2">
      <c r="A609" s="26" t="s">
        <v>17</v>
      </c>
      <c r="B609" s="26" t="s">
        <v>1178</v>
      </c>
      <c r="C609" s="27">
        <v>279466.09999999998</v>
      </c>
      <c r="D609" s="27">
        <v>263518.09999999998</v>
      </c>
      <c r="E609" s="28">
        <f t="shared" si="36"/>
        <v>94.293404459431756</v>
      </c>
      <c r="F609" s="27">
        <v>63019.4</v>
      </c>
      <c r="G609" s="28" t="str">
        <f t="shared" si="37"/>
        <v>свыше 200</v>
      </c>
      <c r="H609" s="27">
        <v>279466.09999999998</v>
      </c>
      <c r="I609" s="27">
        <v>263518.09999999998</v>
      </c>
      <c r="J609" s="28">
        <f t="shared" si="38"/>
        <v>94.293404459431756</v>
      </c>
      <c r="K609" s="27">
        <v>63019.4</v>
      </c>
      <c r="L609" s="28" t="str">
        <f t="shared" si="39"/>
        <v>свыше 200</v>
      </c>
      <c r="M609" s="27"/>
    </row>
    <row r="610" spans="1:13" ht="127.5" x14ac:dyDescent="0.2">
      <c r="A610" s="26" t="s">
        <v>370</v>
      </c>
      <c r="B610" s="26" t="s">
        <v>659</v>
      </c>
      <c r="C610" s="27">
        <v>279466.09999999998</v>
      </c>
      <c r="D610" s="27">
        <v>263518.09999999998</v>
      </c>
      <c r="E610" s="28">
        <f t="shared" si="36"/>
        <v>94.293404459431756</v>
      </c>
      <c r="F610" s="27">
        <v>63019.4</v>
      </c>
      <c r="G610" s="28" t="str">
        <f t="shared" si="37"/>
        <v>свыше 200</v>
      </c>
      <c r="H610" s="27">
        <v>279466.09999999998</v>
      </c>
      <c r="I610" s="27">
        <v>263518.09999999998</v>
      </c>
      <c r="J610" s="28">
        <f t="shared" si="38"/>
        <v>94.293404459431756</v>
      </c>
      <c r="K610" s="27">
        <v>63019.4</v>
      </c>
      <c r="L610" s="28" t="str">
        <f t="shared" si="39"/>
        <v>свыше 200</v>
      </c>
      <c r="M610" s="27"/>
    </row>
    <row r="611" spans="1:13" ht="102" x14ac:dyDescent="0.2">
      <c r="A611" s="26" t="s">
        <v>614</v>
      </c>
      <c r="B611" s="26" t="s">
        <v>150</v>
      </c>
      <c r="C611" s="27"/>
      <c r="D611" s="27"/>
      <c r="E611" s="28" t="str">
        <f t="shared" si="36"/>
        <v xml:space="preserve"> </v>
      </c>
      <c r="F611" s="27">
        <v>15392</v>
      </c>
      <c r="G611" s="28" t="str">
        <f t="shared" si="37"/>
        <v/>
      </c>
      <c r="H611" s="27"/>
      <c r="I611" s="27"/>
      <c r="J611" s="28" t="str">
        <f t="shared" si="38"/>
        <v xml:space="preserve"> </v>
      </c>
      <c r="K611" s="27">
        <v>15392</v>
      </c>
      <c r="L611" s="28" t="str">
        <f t="shared" si="39"/>
        <v/>
      </c>
      <c r="M611" s="27"/>
    </row>
    <row r="612" spans="1:13" ht="63.75" x14ac:dyDescent="0.2">
      <c r="A612" s="26" t="s">
        <v>1264</v>
      </c>
      <c r="B612" s="26" t="s">
        <v>1375</v>
      </c>
      <c r="C612" s="27">
        <v>17902.5</v>
      </c>
      <c r="D612" s="27">
        <v>8137.4999500000004</v>
      </c>
      <c r="E612" s="28">
        <f t="shared" si="36"/>
        <v>45.454545175254857</v>
      </c>
      <c r="F612" s="27">
        <v>8586</v>
      </c>
      <c r="G612" s="28">
        <f t="shared" si="37"/>
        <v>94.776379571395296</v>
      </c>
      <c r="H612" s="27">
        <v>17902.5</v>
      </c>
      <c r="I612" s="27">
        <v>8137.4999500000004</v>
      </c>
      <c r="J612" s="28">
        <f t="shared" si="38"/>
        <v>45.454545175254857</v>
      </c>
      <c r="K612" s="27">
        <v>8586</v>
      </c>
      <c r="L612" s="28">
        <f t="shared" si="39"/>
        <v>94.776379571395296</v>
      </c>
      <c r="M612" s="27">
        <v>1627.4999900000003</v>
      </c>
    </row>
    <row r="613" spans="1:13" ht="38.25" x14ac:dyDescent="0.2">
      <c r="A613" s="26" t="s">
        <v>1029</v>
      </c>
      <c r="B613" s="26" t="s">
        <v>1697</v>
      </c>
      <c r="C613" s="27">
        <v>278595.5</v>
      </c>
      <c r="D613" s="27">
        <v>71744.294290000005</v>
      </c>
      <c r="E613" s="28">
        <f t="shared" si="36"/>
        <v>25.752136804076166</v>
      </c>
      <c r="F613" s="27">
        <v>54088.640429999999</v>
      </c>
      <c r="G613" s="28">
        <f t="shared" si="37"/>
        <v>132.64207367691088</v>
      </c>
      <c r="H613" s="27">
        <v>278595.5</v>
      </c>
      <c r="I613" s="27">
        <v>71744.294290000005</v>
      </c>
      <c r="J613" s="28">
        <f t="shared" si="38"/>
        <v>25.752136804076166</v>
      </c>
      <c r="K613" s="27">
        <v>54088.640429999999</v>
      </c>
      <c r="L613" s="28">
        <f t="shared" si="39"/>
        <v>132.64207367691088</v>
      </c>
      <c r="M613" s="27">
        <v>58069.691450000006</v>
      </c>
    </row>
    <row r="614" spans="1:13" ht="63.75" x14ac:dyDescent="0.2">
      <c r="A614" s="26" t="s">
        <v>360</v>
      </c>
      <c r="B614" s="26" t="s">
        <v>393</v>
      </c>
      <c r="C614" s="27">
        <v>278595.5</v>
      </c>
      <c r="D614" s="27">
        <v>71744.294290000005</v>
      </c>
      <c r="E614" s="28">
        <f t="shared" si="36"/>
        <v>25.752136804076166</v>
      </c>
      <c r="F614" s="27">
        <v>54088.640429999999</v>
      </c>
      <c r="G614" s="28">
        <f t="shared" si="37"/>
        <v>132.64207367691088</v>
      </c>
      <c r="H614" s="27">
        <v>278595.5</v>
      </c>
      <c r="I614" s="27">
        <v>71744.294290000005</v>
      </c>
      <c r="J614" s="28">
        <f t="shared" si="38"/>
        <v>25.752136804076166</v>
      </c>
      <c r="K614" s="27">
        <v>54088.640429999999</v>
      </c>
      <c r="L614" s="28">
        <f t="shared" si="39"/>
        <v>132.64207367691088</v>
      </c>
      <c r="M614" s="27">
        <v>58069.691450000006</v>
      </c>
    </row>
    <row r="615" spans="1:13" ht="38.25" x14ac:dyDescent="0.2">
      <c r="A615" s="26" t="s">
        <v>1589</v>
      </c>
      <c r="B615" s="26" t="s">
        <v>677</v>
      </c>
      <c r="C615" s="27">
        <v>46501.157919999998</v>
      </c>
      <c r="D615" s="27">
        <v>14202.860979999999</v>
      </c>
      <c r="E615" s="28">
        <f t="shared" si="36"/>
        <v>30.54302648642518</v>
      </c>
      <c r="F615" s="27">
        <v>15196.33691</v>
      </c>
      <c r="G615" s="28">
        <f t="shared" si="37"/>
        <v>93.462398630118287</v>
      </c>
      <c r="H615" s="27">
        <v>46500.9</v>
      </c>
      <c r="I615" s="27">
        <v>14202.860979999999</v>
      </c>
      <c r="J615" s="28">
        <f t="shared" si="38"/>
        <v>30.543195895133213</v>
      </c>
      <c r="K615" s="27">
        <v>15196.33691</v>
      </c>
      <c r="L615" s="28">
        <f t="shared" si="39"/>
        <v>93.462398630118287</v>
      </c>
      <c r="M615" s="27">
        <v>6276.6209899999994</v>
      </c>
    </row>
    <row r="616" spans="1:13" ht="51" x14ac:dyDescent="0.2">
      <c r="A616" s="26" t="s">
        <v>232</v>
      </c>
      <c r="B616" s="26" t="s">
        <v>1324</v>
      </c>
      <c r="C616" s="27">
        <v>46500.9</v>
      </c>
      <c r="D616" s="27">
        <v>14202.860979999999</v>
      </c>
      <c r="E616" s="28">
        <f t="shared" si="36"/>
        <v>30.543195895133213</v>
      </c>
      <c r="F616" s="27">
        <v>15196.33691</v>
      </c>
      <c r="G616" s="28">
        <f t="shared" si="37"/>
        <v>93.462398630118287</v>
      </c>
      <c r="H616" s="27">
        <v>46500.9</v>
      </c>
      <c r="I616" s="27">
        <v>14202.860979999999</v>
      </c>
      <c r="J616" s="28">
        <f t="shared" si="38"/>
        <v>30.543195895133213</v>
      </c>
      <c r="K616" s="27">
        <v>15196.33691</v>
      </c>
      <c r="L616" s="28">
        <f t="shared" si="39"/>
        <v>93.462398630118287</v>
      </c>
      <c r="M616" s="27">
        <v>6276.6209899999994</v>
      </c>
    </row>
    <row r="617" spans="1:13" ht="51" x14ac:dyDescent="0.2">
      <c r="A617" s="26" t="s">
        <v>1388</v>
      </c>
      <c r="B617" s="26" t="s">
        <v>58</v>
      </c>
      <c r="C617" s="27">
        <v>0.25791999999999998</v>
      </c>
      <c r="D617" s="27"/>
      <c r="E617" s="28" t="str">
        <f t="shared" si="36"/>
        <v/>
      </c>
      <c r="F617" s="27"/>
      <c r="G617" s="28" t="str">
        <f t="shared" si="37"/>
        <v xml:space="preserve"> </v>
      </c>
      <c r="H617" s="27"/>
      <c r="I617" s="27"/>
      <c r="J617" s="28" t="str">
        <f t="shared" si="38"/>
        <v xml:space="preserve"> </v>
      </c>
      <c r="K617" s="27"/>
      <c r="L617" s="28" t="str">
        <f t="shared" si="39"/>
        <v xml:space="preserve"> </v>
      </c>
      <c r="M617" s="27"/>
    </row>
    <row r="618" spans="1:13" ht="51" x14ac:dyDescent="0.2">
      <c r="A618" s="26" t="s">
        <v>1233</v>
      </c>
      <c r="B618" s="26" t="s">
        <v>1665</v>
      </c>
      <c r="C618" s="27">
        <v>22822.9</v>
      </c>
      <c r="D618" s="27">
        <v>22822.9</v>
      </c>
      <c r="E618" s="28">
        <f t="shared" si="36"/>
        <v>100</v>
      </c>
      <c r="F618" s="27"/>
      <c r="G618" s="28" t="str">
        <f t="shared" si="37"/>
        <v xml:space="preserve"> </v>
      </c>
      <c r="H618" s="27">
        <v>22822.9</v>
      </c>
      <c r="I618" s="27">
        <v>22822.9</v>
      </c>
      <c r="J618" s="28">
        <f t="shared" si="38"/>
        <v>100</v>
      </c>
      <c r="K618" s="27"/>
      <c r="L618" s="28" t="str">
        <f t="shared" si="39"/>
        <v xml:space="preserve"> </v>
      </c>
      <c r="M618" s="27">
        <v>15892.900000000001</v>
      </c>
    </row>
    <row r="619" spans="1:13" ht="63.75" x14ac:dyDescent="0.2">
      <c r="A619" s="26" t="s">
        <v>559</v>
      </c>
      <c r="B619" s="26" t="s">
        <v>1335</v>
      </c>
      <c r="C619" s="27">
        <v>22822.9</v>
      </c>
      <c r="D619" s="27">
        <v>22822.9</v>
      </c>
      <c r="E619" s="28">
        <f t="shared" si="36"/>
        <v>100</v>
      </c>
      <c r="F619" s="27"/>
      <c r="G619" s="28" t="str">
        <f t="shared" si="37"/>
        <v xml:space="preserve"> </v>
      </c>
      <c r="H619" s="27">
        <v>22822.9</v>
      </c>
      <c r="I619" s="27">
        <v>22822.9</v>
      </c>
      <c r="J619" s="28">
        <f t="shared" si="38"/>
        <v>100</v>
      </c>
      <c r="K619" s="27"/>
      <c r="L619" s="28" t="str">
        <f t="shared" si="39"/>
        <v xml:space="preserve"> </v>
      </c>
      <c r="M619" s="27">
        <v>15892.900000000001</v>
      </c>
    </row>
    <row r="620" spans="1:13" ht="38.25" x14ac:dyDescent="0.2">
      <c r="A620" s="26" t="s">
        <v>1161</v>
      </c>
      <c r="B620" s="26" t="s">
        <v>550</v>
      </c>
      <c r="C620" s="27">
        <v>28652.9</v>
      </c>
      <c r="D620" s="27">
        <v>28652.9</v>
      </c>
      <c r="E620" s="28">
        <f t="shared" si="36"/>
        <v>100</v>
      </c>
      <c r="F620" s="27"/>
      <c r="G620" s="28" t="str">
        <f t="shared" si="37"/>
        <v xml:space="preserve"> </v>
      </c>
      <c r="H620" s="27">
        <v>28652.9</v>
      </c>
      <c r="I620" s="27">
        <v>28652.9</v>
      </c>
      <c r="J620" s="28">
        <f t="shared" si="38"/>
        <v>100</v>
      </c>
      <c r="K620" s="27"/>
      <c r="L620" s="28" t="str">
        <f t="shared" si="39"/>
        <v xml:space="preserve"> </v>
      </c>
      <c r="M620" s="27"/>
    </row>
    <row r="621" spans="1:13" ht="51" x14ac:dyDescent="0.2">
      <c r="A621" s="26" t="s">
        <v>485</v>
      </c>
      <c r="B621" s="26" t="s">
        <v>852</v>
      </c>
      <c r="C621" s="27">
        <v>28652.9</v>
      </c>
      <c r="D621" s="27">
        <v>28652.9</v>
      </c>
      <c r="E621" s="28">
        <f t="shared" si="36"/>
        <v>100</v>
      </c>
      <c r="F621" s="27"/>
      <c r="G621" s="28" t="str">
        <f t="shared" si="37"/>
        <v xml:space="preserve"> </v>
      </c>
      <c r="H621" s="27">
        <v>28652.9</v>
      </c>
      <c r="I621" s="27">
        <v>28652.9</v>
      </c>
      <c r="J621" s="28">
        <f t="shared" si="38"/>
        <v>100</v>
      </c>
      <c r="K621" s="27"/>
      <c r="L621" s="28" t="str">
        <f t="shared" si="39"/>
        <v xml:space="preserve"> </v>
      </c>
      <c r="M621" s="27"/>
    </row>
    <row r="622" spans="1:13" ht="102" x14ac:dyDescent="0.2">
      <c r="A622" s="26" t="s">
        <v>451</v>
      </c>
      <c r="B622" s="26" t="s">
        <v>328</v>
      </c>
      <c r="C622" s="27">
        <v>154218.70000000001</v>
      </c>
      <c r="D622" s="27">
        <v>83140.371440000003</v>
      </c>
      <c r="E622" s="28">
        <f t="shared" si="36"/>
        <v>53.910693994956517</v>
      </c>
      <c r="F622" s="27">
        <v>40439.462200000002</v>
      </c>
      <c r="G622" s="28" t="str">
        <f t="shared" si="37"/>
        <v>свыше 200</v>
      </c>
      <c r="H622" s="27">
        <v>154218.70000000001</v>
      </c>
      <c r="I622" s="27">
        <v>83140.371440000003</v>
      </c>
      <c r="J622" s="28">
        <f t="shared" si="38"/>
        <v>53.910693994956517</v>
      </c>
      <c r="K622" s="27">
        <v>40439.462200000002</v>
      </c>
      <c r="L622" s="28" t="str">
        <f t="shared" si="39"/>
        <v>свыше 200</v>
      </c>
      <c r="M622" s="27">
        <v>36176.803360000005</v>
      </c>
    </row>
    <row r="623" spans="1:13" ht="178.5" x14ac:dyDescent="0.2">
      <c r="A623" s="26" t="s">
        <v>208</v>
      </c>
      <c r="B623" s="26" t="s">
        <v>1287</v>
      </c>
      <c r="C623" s="27"/>
      <c r="D623" s="27"/>
      <c r="E623" s="28" t="str">
        <f t="shared" si="36"/>
        <v xml:space="preserve"> </v>
      </c>
      <c r="F623" s="27"/>
      <c r="G623" s="28" t="str">
        <f t="shared" si="37"/>
        <v xml:space="preserve"> </v>
      </c>
      <c r="H623" s="27"/>
      <c r="I623" s="27"/>
      <c r="J623" s="28" t="str">
        <f t="shared" si="38"/>
        <v xml:space="preserve"> </v>
      </c>
      <c r="K623" s="27"/>
      <c r="L623" s="28" t="str">
        <f t="shared" si="39"/>
        <v xml:space="preserve"> </v>
      </c>
      <c r="M623" s="27"/>
    </row>
    <row r="624" spans="1:13" ht="191.25" x14ac:dyDescent="0.2">
      <c r="A624" s="26" t="s">
        <v>549</v>
      </c>
      <c r="B624" s="26" t="s">
        <v>838</v>
      </c>
      <c r="C624" s="27"/>
      <c r="D624" s="27"/>
      <c r="E624" s="28" t="str">
        <f t="shared" si="36"/>
        <v xml:space="preserve"> </v>
      </c>
      <c r="F624" s="27"/>
      <c r="G624" s="28" t="str">
        <f t="shared" si="37"/>
        <v xml:space="preserve"> </v>
      </c>
      <c r="H624" s="27"/>
      <c r="I624" s="27"/>
      <c r="J624" s="28" t="str">
        <f t="shared" si="38"/>
        <v xml:space="preserve"> </v>
      </c>
      <c r="K624" s="27"/>
      <c r="L624" s="28" t="str">
        <f t="shared" si="39"/>
        <v xml:space="preserve"> </v>
      </c>
      <c r="M624" s="27"/>
    </row>
    <row r="625" spans="1:13" ht="38.25" x14ac:dyDescent="0.2">
      <c r="A625" s="26" t="s">
        <v>1445</v>
      </c>
      <c r="B625" s="26" t="s">
        <v>101</v>
      </c>
      <c r="C625" s="27">
        <v>30150</v>
      </c>
      <c r="D625" s="27">
        <v>30150</v>
      </c>
      <c r="E625" s="28">
        <f t="shared" si="36"/>
        <v>100</v>
      </c>
      <c r="F625" s="27"/>
      <c r="G625" s="28" t="str">
        <f t="shared" si="37"/>
        <v xml:space="preserve"> </v>
      </c>
      <c r="H625" s="27">
        <v>30150</v>
      </c>
      <c r="I625" s="27">
        <v>30150</v>
      </c>
      <c r="J625" s="28">
        <f t="shared" si="38"/>
        <v>100</v>
      </c>
      <c r="K625" s="27"/>
      <c r="L625" s="28" t="str">
        <f t="shared" si="39"/>
        <v xml:space="preserve"> </v>
      </c>
      <c r="M625" s="27"/>
    </row>
    <row r="626" spans="1:13" ht="63.75" x14ac:dyDescent="0.2">
      <c r="A626" s="26" t="s">
        <v>71</v>
      </c>
      <c r="B626" s="26" t="s">
        <v>546</v>
      </c>
      <c r="C626" s="27">
        <v>30150</v>
      </c>
      <c r="D626" s="27">
        <v>30150</v>
      </c>
      <c r="E626" s="28">
        <f t="shared" si="36"/>
        <v>100</v>
      </c>
      <c r="F626" s="27"/>
      <c r="G626" s="28" t="str">
        <f t="shared" si="37"/>
        <v xml:space="preserve"> </v>
      </c>
      <c r="H626" s="27">
        <v>30150</v>
      </c>
      <c r="I626" s="27">
        <v>30150</v>
      </c>
      <c r="J626" s="28">
        <f t="shared" si="38"/>
        <v>100</v>
      </c>
      <c r="K626" s="27"/>
      <c r="L626" s="28" t="str">
        <f t="shared" si="39"/>
        <v xml:space="preserve"> </v>
      </c>
      <c r="M626" s="27"/>
    </row>
    <row r="627" spans="1:13" ht="89.25" x14ac:dyDescent="0.2">
      <c r="A627" s="26" t="s">
        <v>569</v>
      </c>
      <c r="B627" s="26" t="s">
        <v>453</v>
      </c>
      <c r="C627" s="27">
        <v>25205.5</v>
      </c>
      <c r="D627" s="27"/>
      <c r="E627" s="28" t="str">
        <f t="shared" si="36"/>
        <v/>
      </c>
      <c r="F627" s="27"/>
      <c r="G627" s="28" t="str">
        <f t="shared" si="37"/>
        <v xml:space="preserve"> </v>
      </c>
      <c r="H627" s="27">
        <v>25205.5</v>
      </c>
      <c r="I627" s="27"/>
      <c r="J627" s="28" t="str">
        <f t="shared" si="38"/>
        <v/>
      </c>
      <c r="K627" s="27"/>
      <c r="L627" s="28" t="str">
        <f t="shared" si="39"/>
        <v xml:space="preserve"> </v>
      </c>
      <c r="M627" s="27"/>
    </row>
    <row r="628" spans="1:13" ht="102" x14ac:dyDescent="0.2">
      <c r="A628" s="26" t="s">
        <v>926</v>
      </c>
      <c r="B628" s="26" t="s">
        <v>1686</v>
      </c>
      <c r="C628" s="27">
        <v>25205.5</v>
      </c>
      <c r="D628" s="27"/>
      <c r="E628" s="28" t="str">
        <f t="shared" si="36"/>
        <v/>
      </c>
      <c r="F628" s="27"/>
      <c r="G628" s="28" t="str">
        <f t="shared" si="37"/>
        <v xml:space="preserve"> </v>
      </c>
      <c r="H628" s="27">
        <v>25205.5</v>
      </c>
      <c r="I628" s="27"/>
      <c r="J628" s="28" t="str">
        <f t="shared" si="38"/>
        <v/>
      </c>
      <c r="K628" s="27"/>
      <c r="L628" s="28" t="str">
        <f t="shared" si="39"/>
        <v xml:space="preserve"> </v>
      </c>
      <c r="M628" s="27"/>
    </row>
    <row r="629" spans="1:13" ht="51" x14ac:dyDescent="0.2">
      <c r="A629" s="26" t="s">
        <v>1460</v>
      </c>
      <c r="B629" s="26" t="s">
        <v>172</v>
      </c>
      <c r="C629" s="27">
        <v>19186.099999999999</v>
      </c>
      <c r="D629" s="27">
        <v>4098.44866</v>
      </c>
      <c r="E629" s="28">
        <f t="shared" si="36"/>
        <v>21.361551644159054</v>
      </c>
      <c r="F629" s="27"/>
      <c r="G629" s="28" t="str">
        <f t="shared" si="37"/>
        <v xml:space="preserve"> </v>
      </c>
      <c r="H629" s="27">
        <v>19186.099999999999</v>
      </c>
      <c r="I629" s="27">
        <v>4098.44866</v>
      </c>
      <c r="J629" s="28">
        <f t="shared" si="38"/>
        <v>21.361551644159054</v>
      </c>
      <c r="K629" s="27"/>
      <c r="L629" s="28" t="str">
        <f t="shared" si="39"/>
        <v xml:space="preserve"> </v>
      </c>
      <c r="M629" s="27">
        <v>1586.4969999999998</v>
      </c>
    </row>
    <row r="630" spans="1:13" ht="63.75" x14ac:dyDescent="0.2">
      <c r="A630" s="26" t="s">
        <v>815</v>
      </c>
      <c r="B630" s="26" t="s">
        <v>535</v>
      </c>
      <c r="C630" s="27">
        <v>19186.099999999999</v>
      </c>
      <c r="D630" s="27">
        <v>4098.44866</v>
      </c>
      <c r="E630" s="28">
        <f t="shared" si="36"/>
        <v>21.361551644159054</v>
      </c>
      <c r="F630" s="27"/>
      <c r="G630" s="28" t="str">
        <f t="shared" si="37"/>
        <v xml:space="preserve"> </v>
      </c>
      <c r="H630" s="27">
        <v>19186.099999999999</v>
      </c>
      <c r="I630" s="27">
        <v>4098.44866</v>
      </c>
      <c r="J630" s="28">
        <f t="shared" si="38"/>
        <v>21.361551644159054</v>
      </c>
      <c r="K630" s="27"/>
      <c r="L630" s="28" t="str">
        <f t="shared" si="39"/>
        <v xml:space="preserve"> </v>
      </c>
      <c r="M630" s="27">
        <v>1586.4969999999998</v>
      </c>
    </row>
    <row r="631" spans="1:13" ht="102" x14ac:dyDescent="0.2">
      <c r="A631" s="26" t="s">
        <v>600</v>
      </c>
      <c r="B631" s="26" t="s">
        <v>1273</v>
      </c>
      <c r="C631" s="27"/>
      <c r="D631" s="27"/>
      <c r="E631" s="28" t="str">
        <f t="shared" si="36"/>
        <v xml:space="preserve"> </v>
      </c>
      <c r="F631" s="27">
        <v>11201.67102</v>
      </c>
      <c r="G631" s="28" t="str">
        <f t="shared" si="37"/>
        <v/>
      </c>
      <c r="H631" s="27"/>
      <c r="I631" s="27"/>
      <c r="J631" s="28" t="str">
        <f t="shared" si="38"/>
        <v xml:space="preserve"> </v>
      </c>
      <c r="K631" s="27">
        <v>11201.67102</v>
      </c>
      <c r="L631" s="28" t="str">
        <f t="shared" si="39"/>
        <v/>
      </c>
      <c r="M631" s="27"/>
    </row>
    <row r="632" spans="1:13" ht="114.75" x14ac:dyDescent="0.2">
      <c r="A632" s="26" t="s">
        <v>1634</v>
      </c>
      <c r="B632" s="26" t="s">
        <v>1478</v>
      </c>
      <c r="C632" s="27"/>
      <c r="D632" s="27"/>
      <c r="E632" s="28" t="str">
        <f t="shared" si="36"/>
        <v xml:space="preserve"> </v>
      </c>
      <c r="F632" s="27">
        <v>11201.67102</v>
      </c>
      <c r="G632" s="28" t="str">
        <f t="shared" si="37"/>
        <v/>
      </c>
      <c r="H632" s="27"/>
      <c r="I632" s="27"/>
      <c r="J632" s="28" t="str">
        <f t="shared" si="38"/>
        <v xml:space="preserve"> </v>
      </c>
      <c r="K632" s="27">
        <v>11201.67102</v>
      </c>
      <c r="L632" s="28" t="str">
        <f t="shared" si="39"/>
        <v/>
      </c>
      <c r="M632" s="27"/>
    </row>
    <row r="633" spans="1:13" ht="51" x14ac:dyDescent="0.2">
      <c r="A633" s="26" t="s">
        <v>1426</v>
      </c>
      <c r="B633" s="26" t="s">
        <v>1492</v>
      </c>
      <c r="C633" s="27">
        <v>3527.5</v>
      </c>
      <c r="D633" s="27"/>
      <c r="E633" s="28" t="str">
        <f t="shared" si="36"/>
        <v/>
      </c>
      <c r="F633" s="27"/>
      <c r="G633" s="28" t="str">
        <f t="shared" si="37"/>
        <v xml:space="preserve"> </v>
      </c>
      <c r="H633" s="27">
        <v>3527.5</v>
      </c>
      <c r="I633" s="27"/>
      <c r="J633" s="28" t="str">
        <f t="shared" si="38"/>
        <v/>
      </c>
      <c r="K633" s="27"/>
      <c r="L633" s="28" t="str">
        <f t="shared" si="39"/>
        <v xml:space="preserve"> </v>
      </c>
      <c r="M633" s="27"/>
    </row>
    <row r="634" spans="1:13" ht="63.75" x14ac:dyDescent="0.2">
      <c r="A634" s="26" t="s">
        <v>786</v>
      </c>
      <c r="B634" s="26" t="s">
        <v>230</v>
      </c>
      <c r="C634" s="27">
        <v>3527.5</v>
      </c>
      <c r="D634" s="27"/>
      <c r="E634" s="28" t="str">
        <f t="shared" si="36"/>
        <v/>
      </c>
      <c r="F634" s="27"/>
      <c r="G634" s="28" t="str">
        <f t="shared" si="37"/>
        <v xml:space="preserve"> </v>
      </c>
      <c r="H634" s="27">
        <v>3527.5</v>
      </c>
      <c r="I634" s="27"/>
      <c r="J634" s="28" t="str">
        <f t="shared" si="38"/>
        <v/>
      </c>
      <c r="K634" s="27"/>
      <c r="L634" s="28" t="str">
        <f t="shared" si="39"/>
        <v xml:space="preserve"> </v>
      </c>
      <c r="M634" s="27"/>
    </row>
    <row r="635" spans="1:13" ht="38.25" x14ac:dyDescent="0.2">
      <c r="A635" s="26" t="s">
        <v>747</v>
      </c>
      <c r="B635" s="26" t="s">
        <v>927</v>
      </c>
      <c r="C635" s="27">
        <v>439277.6</v>
      </c>
      <c r="D635" s="27">
        <v>75215.254820000002</v>
      </c>
      <c r="E635" s="28">
        <f t="shared" si="36"/>
        <v>17.122488107747813</v>
      </c>
      <c r="F635" s="27">
        <v>17493.76467</v>
      </c>
      <c r="G635" s="28" t="str">
        <f t="shared" si="37"/>
        <v>свыше 200</v>
      </c>
      <c r="H635" s="27">
        <v>439277.6</v>
      </c>
      <c r="I635" s="27">
        <v>75215.254820000002</v>
      </c>
      <c r="J635" s="28">
        <f t="shared" si="38"/>
        <v>17.122488107747813</v>
      </c>
      <c r="K635" s="27">
        <v>17493.76467</v>
      </c>
      <c r="L635" s="28" t="str">
        <f t="shared" si="39"/>
        <v>свыше 200</v>
      </c>
      <c r="M635" s="27">
        <v>45223.988530000002</v>
      </c>
    </row>
    <row r="636" spans="1:13" ht="63.75" x14ac:dyDescent="0.2">
      <c r="A636" s="26" t="s">
        <v>77</v>
      </c>
      <c r="B636" s="26" t="s">
        <v>1622</v>
      </c>
      <c r="C636" s="27">
        <v>439277.6</v>
      </c>
      <c r="D636" s="27">
        <v>75215.254820000002</v>
      </c>
      <c r="E636" s="28">
        <f t="shared" si="36"/>
        <v>17.122488107747813</v>
      </c>
      <c r="F636" s="27">
        <v>17493.76467</v>
      </c>
      <c r="G636" s="28" t="str">
        <f t="shared" si="37"/>
        <v>свыше 200</v>
      </c>
      <c r="H636" s="27">
        <v>439277.6</v>
      </c>
      <c r="I636" s="27">
        <v>75215.254820000002</v>
      </c>
      <c r="J636" s="28">
        <f t="shared" si="38"/>
        <v>17.122488107747813</v>
      </c>
      <c r="K636" s="27">
        <v>17493.76467</v>
      </c>
      <c r="L636" s="28" t="str">
        <f t="shared" si="39"/>
        <v>свыше 200</v>
      </c>
      <c r="M636" s="27">
        <v>45223.988530000002</v>
      </c>
    </row>
    <row r="637" spans="1:13" ht="114.75" x14ac:dyDescent="0.2">
      <c r="A637" s="26" t="s">
        <v>716</v>
      </c>
      <c r="B637" s="26" t="s">
        <v>671</v>
      </c>
      <c r="C637" s="27">
        <v>173341.7</v>
      </c>
      <c r="D637" s="27">
        <v>81293.50318</v>
      </c>
      <c r="E637" s="28">
        <f t="shared" si="36"/>
        <v>46.897834266076771</v>
      </c>
      <c r="F637" s="27"/>
      <c r="G637" s="28" t="str">
        <f t="shared" si="37"/>
        <v xml:space="preserve"> </v>
      </c>
      <c r="H637" s="27">
        <v>173341.7</v>
      </c>
      <c r="I637" s="27">
        <v>81293.50318</v>
      </c>
      <c r="J637" s="28">
        <f t="shared" si="38"/>
        <v>46.897834266076771</v>
      </c>
      <c r="K637" s="27"/>
      <c r="L637" s="28" t="str">
        <f t="shared" si="39"/>
        <v xml:space="preserve"> </v>
      </c>
      <c r="M637" s="27"/>
    </row>
    <row r="638" spans="1:13" ht="127.5" x14ac:dyDescent="0.2">
      <c r="A638" s="26" t="s">
        <v>1055</v>
      </c>
      <c r="B638" s="26" t="s">
        <v>1304</v>
      </c>
      <c r="C638" s="27">
        <v>173341.7</v>
      </c>
      <c r="D638" s="27">
        <v>81293.50318</v>
      </c>
      <c r="E638" s="28">
        <f t="shared" si="36"/>
        <v>46.897834266076771</v>
      </c>
      <c r="F638" s="27"/>
      <c r="G638" s="28" t="str">
        <f t="shared" si="37"/>
        <v xml:space="preserve"> </v>
      </c>
      <c r="H638" s="27">
        <v>173341.7</v>
      </c>
      <c r="I638" s="27">
        <v>81293.50318</v>
      </c>
      <c r="J638" s="28">
        <f t="shared" si="38"/>
        <v>46.897834266076771</v>
      </c>
      <c r="K638" s="27"/>
      <c r="L638" s="28" t="str">
        <f t="shared" si="39"/>
        <v xml:space="preserve"> </v>
      </c>
      <c r="M638" s="27"/>
    </row>
    <row r="639" spans="1:13" ht="63.75" x14ac:dyDescent="0.2">
      <c r="A639" s="26" t="s">
        <v>1539</v>
      </c>
      <c r="B639" s="26" t="s">
        <v>818</v>
      </c>
      <c r="C639" s="27"/>
      <c r="D639" s="27">
        <v>825.3</v>
      </c>
      <c r="E639" s="28" t="str">
        <f t="shared" si="36"/>
        <v xml:space="preserve"> </v>
      </c>
      <c r="F639" s="27"/>
      <c r="G639" s="28" t="str">
        <f t="shared" si="37"/>
        <v xml:space="preserve"> </v>
      </c>
      <c r="H639" s="27"/>
      <c r="I639" s="27">
        <v>825.3</v>
      </c>
      <c r="J639" s="28" t="str">
        <f t="shared" si="38"/>
        <v xml:space="preserve"> </v>
      </c>
      <c r="K639" s="27"/>
      <c r="L639" s="28" t="str">
        <f t="shared" si="39"/>
        <v xml:space="preserve"> </v>
      </c>
      <c r="M639" s="27"/>
    </row>
    <row r="640" spans="1:13" ht="51" x14ac:dyDescent="0.2">
      <c r="A640" s="26" t="s">
        <v>1539</v>
      </c>
      <c r="B640" s="26" t="s">
        <v>263</v>
      </c>
      <c r="C640" s="27"/>
      <c r="D640" s="27"/>
      <c r="E640" s="28" t="str">
        <f t="shared" si="36"/>
        <v xml:space="preserve"> </v>
      </c>
      <c r="F640" s="27"/>
      <c r="G640" s="28" t="str">
        <f t="shared" si="37"/>
        <v xml:space="preserve"> </v>
      </c>
      <c r="H640" s="27"/>
      <c r="I640" s="27"/>
      <c r="J640" s="28" t="str">
        <f t="shared" si="38"/>
        <v xml:space="preserve"> </v>
      </c>
      <c r="K640" s="27"/>
      <c r="L640" s="28" t="str">
        <f t="shared" si="39"/>
        <v xml:space="preserve"> </v>
      </c>
      <c r="M640" s="27"/>
    </row>
    <row r="641" spans="1:13" ht="76.5" x14ac:dyDescent="0.2">
      <c r="A641" s="26" t="s">
        <v>189</v>
      </c>
      <c r="B641" s="26" t="s">
        <v>886</v>
      </c>
      <c r="C641" s="27"/>
      <c r="D641" s="27">
        <v>825.3</v>
      </c>
      <c r="E641" s="28" t="str">
        <f t="shared" si="36"/>
        <v xml:space="preserve"> </v>
      </c>
      <c r="F641" s="27"/>
      <c r="G641" s="28" t="str">
        <f t="shared" si="37"/>
        <v xml:space="preserve"> </v>
      </c>
      <c r="H641" s="27"/>
      <c r="I641" s="27">
        <v>825.3</v>
      </c>
      <c r="J641" s="28" t="str">
        <f t="shared" si="38"/>
        <v xml:space="preserve"> </v>
      </c>
      <c r="K641" s="27"/>
      <c r="L641" s="28" t="str">
        <f t="shared" si="39"/>
        <v xml:space="preserve"> </v>
      </c>
      <c r="M641" s="27"/>
    </row>
    <row r="642" spans="1:13" ht="63.75" x14ac:dyDescent="0.2">
      <c r="A642" s="26" t="s">
        <v>189</v>
      </c>
      <c r="B642" s="26" t="s">
        <v>1398</v>
      </c>
      <c r="C642" s="27"/>
      <c r="D642" s="27"/>
      <c r="E642" s="28" t="str">
        <f t="shared" si="36"/>
        <v xml:space="preserve"> </v>
      </c>
      <c r="F642" s="27"/>
      <c r="G642" s="28" t="str">
        <f t="shared" si="37"/>
        <v xml:space="preserve"> </v>
      </c>
      <c r="H642" s="27"/>
      <c r="I642" s="27"/>
      <c r="J642" s="28" t="str">
        <f t="shared" si="38"/>
        <v xml:space="preserve"> </v>
      </c>
      <c r="K642" s="27"/>
      <c r="L642" s="28" t="str">
        <f t="shared" si="39"/>
        <v xml:space="preserve"> </v>
      </c>
      <c r="M642" s="27"/>
    </row>
    <row r="643" spans="1:13" ht="76.5" x14ac:dyDescent="0.2">
      <c r="A643" s="26" t="s">
        <v>601</v>
      </c>
      <c r="B643" s="26" t="s">
        <v>1331</v>
      </c>
      <c r="C643" s="27">
        <v>901054.2</v>
      </c>
      <c r="D643" s="27">
        <v>847076.82161999994</v>
      </c>
      <c r="E643" s="28">
        <f t="shared" si="36"/>
        <v>94.009530350116563</v>
      </c>
      <c r="F643" s="27">
        <v>184256.03357</v>
      </c>
      <c r="G643" s="28" t="str">
        <f t="shared" si="37"/>
        <v>свыше 200</v>
      </c>
      <c r="H643" s="27">
        <v>901054.2</v>
      </c>
      <c r="I643" s="27">
        <v>847076.82161999994</v>
      </c>
      <c r="J643" s="28">
        <f t="shared" si="38"/>
        <v>94.009530350116563</v>
      </c>
      <c r="K643" s="27">
        <v>184256.03357</v>
      </c>
      <c r="L643" s="28" t="str">
        <f t="shared" si="39"/>
        <v>свыше 200</v>
      </c>
      <c r="M643" s="27">
        <v>44640.005079999915</v>
      </c>
    </row>
    <row r="644" spans="1:13" ht="140.25" x14ac:dyDescent="0.2">
      <c r="A644" s="26" t="s">
        <v>1468</v>
      </c>
      <c r="B644" s="26" t="s">
        <v>1048</v>
      </c>
      <c r="C644" s="27">
        <v>434597.2</v>
      </c>
      <c r="D644" s="27"/>
      <c r="E644" s="28" t="str">
        <f t="shared" si="36"/>
        <v/>
      </c>
      <c r="F644" s="27">
        <v>23973.400010000001</v>
      </c>
      <c r="G644" s="28" t="str">
        <f t="shared" si="37"/>
        <v/>
      </c>
      <c r="H644" s="27">
        <v>434597.2</v>
      </c>
      <c r="I644" s="27"/>
      <c r="J644" s="28" t="str">
        <f t="shared" si="38"/>
        <v/>
      </c>
      <c r="K644" s="27">
        <v>23973.400010000001</v>
      </c>
      <c r="L644" s="28" t="str">
        <f t="shared" si="39"/>
        <v/>
      </c>
      <c r="M644" s="27"/>
    </row>
    <row r="645" spans="1:13" ht="153" x14ac:dyDescent="0.2">
      <c r="A645" s="26" t="s">
        <v>825</v>
      </c>
      <c r="B645" s="26" t="s">
        <v>1383</v>
      </c>
      <c r="C645" s="27">
        <v>434597.2</v>
      </c>
      <c r="D645" s="27"/>
      <c r="E645" s="28" t="str">
        <f t="shared" si="36"/>
        <v/>
      </c>
      <c r="F645" s="27">
        <v>23973.400010000001</v>
      </c>
      <c r="G645" s="28" t="str">
        <f t="shared" si="37"/>
        <v/>
      </c>
      <c r="H645" s="27">
        <v>434597.2</v>
      </c>
      <c r="I645" s="27"/>
      <c r="J645" s="28" t="str">
        <f t="shared" si="38"/>
        <v/>
      </c>
      <c r="K645" s="27">
        <v>23973.400010000001</v>
      </c>
      <c r="L645" s="28" t="str">
        <f t="shared" si="39"/>
        <v/>
      </c>
      <c r="M645" s="27"/>
    </row>
    <row r="646" spans="1:13" ht="140.25" x14ac:dyDescent="0.2">
      <c r="A646" s="26" t="s">
        <v>856</v>
      </c>
      <c r="B646" s="26" t="s">
        <v>258</v>
      </c>
      <c r="C646" s="27">
        <v>229300.8</v>
      </c>
      <c r="D646" s="27">
        <v>91720.320000000007</v>
      </c>
      <c r="E646" s="28">
        <f t="shared" si="36"/>
        <v>40.000000000000007</v>
      </c>
      <c r="F646" s="27"/>
      <c r="G646" s="28" t="str">
        <f t="shared" si="37"/>
        <v xml:space="preserve"> </v>
      </c>
      <c r="H646" s="27">
        <v>229300.8</v>
      </c>
      <c r="I646" s="27">
        <v>91720.320000000007</v>
      </c>
      <c r="J646" s="28">
        <f t="shared" si="38"/>
        <v>40.000000000000007</v>
      </c>
      <c r="K646" s="27"/>
      <c r="L646" s="28" t="str">
        <f t="shared" si="39"/>
        <v xml:space="preserve"> </v>
      </c>
      <c r="M646" s="27">
        <v>22930.080000000002</v>
      </c>
    </row>
    <row r="647" spans="1:13" ht="153" x14ac:dyDescent="0.2">
      <c r="A647" s="26" t="s">
        <v>195</v>
      </c>
      <c r="B647" s="26" t="s">
        <v>605</v>
      </c>
      <c r="C647" s="27">
        <v>229300.8</v>
      </c>
      <c r="D647" s="27">
        <v>91720.320000000007</v>
      </c>
      <c r="E647" s="28">
        <f t="shared" ref="E647:E710" si="40">IF(C647=0," ",IF(D647/C647*100&gt;200,"свыше 200",IF(D647/C647&gt;0,D647/C647*100,"")))</f>
        <v>40.000000000000007</v>
      </c>
      <c r="F647" s="27"/>
      <c r="G647" s="28" t="str">
        <f t="shared" ref="G647:G710" si="41">IF(F647=0," ",IF(D647/F647*100&gt;200,"свыше 200",IF(D647/F647&gt;0,D647/F647*100,"")))</f>
        <v xml:space="preserve"> </v>
      </c>
      <c r="H647" s="27">
        <v>229300.8</v>
      </c>
      <c r="I647" s="27">
        <v>91720.320000000007</v>
      </c>
      <c r="J647" s="28">
        <f t="shared" ref="J647:J710" si="42">IF(H647=0," ",IF(I647/H647*100&gt;200,"свыше 200",IF(I647/H647&gt;0,I647/H647*100,"")))</f>
        <v>40.000000000000007</v>
      </c>
      <c r="K647" s="27"/>
      <c r="L647" s="28" t="str">
        <f t="shared" ref="L647:L710" si="43">IF(K647=0," ",IF(I647/K647*100&gt;200,"свыше 200",IF(I647/K647&gt;0,I647/K647*100,"")))</f>
        <v xml:space="preserve"> </v>
      </c>
      <c r="M647" s="27">
        <v>22930.080000000002</v>
      </c>
    </row>
    <row r="648" spans="1:13" ht="89.25" x14ac:dyDescent="0.2">
      <c r="A648" s="26" t="s">
        <v>1467</v>
      </c>
      <c r="B648" s="26" t="s">
        <v>155</v>
      </c>
      <c r="C648" s="27"/>
      <c r="D648" s="27"/>
      <c r="E648" s="28" t="str">
        <f t="shared" si="40"/>
        <v xml:space="preserve"> </v>
      </c>
      <c r="F648" s="27"/>
      <c r="G648" s="28" t="str">
        <f t="shared" si="41"/>
        <v xml:space="preserve"> </v>
      </c>
      <c r="H648" s="27"/>
      <c r="I648" s="27"/>
      <c r="J648" s="28" t="str">
        <f t="shared" si="42"/>
        <v xml:space="preserve"> </v>
      </c>
      <c r="K648" s="27"/>
      <c r="L648" s="28" t="str">
        <f t="shared" si="43"/>
        <v xml:space="preserve"> </v>
      </c>
      <c r="M648" s="27"/>
    </row>
    <row r="649" spans="1:13" ht="102" x14ac:dyDescent="0.2">
      <c r="A649" s="26" t="s">
        <v>106</v>
      </c>
      <c r="B649" s="26" t="s">
        <v>1607</v>
      </c>
      <c r="C649" s="27"/>
      <c r="D649" s="27"/>
      <c r="E649" s="28" t="str">
        <f t="shared" si="40"/>
        <v xml:space="preserve"> </v>
      </c>
      <c r="F649" s="27"/>
      <c r="G649" s="28" t="str">
        <f t="shared" si="41"/>
        <v xml:space="preserve"> </v>
      </c>
      <c r="H649" s="27"/>
      <c r="I649" s="27"/>
      <c r="J649" s="28" t="str">
        <f t="shared" si="42"/>
        <v xml:space="preserve"> </v>
      </c>
      <c r="K649" s="27"/>
      <c r="L649" s="28" t="str">
        <f t="shared" si="43"/>
        <v xml:space="preserve"> </v>
      </c>
      <c r="M649" s="27"/>
    </row>
    <row r="650" spans="1:13" x14ac:dyDescent="0.2">
      <c r="A650" s="26" t="s">
        <v>406</v>
      </c>
      <c r="B650" s="26" t="s">
        <v>1503</v>
      </c>
      <c r="C650" s="27">
        <v>5716.0831900000003</v>
      </c>
      <c r="D650" s="27"/>
      <c r="E650" s="28" t="str">
        <f t="shared" si="40"/>
        <v/>
      </c>
      <c r="F650" s="27"/>
      <c r="G650" s="28" t="str">
        <f t="shared" si="41"/>
        <v xml:space="preserve"> </v>
      </c>
      <c r="H650" s="27"/>
      <c r="I650" s="27"/>
      <c r="J650" s="28" t="str">
        <f t="shared" si="42"/>
        <v xml:space="preserve"> </v>
      </c>
      <c r="K650" s="27"/>
      <c r="L650" s="28" t="str">
        <f t="shared" si="43"/>
        <v xml:space="preserve"> </v>
      </c>
      <c r="M650" s="27"/>
    </row>
    <row r="651" spans="1:13" ht="25.5" x14ac:dyDescent="0.2">
      <c r="A651" s="26" t="s">
        <v>1031</v>
      </c>
      <c r="B651" s="26" t="s">
        <v>548</v>
      </c>
      <c r="C651" s="27">
        <v>2833.4042199999999</v>
      </c>
      <c r="D651" s="27"/>
      <c r="E651" s="28" t="str">
        <f t="shared" si="40"/>
        <v/>
      </c>
      <c r="F651" s="27"/>
      <c r="G651" s="28" t="str">
        <f t="shared" si="41"/>
        <v xml:space="preserve"> </v>
      </c>
      <c r="H651" s="27"/>
      <c r="I651" s="27"/>
      <c r="J651" s="28" t="str">
        <f t="shared" si="42"/>
        <v xml:space="preserve"> </v>
      </c>
      <c r="K651" s="27"/>
      <c r="L651" s="28" t="str">
        <f t="shared" si="43"/>
        <v xml:space="preserve"> </v>
      </c>
      <c r="M651" s="27"/>
    </row>
    <row r="652" spans="1:13" ht="25.5" x14ac:dyDescent="0.2">
      <c r="A652" s="26" t="s">
        <v>202</v>
      </c>
      <c r="B652" s="26" t="s">
        <v>67</v>
      </c>
      <c r="C652" s="27">
        <v>2882.6789699999999</v>
      </c>
      <c r="D652" s="27"/>
      <c r="E652" s="28" t="str">
        <f t="shared" si="40"/>
        <v/>
      </c>
      <c r="F652" s="27"/>
      <c r="G652" s="28" t="str">
        <f t="shared" si="41"/>
        <v xml:space="preserve"> </v>
      </c>
      <c r="H652" s="27"/>
      <c r="I652" s="27"/>
      <c r="J652" s="28" t="str">
        <f t="shared" si="42"/>
        <v xml:space="preserve"> </v>
      </c>
      <c r="K652" s="27"/>
      <c r="L652" s="28" t="str">
        <f t="shared" si="43"/>
        <v xml:space="preserve"> </v>
      </c>
      <c r="M652" s="27"/>
    </row>
    <row r="653" spans="1:13" ht="25.5" x14ac:dyDescent="0.2">
      <c r="A653" s="26" t="s">
        <v>362</v>
      </c>
      <c r="B653" s="26" t="s">
        <v>913</v>
      </c>
      <c r="C653" s="27">
        <v>1699768.0554800001</v>
      </c>
      <c r="D653" s="27">
        <v>980137.75523000001</v>
      </c>
      <c r="E653" s="28">
        <f t="shared" si="40"/>
        <v>57.663029498058037</v>
      </c>
      <c r="F653" s="27">
        <v>1377221.8204399999</v>
      </c>
      <c r="G653" s="28">
        <f t="shared" si="41"/>
        <v>71.167748047795371</v>
      </c>
      <c r="H653" s="27">
        <v>1699767.1</v>
      </c>
      <c r="I653" s="27">
        <v>980137.75523000001</v>
      </c>
      <c r="J653" s="28">
        <f t="shared" si="42"/>
        <v>57.663061911834859</v>
      </c>
      <c r="K653" s="27">
        <v>1377221.8204399999</v>
      </c>
      <c r="L653" s="28">
        <f t="shared" si="43"/>
        <v>71.167748047795371</v>
      </c>
      <c r="M653" s="27">
        <v>114323.77069999999</v>
      </c>
    </row>
    <row r="654" spans="1:13" ht="51" x14ac:dyDescent="0.2">
      <c r="A654" s="26" t="s">
        <v>19</v>
      </c>
      <c r="B654" s="26" t="s">
        <v>1169</v>
      </c>
      <c r="C654" s="27"/>
      <c r="D654" s="27"/>
      <c r="E654" s="28" t="str">
        <f t="shared" si="40"/>
        <v xml:space="preserve"> </v>
      </c>
      <c r="F654" s="27"/>
      <c r="G654" s="28" t="str">
        <f t="shared" si="41"/>
        <v xml:space="preserve"> </v>
      </c>
      <c r="H654" s="27"/>
      <c r="I654" s="27"/>
      <c r="J654" s="28" t="str">
        <f t="shared" si="42"/>
        <v xml:space="preserve"> </v>
      </c>
      <c r="K654" s="27"/>
      <c r="L654" s="28" t="str">
        <f t="shared" si="43"/>
        <v xml:space="preserve"> </v>
      </c>
      <c r="M654" s="27"/>
    </row>
    <row r="655" spans="1:13" ht="51" x14ac:dyDescent="0.2">
      <c r="A655" s="26" t="s">
        <v>1439</v>
      </c>
      <c r="B655" s="26" t="s">
        <v>1221</v>
      </c>
      <c r="C655" s="27"/>
      <c r="D655" s="27"/>
      <c r="E655" s="28" t="str">
        <f t="shared" si="40"/>
        <v xml:space="preserve"> </v>
      </c>
      <c r="F655" s="27"/>
      <c r="G655" s="28" t="str">
        <f t="shared" si="41"/>
        <v xml:space="preserve"> </v>
      </c>
      <c r="H655" s="27"/>
      <c r="I655" s="27"/>
      <c r="J655" s="28" t="str">
        <f t="shared" si="42"/>
        <v xml:space="preserve"> </v>
      </c>
      <c r="K655" s="27"/>
      <c r="L655" s="28" t="str">
        <f t="shared" si="43"/>
        <v xml:space="preserve"> </v>
      </c>
      <c r="M655" s="27"/>
    </row>
    <row r="656" spans="1:13" ht="76.5" x14ac:dyDescent="0.2">
      <c r="A656" s="26" t="s">
        <v>880</v>
      </c>
      <c r="B656" s="26" t="s">
        <v>1605</v>
      </c>
      <c r="C656" s="27">
        <v>21469.3</v>
      </c>
      <c r="D656" s="27">
        <v>9226.0074000000004</v>
      </c>
      <c r="E656" s="28">
        <f t="shared" si="40"/>
        <v>42.973023806085905</v>
      </c>
      <c r="F656" s="27">
        <v>8043.91968</v>
      </c>
      <c r="G656" s="28">
        <f t="shared" si="41"/>
        <v>114.69541923620999</v>
      </c>
      <c r="H656" s="27">
        <v>21469.3</v>
      </c>
      <c r="I656" s="27">
        <v>9226.0074000000004</v>
      </c>
      <c r="J656" s="28">
        <f t="shared" si="42"/>
        <v>42.973023806085905</v>
      </c>
      <c r="K656" s="27">
        <v>8043.91968</v>
      </c>
      <c r="L656" s="28">
        <f t="shared" si="43"/>
        <v>114.69541923620999</v>
      </c>
      <c r="M656" s="27">
        <v>1805.6304100000007</v>
      </c>
    </row>
    <row r="657" spans="1:13" ht="89.25" x14ac:dyDescent="0.2">
      <c r="A657" s="26" t="s">
        <v>1222</v>
      </c>
      <c r="B657" s="26" t="s">
        <v>1125</v>
      </c>
      <c r="C657" s="27">
        <v>21469.3</v>
      </c>
      <c r="D657" s="27">
        <v>9226.0074000000004</v>
      </c>
      <c r="E657" s="28">
        <f t="shared" si="40"/>
        <v>42.973023806085905</v>
      </c>
      <c r="F657" s="27">
        <v>8043.91968</v>
      </c>
      <c r="G657" s="28">
        <f t="shared" si="41"/>
        <v>114.69541923620999</v>
      </c>
      <c r="H657" s="27">
        <v>21469.3</v>
      </c>
      <c r="I657" s="27">
        <v>9226.0074000000004</v>
      </c>
      <c r="J657" s="28">
        <f t="shared" si="42"/>
        <v>42.973023806085905</v>
      </c>
      <c r="K657" s="27">
        <v>8043.91968</v>
      </c>
      <c r="L657" s="28">
        <f t="shared" si="43"/>
        <v>114.69541923620999</v>
      </c>
      <c r="M657" s="27">
        <v>1805.6304100000007</v>
      </c>
    </row>
    <row r="658" spans="1:13" ht="89.25" x14ac:dyDescent="0.2">
      <c r="A658" s="26" t="s">
        <v>1246</v>
      </c>
      <c r="B658" s="26" t="s">
        <v>725</v>
      </c>
      <c r="C658" s="27">
        <v>60.155479999999997</v>
      </c>
      <c r="D658" s="27">
        <v>46.941099999999999</v>
      </c>
      <c r="E658" s="28">
        <f t="shared" si="40"/>
        <v>78.032957263411419</v>
      </c>
      <c r="F658" s="27">
        <v>1495.91543</v>
      </c>
      <c r="G658" s="28">
        <f t="shared" si="41"/>
        <v>3.1379514549161378</v>
      </c>
      <c r="H658" s="27">
        <v>59.2</v>
      </c>
      <c r="I658" s="27">
        <v>46.941099999999999</v>
      </c>
      <c r="J658" s="28">
        <f t="shared" si="42"/>
        <v>79.292398648648643</v>
      </c>
      <c r="K658" s="27">
        <v>1495.91543</v>
      </c>
      <c r="L658" s="28">
        <f t="shared" si="43"/>
        <v>3.1379514549161378</v>
      </c>
      <c r="M658" s="27">
        <v>20.244689999999999</v>
      </c>
    </row>
    <row r="659" spans="1:13" ht="102" x14ac:dyDescent="0.2">
      <c r="A659" s="26" t="s">
        <v>1570</v>
      </c>
      <c r="B659" s="26" t="s">
        <v>1451</v>
      </c>
      <c r="C659" s="27">
        <v>59.2</v>
      </c>
      <c r="D659" s="27">
        <v>46.941099999999999</v>
      </c>
      <c r="E659" s="28">
        <f t="shared" si="40"/>
        <v>79.292398648648643</v>
      </c>
      <c r="F659" s="27">
        <v>1495.91543</v>
      </c>
      <c r="G659" s="28">
        <f t="shared" si="41"/>
        <v>3.1379514549161378</v>
      </c>
      <c r="H659" s="27">
        <v>59.2</v>
      </c>
      <c r="I659" s="27">
        <v>46.941099999999999</v>
      </c>
      <c r="J659" s="28">
        <f t="shared" si="42"/>
        <v>79.292398648648643</v>
      </c>
      <c r="K659" s="27">
        <v>1495.91543</v>
      </c>
      <c r="L659" s="28">
        <f t="shared" si="43"/>
        <v>3.1379514549161378</v>
      </c>
      <c r="M659" s="27">
        <v>20.244689999999999</v>
      </c>
    </row>
    <row r="660" spans="1:13" ht="89.25" x14ac:dyDescent="0.2">
      <c r="A660" s="26" t="s">
        <v>932</v>
      </c>
      <c r="B660" s="26" t="s">
        <v>739</v>
      </c>
      <c r="C660" s="27">
        <v>0.95548</v>
      </c>
      <c r="D660" s="27"/>
      <c r="E660" s="28" t="str">
        <f t="shared" si="40"/>
        <v/>
      </c>
      <c r="F660" s="27"/>
      <c r="G660" s="28" t="str">
        <f t="shared" si="41"/>
        <v xml:space="preserve"> </v>
      </c>
      <c r="H660" s="27"/>
      <c r="I660" s="27"/>
      <c r="J660" s="28" t="str">
        <f t="shared" si="42"/>
        <v xml:space="preserve"> </v>
      </c>
      <c r="K660" s="27"/>
      <c r="L660" s="28" t="str">
        <f t="shared" si="43"/>
        <v xml:space="preserve"> </v>
      </c>
      <c r="M660" s="27"/>
    </row>
    <row r="661" spans="1:13" ht="63.75" x14ac:dyDescent="0.2">
      <c r="A661" s="26" t="s">
        <v>1433</v>
      </c>
      <c r="B661" s="26" t="s">
        <v>989</v>
      </c>
      <c r="C661" s="27">
        <v>6165.8</v>
      </c>
      <c r="D661" s="27"/>
      <c r="E661" s="28" t="str">
        <f t="shared" si="40"/>
        <v/>
      </c>
      <c r="F661" s="27"/>
      <c r="G661" s="28" t="str">
        <f t="shared" si="41"/>
        <v xml:space="preserve"> </v>
      </c>
      <c r="H661" s="27">
        <v>6165.8</v>
      </c>
      <c r="I661" s="27"/>
      <c r="J661" s="28" t="str">
        <f t="shared" si="42"/>
        <v/>
      </c>
      <c r="K661" s="27"/>
      <c r="L661" s="28" t="str">
        <f t="shared" si="43"/>
        <v xml:space="preserve"> </v>
      </c>
      <c r="M661" s="27"/>
    </row>
    <row r="662" spans="1:13" ht="63.75" x14ac:dyDescent="0.2">
      <c r="A662" s="26" t="s">
        <v>558</v>
      </c>
      <c r="B662" s="26" t="s">
        <v>520</v>
      </c>
      <c r="C662" s="27">
        <v>175851.5</v>
      </c>
      <c r="D662" s="27">
        <v>73491.191340000005</v>
      </c>
      <c r="E662" s="28">
        <f t="shared" si="40"/>
        <v>41.791620395617898</v>
      </c>
      <c r="F662" s="27">
        <v>74238.852979999996</v>
      </c>
      <c r="G662" s="28">
        <f t="shared" si="41"/>
        <v>98.99289710173538</v>
      </c>
      <c r="H662" s="27">
        <v>175851.5</v>
      </c>
      <c r="I662" s="27">
        <v>73491.191340000005</v>
      </c>
      <c r="J662" s="28">
        <f t="shared" si="42"/>
        <v>41.791620395617898</v>
      </c>
      <c r="K662" s="27">
        <v>74238.852979999996</v>
      </c>
      <c r="L662" s="28">
        <f t="shared" si="43"/>
        <v>98.99289710173538</v>
      </c>
      <c r="M662" s="27">
        <v>15270.632740000008</v>
      </c>
    </row>
    <row r="663" spans="1:13" ht="153" x14ac:dyDescent="0.2">
      <c r="A663" s="26" t="s">
        <v>682</v>
      </c>
      <c r="B663" s="26" t="s">
        <v>547</v>
      </c>
      <c r="C663" s="27">
        <v>8638.2999999999993</v>
      </c>
      <c r="D663" s="27">
        <v>2297.5920000000001</v>
      </c>
      <c r="E663" s="28">
        <f t="shared" si="40"/>
        <v>26.597733350311987</v>
      </c>
      <c r="F663" s="27">
        <v>3672.0720000000001</v>
      </c>
      <c r="G663" s="28">
        <f t="shared" si="41"/>
        <v>62.569361385070877</v>
      </c>
      <c r="H663" s="27">
        <v>8638.2999999999993</v>
      </c>
      <c r="I663" s="27">
        <v>2297.5920000000001</v>
      </c>
      <c r="J663" s="28">
        <f t="shared" si="42"/>
        <v>26.597733350311987</v>
      </c>
      <c r="K663" s="27">
        <v>3672.0720000000001</v>
      </c>
      <c r="L663" s="28">
        <f t="shared" si="43"/>
        <v>62.569361385070877</v>
      </c>
      <c r="M663" s="27">
        <v>2297.5920000000001</v>
      </c>
    </row>
    <row r="664" spans="1:13" ht="165.75" x14ac:dyDescent="0.2">
      <c r="A664" s="26" t="s">
        <v>1019</v>
      </c>
      <c r="B664" s="26" t="s">
        <v>134</v>
      </c>
      <c r="C664" s="27">
        <v>8638.2999999999993</v>
      </c>
      <c r="D664" s="27">
        <v>2297.5920000000001</v>
      </c>
      <c r="E664" s="28">
        <f t="shared" si="40"/>
        <v>26.597733350311987</v>
      </c>
      <c r="F664" s="27">
        <v>3672.0720000000001</v>
      </c>
      <c r="G664" s="28">
        <f t="shared" si="41"/>
        <v>62.569361385070877</v>
      </c>
      <c r="H664" s="27">
        <v>8638.2999999999993</v>
      </c>
      <c r="I664" s="27">
        <v>2297.5920000000001</v>
      </c>
      <c r="J664" s="28">
        <f t="shared" si="42"/>
        <v>26.597733350311987</v>
      </c>
      <c r="K664" s="27">
        <v>3672.0720000000001</v>
      </c>
      <c r="L664" s="28">
        <f t="shared" si="43"/>
        <v>62.569361385070877</v>
      </c>
      <c r="M664" s="27">
        <v>2297.5920000000001</v>
      </c>
    </row>
    <row r="665" spans="1:13" ht="76.5" x14ac:dyDescent="0.2">
      <c r="A665" s="26" t="s">
        <v>1510</v>
      </c>
      <c r="B665" s="26" t="s">
        <v>958</v>
      </c>
      <c r="C665" s="27">
        <v>2951.1</v>
      </c>
      <c r="D665" s="27"/>
      <c r="E665" s="28" t="str">
        <f t="shared" si="40"/>
        <v/>
      </c>
      <c r="F665" s="27">
        <v>918.01800000000003</v>
      </c>
      <c r="G665" s="28" t="str">
        <f t="shared" si="41"/>
        <v/>
      </c>
      <c r="H665" s="27">
        <v>2951.1</v>
      </c>
      <c r="I665" s="27"/>
      <c r="J665" s="28" t="str">
        <f t="shared" si="42"/>
        <v/>
      </c>
      <c r="K665" s="27">
        <v>918.01800000000003</v>
      </c>
      <c r="L665" s="28" t="str">
        <f t="shared" si="43"/>
        <v/>
      </c>
      <c r="M665" s="27"/>
    </row>
    <row r="666" spans="1:13" ht="89.25" x14ac:dyDescent="0.2">
      <c r="A666" s="26" t="s">
        <v>156</v>
      </c>
      <c r="B666" s="26" t="s">
        <v>1128</v>
      </c>
      <c r="C666" s="27">
        <v>2951.1</v>
      </c>
      <c r="D666" s="27"/>
      <c r="E666" s="28" t="str">
        <f t="shared" si="40"/>
        <v/>
      </c>
      <c r="F666" s="27">
        <v>918.01800000000003</v>
      </c>
      <c r="G666" s="28" t="str">
        <f t="shared" si="41"/>
        <v/>
      </c>
      <c r="H666" s="27">
        <v>2951.1</v>
      </c>
      <c r="I666" s="27"/>
      <c r="J666" s="28" t="str">
        <f t="shared" si="42"/>
        <v/>
      </c>
      <c r="K666" s="27">
        <v>918.01800000000003</v>
      </c>
      <c r="L666" s="28" t="str">
        <f t="shared" si="43"/>
        <v/>
      </c>
      <c r="M666" s="27"/>
    </row>
    <row r="667" spans="1:13" ht="102" x14ac:dyDescent="0.2">
      <c r="A667" s="26" t="s">
        <v>1109</v>
      </c>
      <c r="B667" s="26" t="s">
        <v>1590</v>
      </c>
      <c r="C667" s="27">
        <v>8061</v>
      </c>
      <c r="D667" s="27">
        <v>2297.5920000000001</v>
      </c>
      <c r="E667" s="28">
        <f t="shared" si="40"/>
        <v>28.502567919612954</v>
      </c>
      <c r="F667" s="27">
        <v>1836.0360000000001</v>
      </c>
      <c r="G667" s="28">
        <f t="shared" si="41"/>
        <v>125.13872277014175</v>
      </c>
      <c r="H667" s="27">
        <v>8061</v>
      </c>
      <c r="I667" s="27">
        <v>2297.5920000000001</v>
      </c>
      <c r="J667" s="28">
        <f t="shared" si="42"/>
        <v>28.502567919612954</v>
      </c>
      <c r="K667" s="27">
        <v>1836.0360000000001</v>
      </c>
      <c r="L667" s="28">
        <f t="shared" si="43"/>
        <v>125.13872277014175</v>
      </c>
      <c r="M667" s="27">
        <v>1148.796</v>
      </c>
    </row>
    <row r="668" spans="1:13" ht="114.75" x14ac:dyDescent="0.2">
      <c r="A668" s="26" t="s">
        <v>447</v>
      </c>
      <c r="B668" s="26" t="s">
        <v>740</v>
      </c>
      <c r="C668" s="27">
        <v>8061</v>
      </c>
      <c r="D668" s="27">
        <v>2297.5920000000001</v>
      </c>
      <c r="E668" s="28">
        <f t="shared" si="40"/>
        <v>28.502567919612954</v>
      </c>
      <c r="F668" s="27">
        <v>1836.0360000000001</v>
      </c>
      <c r="G668" s="28">
        <f t="shared" si="41"/>
        <v>125.13872277014175</v>
      </c>
      <c r="H668" s="27">
        <v>8061</v>
      </c>
      <c r="I668" s="27">
        <v>2297.5920000000001</v>
      </c>
      <c r="J668" s="28">
        <f t="shared" si="42"/>
        <v>28.502567919612954</v>
      </c>
      <c r="K668" s="27">
        <v>1836.0360000000001</v>
      </c>
      <c r="L668" s="28">
        <f t="shared" si="43"/>
        <v>125.13872277014175</v>
      </c>
      <c r="M668" s="27">
        <v>1148.796</v>
      </c>
    </row>
    <row r="669" spans="1:13" ht="89.25" x14ac:dyDescent="0.2">
      <c r="A669" s="26" t="s">
        <v>1469</v>
      </c>
      <c r="B669" s="26" t="s">
        <v>1616</v>
      </c>
      <c r="C669" s="27">
        <v>184256.7</v>
      </c>
      <c r="D669" s="27">
        <v>177653.09270000001</v>
      </c>
      <c r="E669" s="28">
        <f t="shared" si="40"/>
        <v>96.416082942981177</v>
      </c>
      <c r="F669" s="27">
        <v>169192.47456999999</v>
      </c>
      <c r="G669" s="28">
        <f t="shared" si="41"/>
        <v>105.0005877338827</v>
      </c>
      <c r="H669" s="27">
        <v>184256.7</v>
      </c>
      <c r="I669" s="27">
        <v>177653.09270000001</v>
      </c>
      <c r="J669" s="28">
        <f t="shared" si="42"/>
        <v>96.416082942981177</v>
      </c>
      <c r="K669" s="27">
        <v>169192.47456999999</v>
      </c>
      <c r="L669" s="28">
        <f t="shared" si="43"/>
        <v>105.0005877338827</v>
      </c>
      <c r="M669" s="27">
        <v>252.27525999999489</v>
      </c>
    </row>
    <row r="670" spans="1:13" ht="102" x14ac:dyDescent="0.2">
      <c r="A670" s="26" t="s">
        <v>107</v>
      </c>
      <c r="B670" s="26" t="s">
        <v>1325</v>
      </c>
      <c r="C670" s="27">
        <v>184256.7</v>
      </c>
      <c r="D670" s="27">
        <v>177653.09270000001</v>
      </c>
      <c r="E670" s="28">
        <f t="shared" si="40"/>
        <v>96.416082942981177</v>
      </c>
      <c r="F670" s="27">
        <v>169192.47456999999</v>
      </c>
      <c r="G670" s="28">
        <f t="shared" si="41"/>
        <v>105.0005877338827</v>
      </c>
      <c r="H670" s="27">
        <v>184256.7</v>
      </c>
      <c r="I670" s="27">
        <v>177653.09270000001</v>
      </c>
      <c r="J670" s="28">
        <f t="shared" si="42"/>
        <v>96.416082942981177</v>
      </c>
      <c r="K670" s="27">
        <v>169192.47456999999</v>
      </c>
      <c r="L670" s="28">
        <f t="shared" si="43"/>
        <v>105.0005877338827</v>
      </c>
      <c r="M670" s="27">
        <v>252.27525999999489</v>
      </c>
    </row>
    <row r="671" spans="1:13" ht="127.5" x14ac:dyDescent="0.2">
      <c r="A671" s="26" t="s">
        <v>491</v>
      </c>
      <c r="B671" s="26" t="s">
        <v>426</v>
      </c>
      <c r="C671" s="27">
        <v>86.5</v>
      </c>
      <c r="D671" s="27">
        <v>10.96109</v>
      </c>
      <c r="E671" s="28">
        <f t="shared" si="40"/>
        <v>12.67178034682081</v>
      </c>
      <c r="F671" s="27">
        <v>25.23208</v>
      </c>
      <c r="G671" s="28">
        <f t="shared" si="41"/>
        <v>43.441087694712451</v>
      </c>
      <c r="H671" s="27">
        <v>86.5</v>
      </c>
      <c r="I671" s="27">
        <v>10.96109</v>
      </c>
      <c r="J671" s="28">
        <f t="shared" si="42"/>
        <v>12.67178034682081</v>
      </c>
      <c r="K671" s="27">
        <v>25.23208</v>
      </c>
      <c r="L671" s="28">
        <f t="shared" si="43"/>
        <v>43.441087694712451</v>
      </c>
      <c r="M671" s="27">
        <v>1.5658700000000003</v>
      </c>
    </row>
    <row r="672" spans="1:13" ht="140.25" x14ac:dyDescent="0.2">
      <c r="A672" s="26" t="s">
        <v>1542</v>
      </c>
      <c r="B672" s="26" t="s">
        <v>757</v>
      </c>
      <c r="C672" s="27">
        <v>86.5</v>
      </c>
      <c r="D672" s="27">
        <v>10.96109</v>
      </c>
      <c r="E672" s="28">
        <f t="shared" si="40"/>
        <v>12.67178034682081</v>
      </c>
      <c r="F672" s="27">
        <v>25.23208</v>
      </c>
      <c r="G672" s="28">
        <f t="shared" si="41"/>
        <v>43.441087694712451</v>
      </c>
      <c r="H672" s="27">
        <v>86.5</v>
      </c>
      <c r="I672" s="27">
        <v>10.96109</v>
      </c>
      <c r="J672" s="28">
        <f t="shared" si="42"/>
        <v>12.67178034682081</v>
      </c>
      <c r="K672" s="27">
        <v>25.23208</v>
      </c>
      <c r="L672" s="28">
        <f t="shared" si="43"/>
        <v>43.441087694712451</v>
      </c>
      <c r="M672" s="27">
        <v>1.5658700000000003</v>
      </c>
    </row>
    <row r="673" spans="1:13" ht="38.25" x14ac:dyDescent="0.2">
      <c r="A673" s="26" t="s">
        <v>727</v>
      </c>
      <c r="B673" s="26" t="s">
        <v>1223</v>
      </c>
      <c r="C673" s="27">
        <v>657396.5</v>
      </c>
      <c r="D673" s="27">
        <v>375907.36317000003</v>
      </c>
      <c r="E673" s="28">
        <f t="shared" si="40"/>
        <v>57.181223686162006</v>
      </c>
      <c r="F673" s="27">
        <v>337388.67598</v>
      </c>
      <c r="G673" s="28">
        <f t="shared" si="41"/>
        <v>111.41671014242441</v>
      </c>
      <c r="H673" s="27">
        <v>657396.5</v>
      </c>
      <c r="I673" s="27">
        <v>375907.36317000003</v>
      </c>
      <c r="J673" s="28">
        <f t="shared" si="42"/>
        <v>57.181223686162006</v>
      </c>
      <c r="K673" s="27">
        <v>337388.67598</v>
      </c>
      <c r="L673" s="28">
        <f t="shared" si="43"/>
        <v>111.41671014242441</v>
      </c>
      <c r="M673" s="27">
        <v>50633.669200000004</v>
      </c>
    </row>
    <row r="674" spans="1:13" ht="51" x14ac:dyDescent="0.2">
      <c r="A674" s="26" t="s">
        <v>1068</v>
      </c>
      <c r="B674" s="26" t="s">
        <v>142</v>
      </c>
      <c r="C674" s="27">
        <v>657396.5</v>
      </c>
      <c r="D674" s="27">
        <v>375907.36317000003</v>
      </c>
      <c r="E674" s="28">
        <f t="shared" si="40"/>
        <v>57.181223686162006</v>
      </c>
      <c r="F674" s="27">
        <v>337388.67598</v>
      </c>
      <c r="G674" s="28">
        <f t="shared" si="41"/>
        <v>111.41671014242441</v>
      </c>
      <c r="H674" s="27">
        <v>657396.5</v>
      </c>
      <c r="I674" s="27">
        <v>375907.36317000003</v>
      </c>
      <c r="J674" s="28">
        <f t="shared" si="42"/>
        <v>57.181223686162006</v>
      </c>
      <c r="K674" s="27">
        <v>337388.67598</v>
      </c>
      <c r="L674" s="28">
        <f t="shared" si="43"/>
        <v>111.41671014242441</v>
      </c>
      <c r="M674" s="27">
        <v>50633.669200000004</v>
      </c>
    </row>
    <row r="675" spans="1:13" ht="127.5" x14ac:dyDescent="0.2">
      <c r="A675" s="26" t="s">
        <v>531</v>
      </c>
      <c r="B675" s="26" t="s">
        <v>1062</v>
      </c>
      <c r="C675" s="27">
        <v>293412.09999999998</v>
      </c>
      <c r="D675" s="27">
        <v>103574.78818</v>
      </c>
      <c r="E675" s="28">
        <f t="shared" si="40"/>
        <v>35.300107998272736</v>
      </c>
      <c r="F675" s="27">
        <v>126227.54521</v>
      </c>
      <c r="G675" s="28">
        <f t="shared" si="41"/>
        <v>82.054030289257824</v>
      </c>
      <c r="H675" s="27">
        <v>293412.09999999998</v>
      </c>
      <c r="I675" s="27">
        <v>103574.78818</v>
      </c>
      <c r="J675" s="28">
        <f t="shared" si="42"/>
        <v>35.300107998272736</v>
      </c>
      <c r="K675" s="27">
        <v>126227.54521</v>
      </c>
      <c r="L675" s="28">
        <f t="shared" si="43"/>
        <v>82.054030289257824</v>
      </c>
      <c r="M675" s="27">
        <v>21083.316019999998</v>
      </c>
    </row>
    <row r="676" spans="1:13" ht="51" x14ac:dyDescent="0.2">
      <c r="A676" s="26" t="s">
        <v>1496</v>
      </c>
      <c r="B676" s="26" t="s">
        <v>494</v>
      </c>
      <c r="C676" s="27">
        <v>19194.7</v>
      </c>
      <c r="D676" s="27">
        <v>19194.7</v>
      </c>
      <c r="E676" s="28">
        <f t="shared" si="40"/>
        <v>100</v>
      </c>
      <c r="F676" s="27">
        <v>18527.900000000001</v>
      </c>
      <c r="G676" s="28">
        <f t="shared" si="41"/>
        <v>103.59889679888168</v>
      </c>
      <c r="H676" s="27">
        <v>19194.7</v>
      </c>
      <c r="I676" s="27">
        <v>19194.7</v>
      </c>
      <c r="J676" s="28">
        <f t="shared" si="42"/>
        <v>100</v>
      </c>
      <c r="K676" s="27">
        <v>18527.900000000001</v>
      </c>
      <c r="L676" s="28">
        <f t="shared" si="43"/>
        <v>103.59889679888168</v>
      </c>
      <c r="M676" s="27"/>
    </row>
    <row r="677" spans="1:13" ht="63.75" x14ac:dyDescent="0.2">
      <c r="A677" s="26" t="s">
        <v>143</v>
      </c>
      <c r="B677" s="26" t="s">
        <v>1252</v>
      </c>
      <c r="C677" s="27">
        <v>19194.7</v>
      </c>
      <c r="D677" s="27">
        <v>19194.7</v>
      </c>
      <c r="E677" s="28">
        <f t="shared" si="40"/>
        <v>100</v>
      </c>
      <c r="F677" s="27">
        <v>18527.900000000001</v>
      </c>
      <c r="G677" s="28">
        <f t="shared" si="41"/>
        <v>103.59889679888168</v>
      </c>
      <c r="H677" s="27">
        <v>19194.7</v>
      </c>
      <c r="I677" s="27">
        <v>19194.7</v>
      </c>
      <c r="J677" s="28">
        <f t="shared" si="42"/>
        <v>100</v>
      </c>
      <c r="K677" s="27">
        <v>18527.900000000001</v>
      </c>
      <c r="L677" s="28">
        <f t="shared" si="43"/>
        <v>103.59889679888168</v>
      </c>
      <c r="M677" s="27"/>
    </row>
    <row r="678" spans="1:13" ht="38.25" x14ac:dyDescent="0.2">
      <c r="A678" s="26" t="s">
        <v>1243</v>
      </c>
      <c r="B678" s="26" t="s">
        <v>781</v>
      </c>
      <c r="C678" s="27">
        <v>1245.4000000000001</v>
      </c>
      <c r="D678" s="27">
        <v>1245.4000000000001</v>
      </c>
      <c r="E678" s="28">
        <f t="shared" si="40"/>
        <v>100</v>
      </c>
      <c r="F678" s="27">
        <v>3073.9</v>
      </c>
      <c r="G678" s="28">
        <f t="shared" si="41"/>
        <v>40.515306288428384</v>
      </c>
      <c r="H678" s="27">
        <v>1245.4000000000001</v>
      </c>
      <c r="I678" s="27">
        <v>1245.4000000000001</v>
      </c>
      <c r="J678" s="28">
        <f t="shared" si="42"/>
        <v>100</v>
      </c>
      <c r="K678" s="27">
        <v>3073.9</v>
      </c>
      <c r="L678" s="28">
        <f t="shared" si="43"/>
        <v>40.515306288428384</v>
      </c>
      <c r="M678" s="27"/>
    </row>
    <row r="679" spans="1:13" ht="51" x14ac:dyDescent="0.2">
      <c r="A679" s="26" t="s">
        <v>575</v>
      </c>
      <c r="B679" s="26" t="s">
        <v>1098</v>
      </c>
      <c r="C679" s="27">
        <v>1245.4000000000001</v>
      </c>
      <c r="D679" s="27">
        <v>1245.4000000000001</v>
      </c>
      <c r="E679" s="28">
        <f t="shared" si="40"/>
        <v>100</v>
      </c>
      <c r="F679" s="27">
        <v>3073.9</v>
      </c>
      <c r="G679" s="28">
        <f t="shared" si="41"/>
        <v>40.515306288428384</v>
      </c>
      <c r="H679" s="27">
        <v>1245.4000000000001</v>
      </c>
      <c r="I679" s="27">
        <v>1245.4000000000001</v>
      </c>
      <c r="J679" s="28">
        <f t="shared" si="42"/>
        <v>100</v>
      </c>
      <c r="K679" s="27">
        <v>3073.9</v>
      </c>
      <c r="L679" s="28">
        <f t="shared" si="43"/>
        <v>40.515306288428384</v>
      </c>
      <c r="M679" s="27"/>
    </row>
    <row r="680" spans="1:13" ht="153" x14ac:dyDescent="0.2">
      <c r="A680" s="26" t="s">
        <v>1</v>
      </c>
      <c r="B680" s="26" t="s">
        <v>495</v>
      </c>
      <c r="C680" s="27">
        <v>247635.5</v>
      </c>
      <c r="D680" s="27">
        <v>178320.56482999999</v>
      </c>
      <c r="E680" s="28">
        <f t="shared" si="40"/>
        <v>72.009289794879976</v>
      </c>
      <c r="F680" s="27">
        <v>140273.88977000001</v>
      </c>
      <c r="G680" s="28">
        <f t="shared" si="41"/>
        <v>127.12313397909132</v>
      </c>
      <c r="H680" s="27">
        <v>247635.5</v>
      </c>
      <c r="I680" s="27">
        <v>178320.56482999999</v>
      </c>
      <c r="J680" s="28">
        <f t="shared" si="42"/>
        <v>72.009289794879976</v>
      </c>
      <c r="K680" s="27">
        <v>140273.88977000001</v>
      </c>
      <c r="L680" s="28">
        <f t="shared" si="43"/>
        <v>127.12313397909132</v>
      </c>
      <c r="M680" s="27">
        <v>14878.617359999975</v>
      </c>
    </row>
    <row r="681" spans="1:13" ht="165.75" x14ac:dyDescent="0.2">
      <c r="A681" s="26" t="s">
        <v>1064</v>
      </c>
      <c r="B681" s="26" t="s">
        <v>1100</v>
      </c>
      <c r="C681" s="27">
        <v>247635.5</v>
      </c>
      <c r="D681" s="27">
        <v>178320.56482999999</v>
      </c>
      <c r="E681" s="28">
        <f t="shared" si="40"/>
        <v>72.009289794879976</v>
      </c>
      <c r="F681" s="27">
        <v>140273.88977000001</v>
      </c>
      <c r="G681" s="28">
        <f t="shared" si="41"/>
        <v>127.12313397909132</v>
      </c>
      <c r="H681" s="27">
        <v>247635.5</v>
      </c>
      <c r="I681" s="27">
        <v>178320.56482999999</v>
      </c>
      <c r="J681" s="28">
        <f t="shared" si="42"/>
        <v>72.009289794879976</v>
      </c>
      <c r="K681" s="27">
        <v>140273.88977000001</v>
      </c>
      <c r="L681" s="28">
        <f t="shared" si="43"/>
        <v>127.12313397909132</v>
      </c>
      <c r="M681" s="27">
        <v>14878.617359999975</v>
      </c>
    </row>
    <row r="682" spans="1:13" ht="51" x14ac:dyDescent="0.2">
      <c r="A682" s="26" t="s">
        <v>553</v>
      </c>
      <c r="B682" s="26" t="s">
        <v>928</v>
      </c>
      <c r="C682" s="27"/>
      <c r="D682" s="27"/>
      <c r="E682" s="28" t="str">
        <f t="shared" si="40"/>
        <v xml:space="preserve"> </v>
      </c>
      <c r="F682" s="27">
        <v>459042.12800000003</v>
      </c>
      <c r="G682" s="28" t="str">
        <f t="shared" si="41"/>
        <v/>
      </c>
      <c r="H682" s="27"/>
      <c r="I682" s="27"/>
      <c r="J682" s="28" t="str">
        <f t="shared" si="42"/>
        <v xml:space="preserve"> </v>
      </c>
      <c r="K682" s="27">
        <v>459042.12800000003</v>
      </c>
      <c r="L682" s="28" t="str">
        <f t="shared" si="43"/>
        <v/>
      </c>
      <c r="M682" s="27"/>
    </row>
    <row r="683" spans="1:13" ht="63.75" x14ac:dyDescent="0.2">
      <c r="A683" s="26" t="s">
        <v>1602</v>
      </c>
      <c r="B683" s="26" t="s">
        <v>863</v>
      </c>
      <c r="C683" s="27"/>
      <c r="D683" s="27"/>
      <c r="E683" s="28" t="str">
        <f t="shared" si="40"/>
        <v xml:space="preserve"> </v>
      </c>
      <c r="F683" s="27">
        <v>459042.12800000003</v>
      </c>
      <c r="G683" s="28" t="str">
        <f t="shared" si="41"/>
        <v/>
      </c>
      <c r="H683" s="27"/>
      <c r="I683" s="27"/>
      <c r="J683" s="28" t="str">
        <f t="shared" si="42"/>
        <v xml:space="preserve"> </v>
      </c>
      <c r="K683" s="27">
        <v>459042.12800000003</v>
      </c>
      <c r="L683" s="28" t="str">
        <f t="shared" si="43"/>
        <v/>
      </c>
      <c r="M683" s="27"/>
    </row>
    <row r="684" spans="1:13" ht="38.25" x14ac:dyDescent="0.2">
      <c r="A684" s="26" t="s">
        <v>1354</v>
      </c>
      <c r="B684" s="26" t="s">
        <v>1149</v>
      </c>
      <c r="C684" s="27">
        <v>73343.5</v>
      </c>
      <c r="D684" s="27">
        <v>36871.561419999998</v>
      </c>
      <c r="E684" s="28">
        <f t="shared" si="40"/>
        <v>50.2724323491516</v>
      </c>
      <c r="F684" s="27">
        <v>33265.260739999998</v>
      </c>
      <c r="G684" s="28">
        <f t="shared" si="41"/>
        <v>110.84104137402291</v>
      </c>
      <c r="H684" s="27">
        <v>73343.5</v>
      </c>
      <c r="I684" s="27">
        <v>36871.561419999998</v>
      </c>
      <c r="J684" s="28">
        <f t="shared" si="42"/>
        <v>50.2724323491516</v>
      </c>
      <c r="K684" s="27">
        <v>33265.260739999998</v>
      </c>
      <c r="L684" s="28">
        <f t="shared" si="43"/>
        <v>110.84104137402291</v>
      </c>
      <c r="M684" s="27">
        <v>6931.4311499999967</v>
      </c>
    </row>
    <row r="685" spans="1:13" x14ac:dyDescent="0.2">
      <c r="A685" s="26" t="s">
        <v>857</v>
      </c>
      <c r="B685" s="26" t="s">
        <v>383</v>
      </c>
      <c r="C685" s="27">
        <v>1837457.72132</v>
      </c>
      <c r="D685" s="27">
        <v>1175539.4370800001</v>
      </c>
      <c r="E685" s="28">
        <f t="shared" si="40"/>
        <v>63.976407372002633</v>
      </c>
      <c r="F685" s="27">
        <v>833929.23852000001</v>
      </c>
      <c r="G685" s="28">
        <f t="shared" si="41"/>
        <v>140.96393108440066</v>
      </c>
      <c r="H685" s="27">
        <v>1837457.72132</v>
      </c>
      <c r="I685" s="27">
        <v>1175539.4370800001</v>
      </c>
      <c r="J685" s="28">
        <f t="shared" si="42"/>
        <v>63.976407372002633</v>
      </c>
      <c r="K685" s="27">
        <v>833929.23852000001</v>
      </c>
      <c r="L685" s="28">
        <f t="shared" si="43"/>
        <v>140.96393108440066</v>
      </c>
      <c r="M685" s="27">
        <v>341365.65623000008</v>
      </c>
    </row>
    <row r="686" spans="1:13" ht="89.25" x14ac:dyDescent="0.2">
      <c r="A686" s="26" t="s">
        <v>279</v>
      </c>
      <c r="B686" s="26" t="s">
        <v>420</v>
      </c>
      <c r="C686" s="27"/>
      <c r="D686" s="27"/>
      <c r="E686" s="28" t="str">
        <f t="shared" si="40"/>
        <v xml:space="preserve"> </v>
      </c>
      <c r="F686" s="27"/>
      <c r="G686" s="28" t="str">
        <f t="shared" si="41"/>
        <v xml:space="preserve"> </v>
      </c>
      <c r="H686" s="27"/>
      <c r="I686" s="27"/>
      <c r="J686" s="28" t="str">
        <f t="shared" si="42"/>
        <v xml:space="preserve"> </v>
      </c>
      <c r="K686" s="27"/>
      <c r="L686" s="28" t="str">
        <f t="shared" si="43"/>
        <v xml:space="preserve"> </v>
      </c>
      <c r="M686" s="27"/>
    </row>
    <row r="687" spans="1:13" ht="102" x14ac:dyDescent="0.2">
      <c r="A687" s="26" t="s">
        <v>493</v>
      </c>
      <c r="B687" s="26" t="s">
        <v>911</v>
      </c>
      <c r="C687" s="27"/>
      <c r="D687" s="27"/>
      <c r="E687" s="28" t="str">
        <f t="shared" si="40"/>
        <v xml:space="preserve"> </v>
      </c>
      <c r="F687" s="27"/>
      <c r="G687" s="28" t="str">
        <f t="shared" si="41"/>
        <v xml:space="preserve"> </v>
      </c>
      <c r="H687" s="27"/>
      <c r="I687" s="27"/>
      <c r="J687" s="28" t="str">
        <f t="shared" si="42"/>
        <v xml:space="preserve"> </v>
      </c>
      <c r="K687" s="27"/>
      <c r="L687" s="28" t="str">
        <f t="shared" si="43"/>
        <v xml:space="preserve"> </v>
      </c>
      <c r="M687" s="27"/>
    </row>
    <row r="688" spans="1:13" ht="89.25" x14ac:dyDescent="0.2">
      <c r="A688" s="26" t="s">
        <v>916</v>
      </c>
      <c r="B688" s="26" t="s">
        <v>1171</v>
      </c>
      <c r="C688" s="27">
        <v>9907.6091199999992</v>
      </c>
      <c r="D688" s="27">
        <v>5040.4767700000002</v>
      </c>
      <c r="E688" s="28">
        <f t="shared" si="40"/>
        <v>50.874804495718749</v>
      </c>
      <c r="F688" s="27">
        <v>3400.19481</v>
      </c>
      <c r="G688" s="28">
        <f t="shared" si="41"/>
        <v>148.24082300155032</v>
      </c>
      <c r="H688" s="27">
        <v>9907.6091199999992</v>
      </c>
      <c r="I688" s="27">
        <v>5040.4767700000002</v>
      </c>
      <c r="J688" s="28">
        <f t="shared" si="42"/>
        <v>50.874804495718749</v>
      </c>
      <c r="K688" s="27">
        <v>3400.19481</v>
      </c>
      <c r="L688" s="28">
        <f t="shared" si="43"/>
        <v>148.24082300155032</v>
      </c>
      <c r="M688" s="27">
        <v>879.1216800000002</v>
      </c>
    </row>
    <row r="689" spans="1:13" ht="89.25" x14ac:dyDescent="0.2">
      <c r="A689" s="26" t="s">
        <v>1038</v>
      </c>
      <c r="B689" s="26" t="s">
        <v>943</v>
      </c>
      <c r="C689" s="27">
        <v>5455.2121999999999</v>
      </c>
      <c r="D689" s="27">
        <v>2550.6716099999999</v>
      </c>
      <c r="E689" s="28">
        <f t="shared" si="40"/>
        <v>46.756597479379444</v>
      </c>
      <c r="F689" s="27">
        <v>2918.7501200000002</v>
      </c>
      <c r="G689" s="28">
        <f t="shared" si="41"/>
        <v>87.389173623400126</v>
      </c>
      <c r="H689" s="27">
        <v>5455.2121999999999</v>
      </c>
      <c r="I689" s="27">
        <v>2550.6716099999999</v>
      </c>
      <c r="J689" s="28">
        <f t="shared" si="42"/>
        <v>46.756597479379444</v>
      </c>
      <c r="K689" s="27">
        <v>2918.7501200000002</v>
      </c>
      <c r="L689" s="28">
        <f t="shared" si="43"/>
        <v>87.389173623400126</v>
      </c>
      <c r="M689" s="27">
        <v>473.44699999999966</v>
      </c>
    </row>
    <row r="690" spans="1:13" ht="63.75" x14ac:dyDescent="0.2">
      <c r="A690" s="26" t="s">
        <v>1317</v>
      </c>
      <c r="B690" s="26" t="s">
        <v>1529</v>
      </c>
      <c r="C690" s="27">
        <v>73660.3</v>
      </c>
      <c r="D690" s="27">
        <v>69743.928939999998</v>
      </c>
      <c r="E690" s="28">
        <f t="shared" si="40"/>
        <v>94.683199688298842</v>
      </c>
      <c r="F690" s="27">
        <v>68682.486669999998</v>
      </c>
      <c r="G690" s="28">
        <f t="shared" si="41"/>
        <v>101.54543366360618</v>
      </c>
      <c r="H690" s="27">
        <v>73660.3</v>
      </c>
      <c r="I690" s="27">
        <v>69743.928939999998</v>
      </c>
      <c r="J690" s="28">
        <f t="shared" si="42"/>
        <v>94.683199688298842</v>
      </c>
      <c r="K690" s="27">
        <v>68682.486669999998</v>
      </c>
      <c r="L690" s="28">
        <f t="shared" si="43"/>
        <v>101.54543366360618</v>
      </c>
      <c r="M690" s="27">
        <v>2494.622589999999</v>
      </c>
    </row>
    <row r="691" spans="1:13" ht="76.5" x14ac:dyDescent="0.2">
      <c r="A691" s="26" t="s">
        <v>1631</v>
      </c>
      <c r="B691" s="26" t="s">
        <v>418</v>
      </c>
      <c r="C691" s="27">
        <v>73660.3</v>
      </c>
      <c r="D691" s="27">
        <v>69743.928939999998</v>
      </c>
      <c r="E691" s="28">
        <f t="shared" si="40"/>
        <v>94.683199688298842</v>
      </c>
      <c r="F691" s="27">
        <v>68682.486669999998</v>
      </c>
      <c r="G691" s="28">
        <f t="shared" si="41"/>
        <v>101.54543366360618</v>
      </c>
      <c r="H691" s="27">
        <v>73660.3</v>
      </c>
      <c r="I691" s="27">
        <v>69743.928939999998</v>
      </c>
      <c r="J691" s="28">
        <f t="shared" si="42"/>
        <v>94.683199688298842</v>
      </c>
      <c r="K691" s="27">
        <v>68682.486669999998</v>
      </c>
      <c r="L691" s="28">
        <f t="shared" si="43"/>
        <v>101.54543366360618</v>
      </c>
      <c r="M691" s="27">
        <v>2494.622589999999</v>
      </c>
    </row>
    <row r="692" spans="1:13" ht="89.25" x14ac:dyDescent="0.2">
      <c r="A692" s="26" t="s">
        <v>46</v>
      </c>
      <c r="B692" s="26" t="s">
        <v>900</v>
      </c>
      <c r="C692" s="27">
        <v>50430.8</v>
      </c>
      <c r="D692" s="27">
        <v>46716</v>
      </c>
      <c r="E692" s="28">
        <f t="shared" si="40"/>
        <v>92.633866605328478</v>
      </c>
      <c r="F692" s="27">
        <v>117508.7763</v>
      </c>
      <c r="G692" s="28">
        <f t="shared" si="41"/>
        <v>39.755328470729722</v>
      </c>
      <c r="H692" s="27">
        <v>50430.8</v>
      </c>
      <c r="I692" s="27">
        <v>46716</v>
      </c>
      <c r="J692" s="28">
        <f t="shared" si="42"/>
        <v>92.633866605328478</v>
      </c>
      <c r="K692" s="27">
        <v>117508.7763</v>
      </c>
      <c r="L692" s="28">
        <f t="shared" si="43"/>
        <v>39.755328470729722</v>
      </c>
      <c r="M692" s="27"/>
    </row>
    <row r="693" spans="1:13" ht="63.75" x14ac:dyDescent="0.2">
      <c r="A693" s="26" t="s">
        <v>1393</v>
      </c>
      <c r="B693" s="26" t="s">
        <v>1265</v>
      </c>
      <c r="C693" s="27">
        <v>61258.8</v>
      </c>
      <c r="D693" s="27">
        <v>9600</v>
      </c>
      <c r="E693" s="28">
        <f t="shared" si="40"/>
        <v>15.671217849517131</v>
      </c>
      <c r="F693" s="27">
        <v>62371.402499999997</v>
      </c>
      <c r="G693" s="28">
        <f t="shared" si="41"/>
        <v>15.391669283050033</v>
      </c>
      <c r="H693" s="27">
        <v>61258.8</v>
      </c>
      <c r="I693" s="27">
        <v>9600</v>
      </c>
      <c r="J693" s="28">
        <f t="shared" si="42"/>
        <v>15.671217849517131</v>
      </c>
      <c r="K693" s="27">
        <v>62371.402499999997</v>
      </c>
      <c r="L693" s="28">
        <f t="shared" si="43"/>
        <v>15.391669283050033</v>
      </c>
      <c r="M693" s="27">
        <v>9600</v>
      </c>
    </row>
    <row r="694" spans="1:13" ht="76.5" x14ac:dyDescent="0.2">
      <c r="A694" s="26" t="s">
        <v>10</v>
      </c>
      <c r="B694" s="26" t="s">
        <v>1257</v>
      </c>
      <c r="C694" s="27">
        <v>61258.8</v>
      </c>
      <c r="D694" s="27">
        <v>9600</v>
      </c>
      <c r="E694" s="28">
        <f t="shared" si="40"/>
        <v>15.671217849517131</v>
      </c>
      <c r="F694" s="27">
        <v>62371.402499999997</v>
      </c>
      <c r="G694" s="28">
        <f t="shared" si="41"/>
        <v>15.391669283050033</v>
      </c>
      <c r="H694" s="27">
        <v>61258.8</v>
      </c>
      <c r="I694" s="27">
        <v>9600</v>
      </c>
      <c r="J694" s="28">
        <f t="shared" si="42"/>
        <v>15.671217849517131</v>
      </c>
      <c r="K694" s="27">
        <v>62371.402499999997</v>
      </c>
      <c r="L694" s="28">
        <f t="shared" si="43"/>
        <v>15.391669283050033</v>
      </c>
      <c r="M694" s="27">
        <v>9600</v>
      </c>
    </row>
    <row r="695" spans="1:13" ht="102" x14ac:dyDescent="0.2">
      <c r="A695" s="26" t="s">
        <v>1612</v>
      </c>
      <c r="B695" s="26" t="s">
        <v>206</v>
      </c>
      <c r="C695" s="27"/>
      <c r="D695" s="27">
        <v>66.55</v>
      </c>
      <c r="E695" s="28" t="str">
        <f t="shared" si="40"/>
        <v xml:space="preserve"> </v>
      </c>
      <c r="F695" s="27">
        <v>51.526000000000003</v>
      </c>
      <c r="G695" s="28">
        <f t="shared" si="41"/>
        <v>129.15809494235918</v>
      </c>
      <c r="H695" s="27"/>
      <c r="I695" s="27">
        <v>66.55</v>
      </c>
      <c r="J695" s="28" t="str">
        <f t="shared" si="42"/>
        <v xml:space="preserve"> </v>
      </c>
      <c r="K695" s="27">
        <v>51.526000000000003</v>
      </c>
      <c r="L695" s="28">
        <f t="shared" si="43"/>
        <v>129.15809494235918</v>
      </c>
      <c r="M695" s="27"/>
    </row>
    <row r="696" spans="1:13" ht="318.75" x14ac:dyDescent="0.2">
      <c r="A696" s="26" t="s">
        <v>912</v>
      </c>
      <c r="B696" s="26" t="s">
        <v>184</v>
      </c>
      <c r="C696" s="27">
        <v>3146</v>
      </c>
      <c r="D696" s="27">
        <v>1282.5833</v>
      </c>
      <c r="E696" s="28">
        <f t="shared" si="40"/>
        <v>40.768699936427211</v>
      </c>
      <c r="F696" s="27">
        <v>947.22749999999996</v>
      </c>
      <c r="G696" s="28">
        <f t="shared" si="41"/>
        <v>135.40393411297708</v>
      </c>
      <c r="H696" s="27">
        <v>3146</v>
      </c>
      <c r="I696" s="27">
        <v>1282.5833</v>
      </c>
      <c r="J696" s="28">
        <f t="shared" si="42"/>
        <v>40.768699936427211</v>
      </c>
      <c r="K696" s="27">
        <v>947.22749999999996</v>
      </c>
      <c r="L696" s="28">
        <f t="shared" si="43"/>
        <v>135.40393411297708</v>
      </c>
      <c r="M696" s="27">
        <v>256.51666</v>
      </c>
    </row>
    <row r="697" spans="1:13" ht="331.5" x14ac:dyDescent="0.2">
      <c r="A697" s="26" t="s">
        <v>240</v>
      </c>
      <c r="B697" s="26" t="s">
        <v>419</v>
      </c>
      <c r="C697" s="27">
        <v>3146</v>
      </c>
      <c r="D697" s="27">
        <v>1282.5833</v>
      </c>
      <c r="E697" s="28">
        <f t="shared" si="40"/>
        <v>40.768699936427211</v>
      </c>
      <c r="F697" s="27">
        <v>947.22749999999996</v>
      </c>
      <c r="G697" s="28">
        <f t="shared" si="41"/>
        <v>135.40393411297708</v>
      </c>
      <c r="H697" s="27">
        <v>3146</v>
      </c>
      <c r="I697" s="27">
        <v>1282.5833</v>
      </c>
      <c r="J697" s="28">
        <f t="shared" si="42"/>
        <v>40.768699936427211</v>
      </c>
      <c r="K697" s="27">
        <v>947.22749999999996</v>
      </c>
      <c r="L697" s="28">
        <f t="shared" si="43"/>
        <v>135.40393411297708</v>
      </c>
      <c r="M697" s="27">
        <v>256.51666</v>
      </c>
    </row>
    <row r="698" spans="1:13" ht="102" x14ac:dyDescent="0.2">
      <c r="A698" s="26" t="s">
        <v>254</v>
      </c>
      <c r="B698" s="26" t="s">
        <v>779</v>
      </c>
      <c r="C698" s="27">
        <v>4364.8</v>
      </c>
      <c r="D698" s="27"/>
      <c r="E698" s="28" t="str">
        <f t="shared" si="40"/>
        <v/>
      </c>
      <c r="F698" s="27"/>
      <c r="G698" s="28" t="str">
        <f t="shared" si="41"/>
        <v xml:space="preserve"> </v>
      </c>
      <c r="H698" s="27">
        <v>4364.8</v>
      </c>
      <c r="I698" s="27"/>
      <c r="J698" s="28" t="str">
        <f t="shared" si="42"/>
        <v/>
      </c>
      <c r="K698" s="27"/>
      <c r="L698" s="28" t="str">
        <f t="shared" si="43"/>
        <v xml:space="preserve"> </v>
      </c>
      <c r="M698" s="27"/>
    </row>
    <row r="699" spans="1:13" ht="114.75" x14ac:dyDescent="0.2">
      <c r="A699" s="26" t="s">
        <v>163</v>
      </c>
      <c r="B699" s="26" t="s">
        <v>1495</v>
      </c>
      <c r="C699" s="27">
        <v>53514.7</v>
      </c>
      <c r="D699" s="27"/>
      <c r="E699" s="28" t="str">
        <f t="shared" si="40"/>
        <v/>
      </c>
      <c r="F699" s="27"/>
      <c r="G699" s="28" t="str">
        <f t="shared" si="41"/>
        <v xml:space="preserve"> </v>
      </c>
      <c r="H699" s="27">
        <v>53514.7</v>
      </c>
      <c r="I699" s="27"/>
      <c r="J699" s="28" t="str">
        <f t="shared" si="42"/>
        <v/>
      </c>
      <c r="K699" s="27"/>
      <c r="L699" s="28" t="str">
        <f t="shared" si="43"/>
        <v xml:space="preserve"> </v>
      </c>
      <c r="M699" s="27"/>
    </row>
    <row r="700" spans="1:13" ht="114.75" x14ac:dyDescent="0.2">
      <c r="A700" s="26" t="s">
        <v>1080</v>
      </c>
      <c r="B700" s="26" t="s">
        <v>449</v>
      </c>
      <c r="C700" s="27">
        <v>15113.5</v>
      </c>
      <c r="D700" s="27"/>
      <c r="E700" s="28" t="str">
        <f t="shared" si="40"/>
        <v/>
      </c>
      <c r="F700" s="27"/>
      <c r="G700" s="28" t="str">
        <f t="shared" si="41"/>
        <v xml:space="preserve"> </v>
      </c>
      <c r="H700" s="27">
        <v>15113.5</v>
      </c>
      <c r="I700" s="27"/>
      <c r="J700" s="28" t="str">
        <f t="shared" si="42"/>
        <v/>
      </c>
      <c r="K700" s="27"/>
      <c r="L700" s="28" t="str">
        <f t="shared" si="43"/>
        <v xml:space="preserve"> </v>
      </c>
      <c r="M700" s="27"/>
    </row>
    <row r="701" spans="1:13" ht="178.5" x14ac:dyDescent="0.2">
      <c r="A701" s="26" t="s">
        <v>837</v>
      </c>
      <c r="B701" s="26" t="s">
        <v>1371</v>
      </c>
      <c r="C701" s="27">
        <v>348493.3</v>
      </c>
      <c r="D701" s="27">
        <v>216515.67993000001</v>
      </c>
      <c r="E701" s="28">
        <f t="shared" si="40"/>
        <v>62.129079649450944</v>
      </c>
      <c r="F701" s="27"/>
      <c r="G701" s="28" t="str">
        <f t="shared" si="41"/>
        <v xml:space="preserve"> </v>
      </c>
      <c r="H701" s="27">
        <v>348493.3</v>
      </c>
      <c r="I701" s="27">
        <v>216515.67993000001</v>
      </c>
      <c r="J701" s="28">
        <f t="shared" si="42"/>
        <v>62.129079649450944</v>
      </c>
      <c r="K701" s="27"/>
      <c r="L701" s="28" t="str">
        <f t="shared" si="43"/>
        <v xml:space="preserve"> </v>
      </c>
      <c r="M701" s="27">
        <v>61845.270910000021</v>
      </c>
    </row>
    <row r="702" spans="1:13" ht="102" x14ac:dyDescent="0.2">
      <c r="A702" s="26" t="s">
        <v>837</v>
      </c>
      <c r="B702" s="26" t="s">
        <v>1306</v>
      </c>
      <c r="C702" s="27"/>
      <c r="D702" s="27"/>
      <c r="E702" s="28" t="str">
        <f t="shared" si="40"/>
        <v xml:space="preserve"> </v>
      </c>
      <c r="F702" s="27">
        <v>206134.60159999999</v>
      </c>
      <c r="G702" s="28" t="str">
        <f t="shared" si="41"/>
        <v/>
      </c>
      <c r="H702" s="27"/>
      <c r="I702" s="27"/>
      <c r="J702" s="28" t="str">
        <f t="shared" si="42"/>
        <v xml:space="preserve"> </v>
      </c>
      <c r="K702" s="27">
        <v>206134.60159999999</v>
      </c>
      <c r="L702" s="28" t="str">
        <f t="shared" si="43"/>
        <v/>
      </c>
      <c r="M702" s="27"/>
    </row>
    <row r="703" spans="1:13" ht="191.25" x14ac:dyDescent="0.2">
      <c r="A703" s="26" t="s">
        <v>177</v>
      </c>
      <c r="B703" s="26" t="s">
        <v>1461</v>
      </c>
      <c r="C703" s="27">
        <v>348493.3</v>
      </c>
      <c r="D703" s="27">
        <v>216515.67993000001</v>
      </c>
      <c r="E703" s="28">
        <f t="shared" si="40"/>
        <v>62.129079649450944</v>
      </c>
      <c r="F703" s="27"/>
      <c r="G703" s="28" t="str">
        <f t="shared" si="41"/>
        <v xml:space="preserve"> </v>
      </c>
      <c r="H703" s="27">
        <v>348493.3</v>
      </c>
      <c r="I703" s="27">
        <v>216515.67993000001</v>
      </c>
      <c r="J703" s="28">
        <f t="shared" si="42"/>
        <v>62.129079649450944</v>
      </c>
      <c r="K703" s="27"/>
      <c r="L703" s="28" t="str">
        <f t="shared" si="43"/>
        <v xml:space="preserve"> </v>
      </c>
      <c r="M703" s="27">
        <v>61845.270910000021</v>
      </c>
    </row>
    <row r="704" spans="1:13" ht="114.75" x14ac:dyDescent="0.2">
      <c r="A704" s="26" t="s">
        <v>177</v>
      </c>
      <c r="B704" s="26" t="s">
        <v>1458</v>
      </c>
      <c r="C704" s="27"/>
      <c r="D704" s="27"/>
      <c r="E704" s="28" t="str">
        <f t="shared" si="40"/>
        <v xml:space="preserve"> </v>
      </c>
      <c r="F704" s="27">
        <v>206134.60159999999</v>
      </c>
      <c r="G704" s="28" t="str">
        <f t="shared" si="41"/>
        <v/>
      </c>
      <c r="H704" s="27"/>
      <c r="I704" s="27"/>
      <c r="J704" s="28" t="str">
        <f t="shared" si="42"/>
        <v xml:space="preserve"> </v>
      </c>
      <c r="K704" s="27">
        <v>206134.60159999999</v>
      </c>
      <c r="L704" s="28" t="str">
        <f t="shared" si="43"/>
        <v/>
      </c>
      <c r="M704" s="27"/>
    </row>
    <row r="705" spans="1:13" ht="102" x14ac:dyDescent="0.2">
      <c r="A705" s="26" t="s">
        <v>991</v>
      </c>
      <c r="B705" s="26" t="s">
        <v>1532</v>
      </c>
      <c r="C705" s="27"/>
      <c r="D705" s="27"/>
      <c r="E705" s="28" t="str">
        <f t="shared" si="40"/>
        <v xml:space="preserve"> </v>
      </c>
      <c r="F705" s="27">
        <v>989.90099999999995</v>
      </c>
      <c r="G705" s="28" t="str">
        <f t="shared" si="41"/>
        <v/>
      </c>
      <c r="H705" s="27"/>
      <c r="I705" s="27"/>
      <c r="J705" s="28" t="str">
        <f t="shared" si="42"/>
        <v xml:space="preserve"> </v>
      </c>
      <c r="K705" s="27">
        <v>989.90099999999995</v>
      </c>
      <c r="L705" s="28" t="str">
        <f t="shared" si="43"/>
        <v/>
      </c>
      <c r="M705" s="27"/>
    </row>
    <row r="706" spans="1:13" ht="76.5" x14ac:dyDescent="0.2">
      <c r="A706" s="26" t="s">
        <v>1571</v>
      </c>
      <c r="B706" s="26" t="s">
        <v>509</v>
      </c>
      <c r="C706" s="27"/>
      <c r="D706" s="27"/>
      <c r="E706" s="28" t="str">
        <f t="shared" si="40"/>
        <v xml:space="preserve"> </v>
      </c>
      <c r="F706" s="27"/>
      <c r="G706" s="28" t="str">
        <f t="shared" si="41"/>
        <v xml:space="preserve"> </v>
      </c>
      <c r="H706" s="27"/>
      <c r="I706" s="27"/>
      <c r="J706" s="28" t="str">
        <f t="shared" si="42"/>
        <v xml:space="preserve"> </v>
      </c>
      <c r="K706" s="27"/>
      <c r="L706" s="28" t="str">
        <f t="shared" si="43"/>
        <v xml:space="preserve"> </v>
      </c>
      <c r="M706" s="27"/>
    </row>
    <row r="707" spans="1:13" ht="89.25" x14ac:dyDescent="0.2">
      <c r="A707" s="26" t="s">
        <v>933</v>
      </c>
      <c r="B707" s="26" t="s">
        <v>809</v>
      </c>
      <c r="C707" s="27"/>
      <c r="D707" s="27"/>
      <c r="E707" s="28" t="str">
        <f t="shared" si="40"/>
        <v xml:space="preserve"> </v>
      </c>
      <c r="F707" s="27"/>
      <c r="G707" s="28" t="str">
        <f t="shared" si="41"/>
        <v xml:space="preserve"> </v>
      </c>
      <c r="H707" s="27"/>
      <c r="I707" s="27"/>
      <c r="J707" s="28" t="str">
        <f t="shared" si="42"/>
        <v xml:space="preserve"> </v>
      </c>
      <c r="K707" s="27"/>
      <c r="L707" s="28" t="str">
        <f t="shared" si="43"/>
        <v xml:space="preserve"> </v>
      </c>
      <c r="M707" s="27"/>
    </row>
    <row r="708" spans="1:13" ht="216.75" x14ac:dyDescent="0.2">
      <c r="A708" s="26" t="s">
        <v>1034</v>
      </c>
      <c r="B708" s="26" t="s">
        <v>941</v>
      </c>
      <c r="C708" s="27">
        <v>53434.1</v>
      </c>
      <c r="D708" s="27">
        <v>34724.557000000001</v>
      </c>
      <c r="E708" s="28">
        <f t="shared" si="40"/>
        <v>64.985761901108091</v>
      </c>
      <c r="F708" s="27">
        <v>33962.55285</v>
      </c>
      <c r="G708" s="28">
        <f t="shared" si="41"/>
        <v>102.2436598136939</v>
      </c>
      <c r="H708" s="27">
        <v>53434.1</v>
      </c>
      <c r="I708" s="27">
        <v>34724.557000000001</v>
      </c>
      <c r="J708" s="28">
        <f t="shared" si="42"/>
        <v>64.985761901108091</v>
      </c>
      <c r="K708" s="27">
        <v>33962.55285</v>
      </c>
      <c r="L708" s="28">
        <f t="shared" si="43"/>
        <v>102.2436598136939</v>
      </c>
      <c r="M708" s="27">
        <v>12590.557000000001</v>
      </c>
    </row>
    <row r="709" spans="1:13" ht="229.5" x14ac:dyDescent="0.2">
      <c r="A709" s="26" t="s">
        <v>367</v>
      </c>
      <c r="B709" s="26" t="s">
        <v>1086</v>
      </c>
      <c r="C709" s="27">
        <v>53434.1</v>
      </c>
      <c r="D709" s="27">
        <v>34724.557000000001</v>
      </c>
      <c r="E709" s="28">
        <f t="shared" si="40"/>
        <v>64.985761901108091</v>
      </c>
      <c r="F709" s="27">
        <v>33962.55285</v>
      </c>
      <c r="G709" s="28">
        <f t="shared" si="41"/>
        <v>102.2436598136939</v>
      </c>
      <c r="H709" s="27">
        <v>53434.1</v>
      </c>
      <c r="I709" s="27">
        <v>34724.557000000001</v>
      </c>
      <c r="J709" s="28">
        <f t="shared" si="42"/>
        <v>64.985761901108091</v>
      </c>
      <c r="K709" s="27">
        <v>33962.55285</v>
      </c>
      <c r="L709" s="28">
        <f t="shared" si="43"/>
        <v>102.2436598136939</v>
      </c>
      <c r="M709" s="27">
        <v>12590.557000000001</v>
      </c>
    </row>
    <row r="710" spans="1:13" ht="127.5" x14ac:dyDescent="0.2">
      <c r="A710" s="26" t="s">
        <v>427</v>
      </c>
      <c r="B710" s="26" t="s">
        <v>84</v>
      </c>
      <c r="C710" s="27">
        <v>14943.7</v>
      </c>
      <c r="D710" s="27">
        <v>30041.200000000001</v>
      </c>
      <c r="E710" s="28" t="str">
        <f t="shared" si="40"/>
        <v>свыше 200</v>
      </c>
      <c r="F710" s="27"/>
      <c r="G710" s="28" t="str">
        <f t="shared" si="41"/>
        <v xml:space="preserve"> </v>
      </c>
      <c r="H710" s="27">
        <v>14943.7</v>
      </c>
      <c r="I710" s="27">
        <v>30041.200000000001</v>
      </c>
      <c r="J710" s="28" t="str">
        <f t="shared" si="42"/>
        <v>свыше 200</v>
      </c>
      <c r="K710" s="27"/>
      <c r="L710" s="28" t="str">
        <f t="shared" si="43"/>
        <v xml:space="preserve"> </v>
      </c>
      <c r="M710" s="27">
        <v>15097.5</v>
      </c>
    </row>
    <row r="711" spans="1:13" ht="51" x14ac:dyDescent="0.2">
      <c r="A711" s="26" t="s">
        <v>1650</v>
      </c>
      <c r="B711" s="26" t="s">
        <v>1011</v>
      </c>
      <c r="C711" s="27">
        <v>695391</v>
      </c>
      <c r="D711" s="27">
        <v>335405.53535999998</v>
      </c>
      <c r="E711" s="28">
        <f t="shared" ref="E711:E774" si="44">IF(C711=0," ",IF(D711/C711*100&gt;200,"свыше 200",IF(D711/C711&gt;0,D711/C711*100,"")))</f>
        <v>48.232654055056798</v>
      </c>
      <c r="F711" s="27">
        <v>101563.48820000001</v>
      </c>
      <c r="G711" s="28" t="str">
        <f t="shared" ref="G711:G774" si="45">IF(F711=0," ",IF(D711/F711*100&gt;200,"свыше 200",IF(D711/F711&gt;0,D711/F711*100,"")))</f>
        <v>свыше 200</v>
      </c>
      <c r="H711" s="27">
        <v>695391</v>
      </c>
      <c r="I711" s="27">
        <v>335405.53535999998</v>
      </c>
      <c r="J711" s="28">
        <f t="shared" ref="J711:J774" si="46">IF(H711=0," ",IF(I711/H711*100&gt;200,"свыше 200",IF(I711/H711&gt;0,I711/H711*100,"")))</f>
        <v>48.232654055056798</v>
      </c>
      <c r="K711" s="27">
        <v>101563.48820000001</v>
      </c>
      <c r="L711" s="28" t="str">
        <f t="shared" ref="L711:L774" si="47">IF(K711=0," ",IF(I711/K711*100&gt;200,"свыше 200",IF(I711/K711&gt;0,I711/K711*100,"")))</f>
        <v>свыше 200</v>
      </c>
      <c r="M711" s="27">
        <v>13229.46113999997</v>
      </c>
    </row>
    <row r="712" spans="1:13" ht="63.75" x14ac:dyDescent="0.2">
      <c r="A712" s="26" t="s">
        <v>1007</v>
      </c>
      <c r="B712" s="26" t="s">
        <v>124</v>
      </c>
      <c r="C712" s="27">
        <v>695391</v>
      </c>
      <c r="D712" s="27">
        <v>335405.53535999998</v>
      </c>
      <c r="E712" s="28">
        <f t="shared" si="44"/>
        <v>48.232654055056798</v>
      </c>
      <c r="F712" s="27">
        <v>101563.48820000001</v>
      </c>
      <c r="G712" s="28" t="str">
        <f t="shared" si="45"/>
        <v>свыше 200</v>
      </c>
      <c r="H712" s="27">
        <v>695391</v>
      </c>
      <c r="I712" s="27">
        <v>335405.53535999998</v>
      </c>
      <c r="J712" s="28">
        <f t="shared" si="46"/>
        <v>48.232654055056798</v>
      </c>
      <c r="K712" s="27">
        <v>101563.48820000001</v>
      </c>
      <c r="L712" s="28" t="str">
        <f t="shared" si="47"/>
        <v>свыше 200</v>
      </c>
      <c r="M712" s="27">
        <v>13229.46113999997</v>
      </c>
    </row>
    <row r="713" spans="1:13" ht="114.75" x14ac:dyDescent="0.2">
      <c r="A713" s="26" t="s">
        <v>1069</v>
      </c>
      <c r="B713" s="26" t="s">
        <v>1576</v>
      </c>
      <c r="C713" s="27">
        <v>570.79999999999995</v>
      </c>
      <c r="D713" s="27"/>
      <c r="E713" s="28" t="str">
        <f t="shared" si="44"/>
        <v/>
      </c>
      <c r="F713" s="27"/>
      <c r="G713" s="28" t="str">
        <f t="shared" si="45"/>
        <v xml:space="preserve"> </v>
      </c>
      <c r="H713" s="27">
        <v>570.79999999999995</v>
      </c>
      <c r="I713" s="27"/>
      <c r="J713" s="28" t="str">
        <f t="shared" si="46"/>
        <v/>
      </c>
      <c r="K713" s="27"/>
      <c r="L713" s="28" t="str">
        <f t="shared" si="47"/>
        <v xml:space="preserve"> </v>
      </c>
      <c r="M713" s="27"/>
    </row>
    <row r="714" spans="1:13" ht="127.5" x14ac:dyDescent="0.2">
      <c r="A714" s="26" t="s">
        <v>1414</v>
      </c>
      <c r="B714" s="26" t="s">
        <v>1224</v>
      </c>
      <c r="C714" s="27">
        <v>570.79999999999995</v>
      </c>
      <c r="D714" s="27"/>
      <c r="E714" s="28" t="str">
        <f t="shared" si="44"/>
        <v/>
      </c>
      <c r="F714" s="27"/>
      <c r="G714" s="28" t="str">
        <f t="shared" si="45"/>
        <v xml:space="preserve"> </v>
      </c>
      <c r="H714" s="27">
        <v>570.79999999999995</v>
      </c>
      <c r="I714" s="27"/>
      <c r="J714" s="28" t="str">
        <f t="shared" si="46"/>
        <v/>
      </c>
      <c r="K714" s="27"/>
      <c r="L714" s="28" t="str">
        <f t="shared" si="47"/>
        <v xml:space="preserve"> </v>
      </c>
      <c r="M714" s="27"/>
    </row>
    <row r="715" spans="1:13" ht="127.5" x14ac:dyDescent="0.2">
      <c r="A715" s="26" t="s">
        <v>1357</v>
      </c>
      <c r="B715" s="26" t="s">
        <v>1615</v>
      </c>
      <c r="C715" s="27">
        <v>55557.2</v>
      </c>
      <c r="D715" s="27">
        <v>4678.3512499999997</v>
      </c>
      <c r="E715" s="28">
        <f t="shared" si="44"/>
        <v>8.4207829948233535</v>
      </c>
      <c r="F715" s="27">
        <v>38836.541080000003</v>
      </c>
      <c r="G715" s="28">
        <f t="shared" si="45"/>
        <v>12.046261381421662</v>
      </c>
      <c r="H715" s="27">
        <v>55557.2</v>
      </c>
      <c r="I715" s="27">
        <v>4678.3512499999997</v>
      </c>
      <c r="J715" s="28">
        <f t="shared" si="46"/>
        <v>8.4207829948233535</v>
      </c>
      <c r="K715" s="27">
        <v>38836.541080000003</v>
      </c>
      <c r="L715" s="28">
        <f t="shared" si="47"/>
        <v>12.046261381421662</v>
      </c>
      <c r="M715" s="27"/>
    </row>
    <row r="716" spans="1:13" ht="140.25" x14ac:dyDescent="0.2">
      <c r="A716" s="26" t="s">
        <v>1682</v>
      </c>
      <c r="B716" s="26" t="s">
        <v>248</v>
      </c>
      <c r="C716" s="27">
        <v>55557.2</v>
      </c>
      <c r="D716" s="27">
        <v>4678.3512499999997</v>
      </c>
      <c r="E716" s="28">
        <f t="shared" si="44"/>
        <v>8.4207829948233535</v>
      </c>
      <c r="F716" s="27">
        <v>38836.541080000003</v>
      </c>
      <c r="G716" s="28">
        <f t="shared" si="45"/>
        <v>12.046261381421662</v>
      </c>
      <c r="H716" s="27">
        <v>55557.2</v>
      </c>
      <c r="I716" s="27">
        <v>4678.3512499999997</v>
      </c>
      <c r="J716" s="28">
        <f t="shared" si="46"/>
        <v>8.4207829948233535</v>
      </c>
      <c r="K716" s="27">
        <v>38836.541080000003</v>
      </c>
      <c r="L716" s="28">
        <f t="shared" si="47"/>
        <v>12.046261381421662</v>
      </c>
      <c r="M716" s="27"/>
    </row>
    <row r="717" spans="1:13" ht="114.75" x14ac:dyDescent="0.2">
      <c r="A717" s="26" t="s">
        <v>942</v>
      </c>
      <c r="B717" s="26" t="s">
        <v>1012</v>
      </c>
      <c r="C717" s="27">
        <v>85000</v>
      </c>
      <c r="D717" s="27">
        <v>165000</v>
      </c>
      <c r="E717" s="28">
        <f t="shared" si="44"/>
        <v>194.11764705882354</v>
      </c>
      <c r="F717" s="27">
        <v>59450</v>
      </c>
      <c r="G717" s="28" t="str">
        <f t="shared" si="45"/>
        <v>свыше 200</v>
      </c>
      <c r="H717" s="27">
        <v>85000</v>
      </c>
      <c r="I717" s="27">
        <v>165000</v>
      </c>
      <c r="J717" s="28">
        <f t="shared" si="46"/>
        <v>194.11764705882354</v>
      </c>
      <c r="K717" s="27">
        <v>59450</v>
      </c>
      <c r="L717" s="28" t="str">
        <f t="shared" si="47"/>
        <v>свыше 200</v>
      </c>
      <c r="M717" s="27">
        <v>165000</v>
      </c>
    </row>
    <row r="718" spans="1:13" ht="114.75" x14ac:dyDescent="0.2">
      <c r="A718" s="26" t="s">
        <v>271</v>
      </c>
      <c r="B718" s="26" t="s">
        <v>1663</v>
      </c>
      <c r="C718" s="27">
        <v>85000</v>
      </c>
      <c r="D718" s="27">
        <v>165000</v>
      </c>
      <c r="E718" s="28">
        <f t="shared" si="44"/>
        <v>194.11764705882354</v>
      </c>
      <c r="F718" s="27">
        <v>59450</v>
      </c>
      <c r="G718" s="28" t="str">
        <f t="shared" si="45"/>
        <v>свыше 200</v>
      </c>
      <c r="H718" s="27">
        <v>85000</v>
      </c>
      <c r="I718" s="27">
        <v>165000</v>
      </c>
      <c r="J718" s="28">
        <f t="shared" si="46"/>
        <v>194.11764705882354</v>
      </c>
      <c r="K718" s="27">
        <v>59450</v>
      </c>
      <c r="L718" s="28" t="str">
        <f t="shared" si="47"/>
        <v>свыше 200</v>
      </c>
      <c r="M718" s="27">
        <v>165000</v>
      </c>
    </row>
    <row r="719" spans="1:13" ht="76.5" x14ac:dyDescent="0.2">
      <c r="A719" s="26" t="s">
        <v>301</v>
      </c>
      <c r="B719" s="26" t="s">
        <v>1525</v>
      </c>
      <c r="C719" s="27">
        <v>6370.3</v>
      </c>
      <c r="D719" s="27">
        <v>3140.3920199999998</v>
      </c>
      <c r="E719" s="28">
        <f t="shared" si="44"/>
        <v>49.29739604100277</v>
      </c>
      <c r="F719" s="27">
        <v>4209.7210100000002</v>
      </c>
      <c r="G719" s="28">
        <f t="shared" si="45"/>
        <v>74.598578208392951</v>
      </c>
      <c r="H719" s="27">
        <v>6370.3</v>
      </c>
      <c r="I719" s="27">
        <v>3140.3920199999998</v>
      </c>
      <c r="J719" s="28">
        <f t="shared" si="46"/>
        <v>49.29739604100277</v>
      </c>
      <c r="K719" s="27">
        <v>4209.7210100000002</v>
      </c>
      <c r="L719" s="28">
        <f t="shared" si="47"/>
        <v>74.598578208392951</v>
      </c>
      <c r="M719" s="27">
        <v>901.99699999999984</v>
      </c>
    </row>
    <row r="720" spans="1:13" ht="89.25" x14ac:dyDescent="0.2">
      <c r="A720" s="26" t="s">
        <v>672</v>
      </c>
      <c r="B720" s="26" t="s">
        <v>1604</v>
      </c>
      <c r="C720" s="27">
        <v>6370.3</v>
      </c>
      <c r="D720" s="27">
        <v>3140.3920199999998</v>
      </c>
      <c r="E720" s="28">
        <f t="shared" si="44"/>
        <v>49.29739604100277</v>
      </c>
      <c r="F720" s="27">
        <v>4209.7210100000002</v>
      </c>
      <c r="G720" s="28">
        <f t="shared" si="45"/>
        <v>74.598578208392951</v>
      </c>
      <c r="H720" s="27">
        <v>6370.3</v>
      </c>
      <c r="I720" s="27">
        <v>3140.3920199999998</v>
      </c>
      <c r="J720" s="28">
        <f t="shared" si="46"/>
        <v>49.29739604100277</v>
      </c>
      <c r="K720" s="27">
        <v>4209.7210100000002</v>
      </c>
      <c r="L720" s="28">
        <f t="shared" si="47"/>
        <v>74.598578208392951</v>
      </c>
      <c r="M720" s="27">
        <v>901.99699999999984</v>
      </c>
    </row>
    <row r="721" spans="1:13" ht="51" x14ac:dyDescent="0.2">
      <c r="A721" s="26" t="s">
        <v>1056</v>
      </c>
      <c r="B721" s="26" t="s">
        <v>497</v>
      </c>
      <c r="C721" s="27">
        <v>3500</v>
      </c>
      <c r="D721" s="27">
        <v>3500</v>
      </c>
      <c r="E721" s="28">
        <f t="shared" si="44"/>
        <v>100</v>
      </c>
      <c r="F721" s="27">
        <v>2000</v>
      </c>
      <c r="G721" s="28">
        <f t="shared" si="45"/>
        <v>175</v>
      </c>
      <c r="H721" s="27">
        <v>3500</v>
      </c>
      <c r="I721" s="27">
        <v>3500</v>
      </c>
      <c r="J721" s="28">
        <f t="shared" si="46"/>
        <v>100</v>
      </c>
      <c r="K721" s="27">
        <v>2000</v>
      </c>
      <c r="L721" s="28">
        <f t="shared" si="47"/>
        <v>175</v>
      </c>
      <c r="M721" s="27"/>
    </row>
    <row r="722" spans="1:13" ht="51" x14ac:dyDescent="0.2">
      <c r="A722" s="26" t="s">
        <v>384</v>
      </c>
      <c r="B722" s="26" t="s">
        <v>148</v>
      </c>
      <c r="C722" s="27">
        <v>3500</v>
      </c>
      <c r="D722" s="27">
        <v>3500</v>
      </c>
      <c r="E722" s="28">
        <f t="shared" si="44"/>
        <v>100</v>
      </c>
      <c r="F722" s="27">
        <v>2000</v>
      </c>
      <c r="G722" s="28">
        <f t="shared" si="45"/>
        <v>175</v>
      </c>
      <c r="H722" s="27">
        <v>3500</v>
      </c>
      <c r="I722" s="27">
        <v>3500</v>
      </c>
      <c r="J722" s="28">
        <f t="shared" si="46"/>
        <v>100</v>
      </c>
      <c r="K722" s="27">
        <v>2000</v>
      </c>
      <c r="L722" s="28">
        <f t="shared" si="47"/>
        <v>175</v>
      </c>
      <c r="M722" s="27"/>
    </row>
    <row r="723" spans="1:13" ht="51" x14ac:dyDescent="0.2">
      <c r="A723" s="26" t="s">
        <v>190</v>
      </c>
      <c r="B723" s="26" t="s">
        <v>679</v>
      </c>
      <c r="C723" s="27">
        <v>20000</v>
      </c>
      <c r="D723" s="27">
        <v>11910.451950000001</v>
      </c>
      <c r="E723" s="28">
        <f t="shared" si="44"/>
        <v>59.552259750000005</v>
      </c>
      <c r="F723" s="27">
        <v>11200</v>
      </c>
      <c r="G723" s="28">
        <f t="shared" si="45"/>
        <v>106.34332098214286</v>
      </c>
      <c r="H723" s="27">
        <v>20000</v>
      </c>
      <c r="I723" s="27">
        <v>11910.451950000001</v>
      </c>
      <c r="J723" s="28">
        <f t="shared" si="46"/>
        <v>59.552259750000005</v>
      </c>
      <c r="K723" s="27">
        <v>11200</v>
      </c>
      <c r="L723" s="28">
        <f t="shared" si="47"/>
        <v>106.34332098214286</v>
      </c>
      <c r="M723" s="27">
        <v>5267.3723200000004</v>
      </c>
    </row>
    <row r="724" spans="1:13" ht="63.75" x14ac:dyDescent="0.2">
      <c r="A724" s="26" t="s">
        <v>1248</v>
      </c>
      <c r="B724" s="26" t="s">
        <v>217</v>
      </c>
      <c r="C724" s="27">
        <v>20000</v>
      </c>
      <c r="D724" s="27">
        <v>11910.451950000001</v>
      </c>
      <c r="E724" s="28">
        <f t="shared" si="44"/>
        <v>59.552259750000005</v>
      </c>
      <c r="F724" s="27">
        <v>11200</v>
      </c>
      <c r="G724" s="28">
        <f t="shared" si="45"/>
        <v>106.34332098214286</v>
      </c>
      <c r="H724" s="27">
        <v>20000</v>
      </c>
      <c r="I724" s="27">
        <v>11910.451950000001</v>
      </c>
      <c r="J724" s="28">
        <f t="shared" si="46"/>
        <v>59.552259750000005</v>
      </c>
      <c r="K724" s="27">
        <v>11200</v>
      </c>
      <c r="L724" s="28">
        <f t="shared" si="47"/>
        <v>106.34332098214286</v>
      </c>
      <c r="M724" s="27">
        <v>5267.3723200000004</v>
      </c>
    </row>
    <row r="725" spans="1:13" ht="102" x14ac:dyDescent="0.2">
      <c r="A725" s="26" t="s">
        <v>312</v>
      </c>
      <c r="B725" s="26" t="s">
        <v>433</v>
      </c>
      <c r="C725" s="27">
        <v>389.1</v>
      </c>
      <c r="D725" s="27">
        <v>389.03435999999999</v>
      </c>
      <c r="E725" s="28">
        <f t="shared" si="44"/>
        <v>99.983130300693901</v>
      </c>
      <c r="F725" s="27">
        <v>262.74135999999999</v>
      </c>
      <c r="G725" s="28">
        <f t="shared" si="45"/>
        <v>148.06742265473545</v>
      </c>
      <c r="H725" s="27">
        <v>389.1</v>
      </c>
      <c r="I725" s="27">
        <v>389.03435999999999</v>
      </c>
      <c r="J725" s="28">
        <f t="shared" si="46"/>
        <v>99.983130300693901</v>
      </c>
      <c r="K725" s="27">
        <v>262.74135999999999</v>
      </c>
      <c r="L725" s="28">
        <f t="shared" si="47"/>
        <v>148.06742265473545</v>
      </c>
      <c r="M725" s="27"/>
    </row>
    <row r="726" spans="1:13" ht="114.75" x14ac:dyDescent="0.2">
      <c r="A726" s="26" t="s">
        <v>684</v>
      </c>
      <c r="B726" s="26" t="s">
        <v>1673</v>
      </c>
      <c r="C726" s="27">
        <v>389.1</v>
      </c>
      <c r="D726" s="27">
        <v>389.03435999999999</v>
      </c>
      <c r="E726" s="28">
        <f t="shared" si="44"/>
        <v>99.983130300693901</v>
      </c>
      <c r="F726" s="27">
        <v>262.74135999999999</v>
      </c>
      <c r="G726" s="28">
        <f t="shared" si="45"/>
        <v>148.06742265473545</v>
      </c>
      <c r="H726" s="27">
        <v>389.1</v>
      </c>
      <c r="I726" s="27">
        <v>389.03435999999999</v>
      </c>
      <c r="J726" s="28">
        <f t="shared" si="46"/>
        <v>99.983130300693901</v>
      </c>
      <c r="K726" s="27">
        <v>262.74135999999999</v>
      </c>
      <c r="L726" s="28">
        <f t="shared" si="47"/>
        <v>148.06742265473545</v>
      </c>
      <c r="M726" s="27"/>
    </row>
    <row r="727" spans="1:13" ht="76.5" x14ac:dyDescent="0.2">
      <c r="A727" s="26" t="s">
        <v>1579</v>
      </c>
      <c r="B727" s="26" t="s">
        <v>31</v>
      </c>
      <c r="C727" s="27">
        <v>299.7</v>
      </c>
      <c r="D727" s="27"/>
      <c r="E727" s="28" t="str">
        <f t="shared" si="44"/>
        <v/>
      </c>
      <c r="F727" s="27"/>
      <c r="G727" s="28" t="str">
        <f t="shared" si="45"/>
        <v xml:space="preserve"> </v>
      </c>
      <c r="H727" s="27">
        <v>299.7</v>
      </c>
      <c r="I727" s="27"/>
      <c r="J727" s="28" t="str">
        <f t="shared" si="46"/>
        <v/>
      </c>
      <c r="K727" s="27"/>
      <c r="L727" s="28" t="str">
        <f t="shared" si="47"/>
        <v xml:space="preserve"> </v>
      </c>
      <c r="M727" s="27"/>
    </row>
    <row r="728" spans="1:13" ht="89.25" x14ac:dyDescent="0.2">
      <c r="A728" s="26" t="s">
        <v>946</v>
      </c>
      <c r="B728" s="26" t="s">
        <v>194</v>
      </c>
      <c r="C728" s="27">
        <v>299.7</v>
      </c>
      <c r="D728" s="27"/>
      <c r="E728" s="28" t="str">
        <f t="shared" si="44"/>
        <v/>
      </c>
      <c r="F728" s="27"/>
      <c r="G728" s="28" t="str">
        <f t="shared" si="45"/>
        <v xml:space="preserve"> </v>
      </c>
      <c r="H728" s="27">
        <v>299.7</v>
      </c>
      <c r="I728" s="27"/>
      <c r="J728" s="28" t="str">
        <f t="shared" si="46"/>
        <v/>
      </c>
      <c r="K728" s="27"/>
      <c r="L728" s="28" t="str">
        <f t="shared" si="47"/>
        <v xml:space="preserve"> </v>
      </c>
      <c r="M728" s="27"/>
    </row>
    <row r="729" spans="1:13" ht="76.5" x14ac:dyDescent="0.2">
      <c r="A729" s="26" t="s">
        <v>365</v>
      </c>
      <c r="B729" s="26" t="s">
        <v>1493</v>
      </c>
      <c r="C729" s="27">
        <v>35880</v>
      </c>
      <c r="D729" s="27"/>
      <c r="E729" s="28" t="str">
        <f t="shared" si="44"/>
        <v/>
      </c>
      <c r="F729" s="27"/>
      <c r="G729" s="28" t="str">
        <f t="shared" si="45"/>
        <v xml:space="preserve"> </v>
      </c>
      <c r="H729" s="27">
        <v>35880</v>
      </c>
      <c r="I729" s="27"/>
      <c r="J729" s="28" t="str">
        <f t="shared" si="46"/>
        <v/>
      </c>
      <c r="K729" s="27"/>
      <c r="L729" s="28" t="str">
        <f t="shared" si="47"/>
        <v xml:space="preserve"> </v>
      </c>
      <c r="M729" s="27"/>
    </row>
    <row r="730" spans="1:13" ht="89.25" x14ac:dyDescent="0.2">
      <c r="A730" s="26" t="s">
        <v>1427</v>
      </c>
      <c r="B730" s="26" t="s">
        <v>875</v>
      </c>
      <c r="C730" s="27">
        <v>35880</v>
      </c>
      <c r="D730" s="27"/>
      <c r="E730" s="28" t="str">
        <f t="shared" si="44"/>
        <v/>
      </c>
      <c r="F730" s="27"/>
      <c r="G730" s="28" t="str">
        <f t="shared" si="45"/>
        <v xml:space="preserve"> </v>
      </c>
      <c r="H730" s="27">
        <v>35880</v>
      </c>
      <c r="I730" s="27"/>
      <c r="J730" s="28" t="str">
        <f t="shared" si="46"/>
        <v/>
      </c>
      <c r="K730" s="27"/>
      <c r="L730" s="28" t="str">
        <f t="shared" si="47"/>
        <v xml:space="preserve"> </v>
      </c>
      <c r="M730" s="27"/>
    </row>
    <row r="731" spans="1:13" ht="102" x14ac:dyDescent="0.2">
      <c r="A731" s="26" t="s">
        <v>151</v>
      </c>
      <c r="B731" s="26" t="s">
        <v>1646</v>
      </c>
      <c r="C731" s="27">
        <v>240776.8</v>
      </c>
      <c r="D731" s="27">
        <v>200061.87212000001</v>
      </c>
      <c r="E731" s="28">
        <f t="shared" si="44"/>
        <v>83.090178173312395</v>
      </c>
      <c r="F731" s="27"/>
      <c r="G731" s="28" t="str">
        <f t="shared" si="45"/>
        <v xml:space="preserve"> </v>
      </c>
      <c r="H731" s="27">
        <v>240776.8</v>
      </c>
      <c r="I731" s="27">
        <v>200061.87212000001</v>
      </c>
      <c r="J731" s="28">
        <f t="shared" si="46"/>
        <v>83.090178173312395</v>
      </c>
      <c r="K731" s="27"/>
      <c r="L731" s="28" t="str">
        <f t="shared" si="47"/>
        <v xml:space="preserve"> </v>
      </c>
      <c r="M731" s="27">
        <v>45327.925500000012</v>
      </c>
    </row>
    <row r="732" spans="1:13" ht="114.75" x14ac:dyDescent="0.2">
      <c r="A732" s="26" t="s">
        <v>484</v>
      </c>
      <c r="B732" s="26" t="s">
        <v>499</v>
      </c>
      <c r="C732" s="27">
        <v>240776.8</v>
      </c>
      <c r="D732" s="27">
        <v>200061.87212000001</v>
      </c>
      <c r="E732" s="28">
        <f t="shared" si="44"/>
        <v>83.090178173312395</v>
      </c>
      <c r="F732" s="27"/>
      <c r="G732" s="28" t="str">
        <f t="shared" si="45"/>
        <v xml:space="preserve"> </v>
      </c>
      <c r="H732" s="27">
        <v>240776.8</v>
      </c>
      <c r="I732" s="27">
        <v>200061.87212000001</v>
      </c>
      <c r="J732" s="28">
        <f t="shared" si="46"/>
        <v>83.090178173312395</v>
      </c>
      <c r="K732" s="27"/>
      <c r="L732" s="28" t="str">
        <f t="shared" si="47"/>
        <v xml:space="preserve"> </v>
      </c>
      <c r="M732" s="27">
        <v>45327.925500000012</v>
      </c>
    </row>
    <row r="733" spans="1:13" ht="153" x14ac:dyDescent="0.2">
      <c r="A733" s="26" t="s">
        <v>1313</v>
      </c>
      <c r="B733" s="26" t="s">
        <v>800</v>
      </c>
      <c r="C733" s="27"/>
      <c r="D733" s="27"/>
      <c r="E733" s="28" t="str">
        <f t="shared" si="44"/>
        <v xml:space="preserve"> </v>
      </c>
      <c r="F733" s="27">
        <v>15388.667520000001</v>
      </c>
      <c r="G733" s="28" t="str">
        <f t="shared" si="45"/>
        <v/>
      </c>
      <c r="H733" s="27"/>
      <c r="I733" s="27"/>
      <c r="J733" s="28" t="str">
        <f t="shared" si="46"/>
        <v xml:space="preserve"> </v>
      </c>
      <c r="K733" s="27">
        <v>15388.667520000001</v>
      </c>
      <c r="L733" s="28" t="str">
        <f t="shared" si="47"/>
        <v/>
      </c>
      <c r="M733" s="27"/>
    </row>
    <row r="734" spans="1:13" ht="63.75" x14ac:dyDescent="0.2">
      <c r="A734" s="26" t="s">
        <v>598</v>
      </c>
      <c r="B734" s="26" t="s">
        <v>28</v>
      </c>
      <c r="C734" s="27"/>
      <c r="D734" s="27">
        <v>35172.152470000001</v>
      </c>
      <c r="E734" s="28" t="str">
        <f t="shared" si="44"/>
        <v xml:space="preserve"> </v>
      </c>
      <c r="F734" s="27">
        <v>104050.66</v>
      </c>
      <c r="G734" s="28">
        <f t="shared" si="45"/>
        <v>33.802911456784607</v>
      </c>
      <c r="H734" s="27"/>
      <c r="I734" s="27">
        <v>35172.152470000001</v>
      </c>
      <c r="J734" s="28" t="str">
        <f t="shared" si="46"/>
        <v xml:space="preserve"> </v>
      </c>
      <c r="K734" s="27">
        <v>104050.66</v>
      </c>
      <c r="L734" s="28">
        <f t="shared" si="47"/>
        <v>33.802911456784607</v>
      </c>
      <c r="M734" s="27">
        <v>8401.8644300000014</v>
      </c>
    </row>
    <row r="735" spans="1:13" ht="76.5" x14ac:dyDescent="0.2">
      <c r="A735" s="26" t="s">
        <v>1632</v>
      </c>
      <c r="B735" s="26" t="s">
        <v>267</v>
      </c>
      <c r="C735" s="27"/>
      <c r="D735" s="27">
        <v>35172.152470000001</v>
      </c>
      <c r="E735" s="28" t="str">
        <f t="shared" si="44"/>
        <v xml:space="preserve"> </v>
      </c>
      <c r="F735" s="27">
        <v>104050.66</v>
      </c>
      <c r="G735" s="28">
        <f t="shared" si="45"/>
        <v>33.802911456784607</v>
      </c>
      <c r="H735" s="27"/>
      <c r="I735" s="27">
        <v>35172.152470000001</v>
      </c>
      <c r="J735" s="28" t="str">
        <f t="shared" si="46"/>
        <v xml:space="preserve"> </v>
      </c>
      <c r="K735" s="27">
        <v>104050.66</v>
      </c>
      <c r="L735" s="28">
        <f t="shared" si="47"/>
        <v>33.802911456784607</v>
      </c>
      <c r="M735" s="27">
        <v>8401.8644300000014</v>
      </c>
    </row>
    <row r="736" spans="1:13" ht="63.75" x14ac:dyDescent="0.2">
      <c r="A736" s="26" t="s">
        <v>618</v>
      </c>
      <c r="B736" s="26" t="s">
        <v>1537</v>
      </c>
      <c r="C736" s="27">
        <v>31699.127860000001</v>
      </c>
      <c r="D736" s="27">
        <v>78961.127309999996</v>
      </c>
      <c r="E736" s="28" t="str">
        <f t="shared" si="44"/>
        <v>свыше 200</v>
      </c>
      <c r="F736" s="27">
        <v>118613.02529999999</v>
      </c>
      <c r="G736" s="28">
        <f t="shared" si="45"/>
        <v>66.570367891965404</v>
      </c>
      <c r="H736" s="27">
        <v>31699.127860000001</v>
      </c>
      <c r="I736" s="27">
        <v>78961.127309999996</v>
      </c>
      <c r="J736" s="28" t="str">
        <f t="shared" si="46"/>
        <v>свыше 200</v>
      </c>
      <c r="K736" s="27">
        <v>118613.02529999999</v>
      </c>
      <c r="L736" s="28">
        <f t="shared" si="47"/>
        <v>66.570367891965404</v>
      </c>
      <c r="M736" s="27">
        <v>34018.527509999993</v>
      </c>
    </row>
    <row r="737" spans="1:13" ht="51" x14ac:dyDescent="0.2">
      <c r="A737" s="26" t="s">
        <v>683</v>
      </c>
      <c r="B737" s="26" t="s">
        <v>1662</v>
      </c>
      <c r="C737" s="27">
        <v>31699.127860000001</v>
      </c>
      <c r="D737" s="27">
        <v>78961.127309999996</v>
      </c>
      <c r="E737" s="28" t="str">
        <f t="shared" si="44"/>
        <v>свыше 200</v>
      </c>
      <c r="F737" s="27">
        <v>118613.02529999999</v>
      </c>
      <c r="G737" s="28">
        <f t="shared" si="45"/>
        <v>66.570367891965404</v>
      </c>
      <c r="H737" s="27">
        <v>31699.127860000001</v>
      </c>
      <c r="I737" s="27">
        <v>78961.127309999996</v>
      </c>
      <c r="J737" s="28" t="str">
        <f t="shared" si="46"/>
        <v>свыше 200</v>
      </c>
      <c r="K737" s="27">
        <v>118613.02529999999</v>
      </c>
      <c r="L737" s="28">
        <f t="shared" si="47"/>
        <v>66.570367891965404</v>
      </c>
      <c r="M737" s="27">
        <v>34018.527509999993</v>
      </c>
    </row>
    <row r="738" spans="1:13" ht="178.5" x14ac:dyDescent="0.2">
      <c r="A738" s="26" t="s">
        <v>1153</v>
      </c>
      <c r="B738" s="26" t="s">
        <v>764</v>
      </c>
      <c r="C738" s="27"/>
      <c r="D738" s="27"/>
      <c r="E738" s="28" t="str">
        <f t="shared" si="44"/>
        <v xml:space="preserve"> </v>
      </c>
      <c r="F738" s="27">
        <v>118613.02529999999</v>
      </c>
      <c r="G738" s="28" t="str">
        <f t="shared" si="45"/>
        <v/>
      </c>
      <c r="H738" s="27"/>
      <c r="I738" s="27"/>
      <c r="J738" s="28" t="str">
        <f t="shared" si="46"/>
        <v xml:space="preserve"> </v>
      </c>
      <c r="K738" s="27">
        <v>118613.02529999999</v>
      </c>
      <c r="L738" s="28" t="str">
        <f t="shared" si="47"/>
        <v/>
      </c>
      <c r="M738" s="27"/>
    </row>
    <row r="739" spans="1:13" ht="153" x14ac:dyDescent="0.2">
      <c r="A739" s="26" t="s">
        <v>1153</v>
      </c>
      <c r="B739" s="26" t="s">
        <v>1558</v>
      </c>
      <c r="C739" s="27">
        <v>31699.127860000001</v>
      </c>
      <c r="D739" s="27">
        <v>27381.514309999999</v>
      </c>
      <c r="E739" s="28">
        <f t="shared" si="44"/>
        <v>86.379393246814701</v>
      </c>
      <c r="F739" s="27"/>
      <c r="G739" s="28" t="str">
        <f t="shared" si="45"/>
        <v xml:space="preserve"> </v>
      </c>
      <c r="H739" s="27">
        <v>31699.127860000001</v>
      </c>
      <c r="I739" s="27">
        <v>27381.514309999999</v>
      </c>
      <c r="J739" s="28">
        <f t="shared" si="46"/>
        <v>86.379393246814701</v>
      </c>
      <c r="K739" s="27"/>
      <c r="L739" s="28" t="str">
        <f t="shared" si="47"/>
        <v xml:space="preserve"> </v>
      </c>
      <c r="M739" s="27">
        <v>5533.9505099999988</v>
      </c>
    </row>
    <row r="740" spans="1:13" ht="63.75" x14ac:dyDescent="0.2">
      <c r="A740" s="26" t="s">
        <v>114</v>
      </c>
      <c r="B740" s="26" t="s">
        <v>105</v>
      </c>
      <c r="C740" s="27"/>
      <c r="D740" s="27">
        <v>51579.612999999998</v>
      </c>
      <c r="E740" s="28" t="str">
        <f t="shared" si="44"/>
        <v xml:space="preserve"> </v>
      </c>
      <c r="F740" s="27"/>
      <c r="G740" s="28" t="str">
        <f t="shared" si="45"/>
        <v xml:space="preserve"> </v>
      </c>
      <c r="H740" s="27"/>
      <c r="I740" s="27">
        <v>51579.612999999998</v>
      </c>
      <c r="J740" s="28" t="str">
        <f t="shared" si="46"/>
        <v xml:space="preserve"> </v>
      </c>
      <c r="K740" s="27"/>
      <c r="L740" s="28" t="str">
        <f t="shared" si="47"/>
        <v xml:space="preserve"> </v>
      </c>
      <c r="M740" s="27">
        <v>28484.576999999997</v>
      </c>
    </row>
    <row r="741" spans="1:13" ht="51" x14ac:dyDescent="0.2">
      <c r="A741" s="26" t="s">
        <v>1667</v>
      </c>
      <c r="B741" s="26" t="s">
        <v>538</v>
      </c>
      <c r="C741" s="27">
        <v>1796.94381</v>
      </c>
      <c r="D741" s="27">
        <v>1487.4018900000001</v>
      </c>
      <c r="E741" s="28">
        <f t="shared" si="44"/>
        <v>82.773978892528646</v>
      </c>
      <c r="F741" s="27">
        <v>1199.9136100000001</v>
      </c>
      <c r="G741" s="28">
        <f t="shared" si="45"/>
        <v>123.95908152087716</v>
      </c>
      <c r="H741" s="27"/>
      <c r="I741" s="27"/>
      <c r="J741" s="28" t="str">
        <f t="shared" si="46"/>
        <v xml:space="preserve"> </v>
      </c>
      <c r="K741" s="27">
        <v>94.6952</v>
      </c>
      <c r="L741" s="28" t="str">
        <f t="shared" si="47"/>
        <v/>
      </c>
      <c r="M741" s="27"/>
    </row>
    <row r="742" spans="1:13" ht="51" x14ac:dyDescent="0.2">
      <c r="A742" s="26" t="s">
        <v>18</v>
      </c>
      <c r="B742" s="26" t="s">
        <v>192</v>
      </c>
      <c r="C742" s="27"/>
      <c r="D742" s="27"/>
      <c r="E742" s="28" t="str">
        <f t="shared" si="44"/>
        <v xml:space="preserve"> </v>
      </c>
      <c r="F742" s="27">
        <v>94.6952</v>
      </c>
      <c r="G742" s="28" t="str">
        <f t="shared" si="45"/>
        <v/>
      </c>
      <c r="H742" s="27"/>
      <c r="I742" s="27"/>
      <c r="J742" s="28" t="str">
        <f t="shared" si="46"/>
        <v xml:space="preserve"> </v>
      </c>
      <c r="K742" s="27">
        <v>94.6952</v>
      </c>
      <c r="L742" s="28" t="str">
        <f t="shared" si="47"/>
        <v/>
      </c>
      <c r="M742" s="27"/>
    </row>
    <row r="743" spans="1:13" ht="63.75" x14ac:dyDescent="0.2">
      <c r="A743" s="26" t="s">
        <v>1278</v>
      </c>
      <c r="B743" s="26" t="s">
        <v>432</v>
      </c>
      <c r="C743" s="27"/>
      <c r="D743" s="27"/>
      <c r="E743" s="28" t="str">
        <f t="shared" si="44"/>
        <v xml:space="preserve"> </v>
      </c>
      <c r="F743" s="27">
        <v>94.6952</v>
      </c>
      <c r="G743" s="28" t="str">
        <f t="shared" si="45"/>
        <v/>
      </c>
      <c r="H743" s="27"/>
      <c r="I743" s="27"/>
      <c r="J743" s="28" t="str">
        <f t="shared" si="46"/>
        <v xml:space="preserve"> </v>
      </c>
      <c r="K743" s="27">
        <v>94.6952</v>
      </c>
      <c r="L743" s="28" t="str">
        <f t="shared" si="47"/>
        <v/>
      </c>
      <c r="M743" s="27"/>
    </row>
    <row r="744" spans="1:13" ht="38.25" x14ac:dyDescent="0.2">
      <c r="A744" s="26" t="s">
        <v>964</v>
      </c>
      <c r="B744" s="26" t="s">
        <v>1046</v>
      </c>
      <c r="C744" s="27">
        <v>1045.0150000000001</v>
      </c>
      <c r="D744" s="27">
        <v>1045.0150000000001</v>
      </c>
      <c r="E744" s="28">
        <f t="shared" si="44"/>
        <v>100</v>
      </c>
      <c r="F744" s="27"/>
      <c r="G744" s="28" t="str">
        <f t="shared" si="45"/>
        <v xml:space="preserve"> </v>
      </c>
      <c r="H744" s="27"/>
      <c r="I744" s="27"/>
      <c r="J744" s="28" t="str">
        <f t="shared" si="46"/>
        <v xml:space="preserve"> </v>
      </c>
      <c r="K744" s="27"/>
      <c r="L744" s="28" t="str">
        <f t="shared" si="47"/>
        <v xml:space="preserve"> </v>
      </c>
      <c r="M744" s="27"/>
    </row>
    <row r="745" spans="1:13" ht="63.75" x14ac:dyDescent="0.2">
      <c r="A745" s="26" t="s">
        <v>462</v>
      </c>
      <c r="B745" s="26" t="s">
        <v>237</v>
      </c>
      <c r="C745" s="27">
        <v>1045.0150000000001</v>
      </c>
      <c r="D745" s="27">
        <v>1045.0150000000001</v>
      </c>
      <c r="E745" s="28">
        <f t="shared" si="44"/>
        <v>100</v>
      </c>
      <c r="F745" s="27"/>
      <c r="G745" s="28" t="str">
        <f t="shared" si="45"/>
        <v xml:space="preserve"> </v>
      </c>
      <c r="H745" s="27"/>
      <c r="I745" s="27"/>
      <c r="J745" s="28" t="str">
        <f t="shared" si="46"/>
        <v xml:space="preserve"> </v>
      </c>
      <c r="K745" s="27"/>
      <c r="L745" s="28" t="str">
        <f t="shared" si="47"/>
        <v xml:space="preserve"> </v>
      </c>
      <c r="M745" s="27"/>
    </row>
    <row r="746" spans="1:13" ht="38.25" x14ac:dyDescent="0.2">
      <c r="A746" s="26" t="s">
        <v>215</v>
      </c>
      <c r="B746" s="26" t="s">
        <v>858</v>
      </c>
      <c r="C746" s="27"/>
      <c r="D746" s="27"/>
      <c r="E746" s="28" t="str">
        <f t="shared" si="44"/>
        <v xml:space="preserve"> </v>
      </c>
      <c r="F746" s="27">
        <v>1050</v>
      </c>
      <c r="G746" s="28" t="str">
        <f t="shared" si="45"/>
        <v/>
      </c>
      <c r="H746" s="27"/>
      <c r="I746" s="27"/>
      <c r="J746" s="28" t="str">
        <f t="shared" si="46"/>
        <v xml:space="preserve"> </v>
      </c>
      <c r="K746" s="27"/>
      <c r="L746" s="28" t="str">
        <f t="shared" si="47"/>
        <v xml:space="preserve"> </v>
      </c>
      <c r="M746" s="27"/>
    </row>
    <row r="747" spans="1:13" ht="38.25" x14ac:dyDescent="0.2">
      <c r="A747" s="26" t="s">
        <v>624</v>
      </c>
      <c r="B747" s="26" t="s">
        <v>887</v>
      </c>
      <c r="C747" s="27">
        <v>196.98182</v>
      </c>
      <c r="D747" s="27">
        <v>157.07189</v>
      </c>
      <c r="E747" s="28">
        <f t="shared" si="44"/>
        <v>79.739282538865766</v>
      </c>
      <c r="F747" s="27">
        <v>55.218409999999999</v>
      </c>
      <c r="G747" s="28" t="str">
        <f t="shared" si="45"/>
        <v>свыше 200</v>
      </c>
      <c r="H747" s="27"/>
      <c r="I747" s="27"/>
      <c r="J747" s="28" t="str">
        <f t="shared" si="46"/>
        <v xml:space="preserve"> </v>
      </c>
      <c r="K747" s="27"/>
      <c r="L747" s="28" t="str">
        <f t="shared" si="47"/>
        <v xml:space="preserve"> </v>
      </c>
      <c r="M747" s="27"/>
    </row>
    <row r="748" spans="1:13" ht="38.25" x14ac:dyDescent="0.2">
      <c r="A748" s="26" t="s">
        <v>1482</v>
      </c>
      <c r="B748" s="26" t="s">
        <v>487</v>
      </c>
      <c r="C748" s="27">
        <v>554.94699000000003</v>
      </c>
      <c r="D748" s="27">
        <v>285.315</v>
      </c>
      <c r="E748" s="28">
        <f t="shared" si="44"/>
        <v>51.413018746168895</v>
      </c>
      <c r="F748" s="27"/>
      <c r="G748" s="28" t="str">
        <f t="shared" si="45"/>
        <v xml:space="preserve"> </v>
      </c>
      <c r="H748" s="27"/>
      <c r="I748" s="27"/>
      <c r="J748" s="28" t="str">
        <f t="shared" si="46"/>
        <v xml:space="preserve"> </v>
      </c>
      <c r="K748" s="27"/>
      <c r="L748" s="28" t="str">
        <f t="shared" si="47"/>
        <v xml:space="preserve"> </v>
      </c>
      <c r="M748" s="27"/>
    </row>
    <row r="749" spans="1:13" ht="63.75" x14ac:dyDescent="0.2">
      <c r="A749" s="26" t="s">
        <v>1696</v>
      </c>
      <c r="B749" s="26" t="s">
        <v>681</v>
      </c>
      <c r="C749" s="27">
        <v>285.315</v>
      </c>
      <c r="D749" s="27">
        <v>285.315</v>
      </c>
      <c r="E749" s="28">
        <f t="shared" si="44"/>
        <v>100</v>
      </c>
      <c r="F749" s="27"/>
      <c r="G749" s="28" t="str">
        <f t="shared" si="45"/>
        <v xml:space="preserve"> </v>
      </c>
      <c r="H749" s="27"/>
      <c r="I749" s="27"/>
      <c r="J749" s="28" t="str">
        <f t="shared" si="46"/>
        <v xml:space="preserve"> </v>
      </c>
      <c r="K749" s="27"/>
      <c r="L749" s="28" t="str">
        <f t="shared" si="47"/>
        <v xml:space="preserve"> </v>
      </c>
      <c r="M749" s="27"/>
    </row>
    <row r="750" spans="1:13" ht="76.5" x14ac:dyDescent="0.2">
      <c r="A750" s="26" t="s">
        <v>1643</v>
      </c>
      <c r="B750" s="26" t="s">
        <v>1316</v>
      </c>
      <c r="C750" s="27"/>
      <c r="D750" s="27"/>
      <c r="E750" s="28" t="str">
        <f t="shared" si="44"/>
        <v xml:space="preserve"> </v>
      </c>
      <c r="F750" s="27">
        <v>1050</v>
      </c>
      <c r="G750" s="28" t="str">
        <f t="shared" si="45"/>
        <v/>
      </c>
      <c r="H750" s="27"/>
      <c r="I750" s="27"/>
      <c r="J750" s="28" t="str">
        <f t="shared" si="46"/>
        <v xml:space="preserve"> </v>
      </c>
      <c r="K750" s="27"/>
      <c r="L750" s="28" t="str">
        <f t="shared" si="47"/>
        <v xml:space="preserve"> </v>
      </c>
      <c r="M750" s="27"/>
    </row>
    <row r="751" spans="1:13" ht="76.5" x14ac:dyDescent="0.2">
      <c r="A751" s="26" t="s">
        <v>333</v>
      </c>
      <c r="B751" s="26" t="s">
        <v>1349</v>
      </c>
      <c r="C751" s="27">
        <v>97.650409999999994</v>
      </c>
      <c r="D751" s="27">
        <v>57.740479999999998</v>
      </c>
      <c r="E751" s="28">
        <f t="shared" si="44"/>
        <v>59.1297875759047</v>
      </c>
      <c r="F751" s="27">
        <v>25.218409999999999</v>
      </c>
      <c r="G751" s="28" t="str">
        <f t="shared" si="45"/>
        <v>свыше 200</v>
      </c>
      <c r="H751" s="27"/>
      <c r="I751" s="27"/>
      <c r="J751" s="28" t="str">
        <f t="shared" si="46"/>
        <v xml:space="preserve"> </v>
      </c>
      <c r="K751" s="27"/>
      <c r="L751" s="28" t="str">
        <f t="shared" si="47"/>
        <v xml:space="preserve"> </v>
      </c>
      <c r="M751" s="27"/>
    </row>
    <row r="752" spans="1:13" ht="51" x14ac:dyDescent="0.2">
      <c r="A752" s="26" t="s">
        <v>772</v>
      </c>
      <c r="B752" s="26" t="s">
        <v>1608</v>
      </c>
      <c r="C752" s="27">
        <v>99.331410000000005</v>
      </c>
      <c r="D752" s="27">
        <v>99.331410000000005</v>
      </c>
      <c r="E752" s="28">
        <f t="shared" si="44"/>
        <v>100</v>
      </c>
      <c r="F752" s="27">
        <v>30</v>
      </c>
      <c r="G752" s="28" t="str">
        <f t="shared" si="45"/>
        <v>свыше 200</v>
      </c>
      <c r="H752" s="27"/>
      <c r="I752" s="27"/>
      <c r="J752" s="28" t="str">
        <f t="shared" si="46"/>
        <v xml:space="preserve"> </v>
      </c>
      <c r="K752" s="27"/>
      <c r="L752" s="28" t="str">
        <f t="shared" si="47"/>
        <v xml:space="preserve"> </v>
      </c>
      <c r="M752" s="27"/>
    </row>
    <row r="753" spans="1:13" ht="51" x14ac:dyDescent="0.2">
      <c r="A753" s="26" t="s">
        <v>1623</v>
      </c>
      <c r="B753" s="26" t="s">
        <v>1652</v>
      </c>
      <c r="C753" s="27">
        <v>269.63198999999997</v>
      </c>
      <c r="D753" s="27"/>
      <c r="E753" s="28" t="str">
        <f t="shared" si="44"/>
        <v/>
      </c>
      <c r="F753" s="27"/>
      <c r="G753" s="28" t="str">
        <f t="shared" si="45"/>
        <v xml:space="preserve"> </v>
      </c>
      <c r="H753" s="27"/>
      <c r="I753" s="27"/>
      <c r="J753" s="28" t="str">
        <f t="shared" si="46"/>
        <v xml:space="preserve"> </v>
      </c>
      <c r="K753" s="27"/>
      <c r="L753" s="28" t="str">
        <f t="shared" si="47"/>
        <v xml:space="preserve"> </v>
      </c>
      <c r="M753" s="27"/>
    </row>
    <row r="754" spans="1:13" ht="25.5" x14ac:dyDescent="0.2">
      <c r="A754" s="26" t="s">
        <v>1475</v>
      </c>
      <c r="B754" s="26" t="s">
        <v>712</v>
      </c>
      <c r="C754" s="27">
        <v>6531.8287499999997</v>
      </c>
      <c r="D754" s="27">
        <v>4495.4648500000003</v>
      </c>
      <c r="E754" s="28">
        <f t="shared" si="44"/>
        <v>68.823985166481904</v>
      </c>
      <c r="F754" s="27">
        <v>1671.3426899999999</v>
      </c>
      <c r="G754" s="28" t="str">
        <f t="shared" si="45"/>
        <v>свыше 200</v>
      </c>
      <c r="H754" s="27">
        <v>1510.6869999999999</v>
      </c>
      <c r="I754" s="27">
        <v>2256.1869999999999</v>
      </c>
      <c r="J754" s="28">
        <f t="shared" si="46"/>
        <v>149.34840903509462</v>
      </c>
      <c r="K754" s="27">
        <v>109.5</v>
      </c>
      <c r="L754" s="28" t="str">
        <f t="shared" si="47"/>
        <v>свыше 200</v>
      </c>
      <c r="M754" s="27">
        <v>28.5</v>
      </c>
    </row>
    <row r="755" spans="1:13" ht="38.25" x14ac:dyDescent="0.2">
      <c r="A755" s="26" t="s">
        <v>1541</v>
      </c>
      <c r="B755" s="26" t="s">
        <v>667</v>
      </c>
      <c r="C755" s="27">
        <v>1510.6869999999999</v>
      </c>
      <c r="D755" s="27">
        <v>2256.1869999999999</v>
      </c>
      <c r="E755" s="28">
        <f t="shared" si="44"/>
        <v>149.34840903509462</v>
      </c>
      <c r="F755" s="27">
        <v>109.5</v>
      </c>
      <c r="G755" s="28" t="str">
        <f t="shared" si="45"/>
        <v>свыше 200</v>
      </c>
      <c r="H755" s="27">
        <v>1510.6869999999999</v>
      </c>
      <c r="I755" s="27">
        <v>2256.1869999999999</v>
      </c>
      <c r="J755" s="28">
        <f t="shared" si="46"/>
        <v>149.34840903509462</v>
      </c>
      <c r="K755" s="27">
        <v>109.5</v>
      </c>
      <c r="L755" s="28" t="str">
        <f t="shared" si="47"/>
        <v>свыше 200</v>
      </c>
      <c r="M755" s="27">
        <v>28.5</v>
      </c>
    </row>
    <row r="756" spans="1:13" ht="38.25" x14ac:dyDescent="0.2">
      <c r="A756" s="26" t="s">
        <v>1497</v>
      </c>
      <c r="B756" s="26" t="s">
        <v>667</v>
      </c>
      <c r="C756" s="27">
        <v>1510.6869999999999</v>
      </c>
      <c r="D756" s="27">
        <v>2256.1869999999999</v>
      </c>
      <c r="E756" s="28">
        <f t="shared" si="44"/>
        <v>149.34840903509462</v>
      </c>
      <c r="F756" s="27">
        <v>109.5</v>
      </c>
      <c r="G756" s="28" t="str">
        <f t="shared" si="45"/>
        <v>свыше 200</v>
      </c>
      <c r="H756" s="27">
        <v>1510.6869999999999</v>
      </c>
      <c r="I756" s="27">
        <v>2256.1869999999999</v>
      </c>
      <c r="J756" s="28">
        <f t="shared" si="46"/>
        <v>149.34840903509462</v>
      </c>
      <c r="K756" s="27">
        <v>109.5</v>
      </c>
      <c r="L756" s="28" t="str">
        <f t="shared" si="47"/>
        <v>свыше 200</v>
      </c>
      <c r="M756" s="27">
        <v>28.5</v>
      </c>
    </row>
    <row r="757" spans="1:13" ht="38.25" x14ac:dyDescent="0.2">
      <c r="A757" s="26" t="s">
        <v>769</v>
      </c>
      <c r="B757" s="26" t="s">
        <v>330</v>
      </c>
      <c r="C757" s="27">
        <v>486.98059000000001</v>
      </c>
      <c r="D757" s="27">
        <v>486.98059000000001</v>
      </c>
      <c r="E757" s="28">
        <f t="shared" si="44"/>
        <v>100</v>
      </c>
      <c r="F757" s="27">
        <v>413.53316000000001</v>
      </c>
      <c r="G757" s="28">
        <f t="shared" si="45"/>
        <v>117.76095295477636</v>
      </c>
      <c r="H757" s="27"/>
      <c r="I757" s="27"/>
      <c r="J757" s="28" t="str">
        <f t="shared" si="46"/>
        <v xml:space="preserve"> </v>
      </c>
      <c r="K757" s="27"/>
      <c r="L757" s="28" t="str">
        <f t="shared" si="47"/>
        <v xml:space="preserve"> </v>
      </c>
      <c r="M757" s="27"/>
    </row>
    <row r="758" spans="1:13" ht="38.25" x14ac:dyDescent="0.2">
      <c r="A758" s="26" t="s">
        <v>1454</v>
      </c>
      <c r="B758" s="26" t="s">
        <v>330</v>
      </c>
      <c r="C758" s="27">
        <v>486.98059000000001</v>
      </c>
      <c r="D758" s="27">
        <v>486.98059000000001</v>
      </c>
      <c r="E758" s="28">
        <f t="shared" si="44"/>
        <v>100</v>
      </c>
      <c r="F758" s="27">
        <v>413.53316000000001</v>
      </c>
      <c r="G758" s="28">
        <f t="shared" si="45"/>
        <v>117.76095295477636</v>
      </c>
      <c r="H758" s="27"/>
      <c r="I758" s="27"/>
      <c r="J758" s="28" t="str">
        <f t="shared" si="46"/>
        <v xml:space="preserve"> </v>
      </c>
      <c r="K758" s="27"/>
      <c r="L758" s="28" t="str">
        <f t="shared" si="47"/>
        <v xml:space="preserve"> </v>
      </c>
      <c r="M758" s="27"/>
    </row>
    <row r="759" spans="1:13" ht="38.25" x14ac:dyDescent="0.2">
      <c r="A759" s="26" t="s">
        <v>731</v>
      </c>
      <c r="B759" s="26" t="s">
        <v>295</v>
      </c>
      <c r="C759" s="27">
        <v>836.46276999999998</v>
      </c>
      <c r="D759" s="27">
        <v>419.31511999999998</v>
      </c>
      <c r="E759" s="28">
        <f t="shared" si="44"/>
        <v>50.129561654011212</v>
      </c>
      <c r="F759" s="27">
        <v>485.28899999999999</v>
      </c>
      <c r="G759" s="28">
        <f t="shared" si="45"/>
        <v>86.405238940095487</v>
      </c>
      <c r="H759" s="27"/>
      <c r="I759" s="27"/>
      <c r="J759" s="28" t="str">
        <f t="shared" si="46"/>
        <v xml:space="preserve"> </v>
      </c>
      <c r="K759" s="27"/>
      <c r="L759" s="28" t="str">
        <f t="shared" si="47"/>
        <v xml:space="preserve"> </v>
      </c>
      <c r="M759" s="27"/>
    </row>
    <row r="760" spans="1:13" ht="38.25" x14ac:dyDescent="0.2">
      <c r="A760" s="26" t="s">
        <v>1121</v>
      </c>
      <c r="B760" s="26" t="s">
        <v>1390</v>
      </c>
      <c r="C760" s="27">
        <v>600.73186999999996</v>
      </c>
      <c r="D760" s="27">
        <v>417.34933999999998</v>
      </c>
      <c r="E760" s="28">
        <f t="shared" si="44"/>
        <v>69.473480739418733</v>
      </c>
      <c r="F760" s="27">
        <v>422.02053000000001</v>
      </c>
      <c r="G760" s="28">
        <f t="shared" si="45"/>
        <v>98.893136786497081</v>
      </c>
      <c r="H760" s="27"/>
      <c r="I760" s="27"/>
      <c r="J760" s="28" t="str">
        <f t="shared" si="46"/>
        <v xml:space="preserve"> </v>
      </c>
      <c r="K760" s="27"/>
      <c r="L760" s="28" t="str">
        <f t="shared" si="47"/>
        <v xml:space="preserve"> </v>
      </c>
      <c r="M760" s="27"/>
    </row>
    <row r="761" spans="1:13" ht="38.25" x14ac:dyDescent="0.2">
      <c r="A761" s="26" t="s">
        <v>280</v>
      </c>
      <c r="B761" s="26" t="s">
        <v>241</v>
      </c>
      <c r="C761" s="27">
        <v>3096.9665199999999</v>
      </c>
      <c r="D761" s="27">
        <v>915.63279999999997</v>
      </c>
      <c r="E761" s="28">
        <f t="shared" si="44"/>
        <v>29.565472990647635</v>
      </c>
      <c r="F761" s="27">
        <v>241</v>
      </c>
      <c r="G761" s="28" t="str">
        <f t="shared" si="45"/>
        <v>свыше 200</v>
      </c>
      <c r="H761" s="27"/>
      <c r="I761" s="27"/>
      <c r="J761" s="28" t="str">
        <f t="shared" si="46"/>
        <v xml:space="preserve"> </v>
      </c>
      <c r="K761" s="27"/>
      <c r="L761" s="28" t="str">
        <f t="shared" si="47"/>
        <v xml:space="preserve"> </v>
      </c>
      <c r="M761" s="27"/>
    </row>
    <row r="762" spans="1:13" ht="63.75" x14ac:dyDescent="0.2">
      <c r="A762" s="26" t="s">
        <v>1457</v>
      </c>
      <c r="B762" s="26" t="s">
        <v>582</v>
      </c>
      <c r="C762" s="27">
        <v>590</v>
      </c>
      <c r="D762" s="27">
        <v>301.11500000000001</v>
      </c>
      <c r="E762" s="28">
        <f t="shared" si="44"/>
        <v>51.036440677966098</v>
      </c>
      <c r="F762" s="27">
        <v>322.03899999999999</v>
      </c>
      <c r="G762" s="28">
        <f t="shared" si="45"/>
        <v>93.502650300118944</v>
      </c>
      <c r="H762" s="27"/>
      <c r="I762" s="27"/>
      <c r="J762" s="28" t="str">
        <f t="shared" si="46"/>
        <v xml:space="preserve"> </v>
      </c>
      <c r="K762" s="27"/>
      <c r="L762" s="28" t="str">
        <f t="shared" si="47"/>
        <v xml:space="preserve"> </v>
      </c>
      <c r="M762" s="27"/>
    </row>
    <row r="763" spans="1:13" ht="63.75" x14ac:dyDescent="0.2">
      <c r="A763" s="26" t="s">
        <v>159</v>
      </c>
      <c r="B763" s="26" t="s">
        <v>61</v>
      </c>
      <c r="C763" s="27">
        <v>163.34450000000001</v>
      </c>
      <c r="D763" s="27">
        <v>107.39489</v>
      </c>
      <c r="E763" s="28">
        <f t="shared" si="44"/>
        <v>65.747478488715558</v>
      </c>
      <c r="F763" s="27">
        <v>12.65523</v>
      </c>
      <c r="G763" s="28" t="str">
        <f t="shared" si="45"/>
        <v>свыше 200</v>
      </c>
      <c r="H763" s="27"/>
      <c r="I763" s="27"/>
      <c r="J763" s="28" t="str">
        <f t="shared" si="46"/>
        <v xml:space="preserve"> </v>
      </c>
      <c r="K763" s="27"/>
      <c r="L763" s="28" t="str">
        <f t="shared" si="47"/>
        <v xml:space="preserve"> </v>
      </c>
      <c r="M763" s="27"/>
    </row>
    <row r="764" spans="1:13" ht="38.25" x14ac:dyDescent="0.2">
      <c r="A764" s="26" t="s">
        <v>1670</v>
      </c>
      <c r="B764" s="26" t="s">
        <v>295</v>
      </c>
      <c r="C764" s="27">
        <v>246.46277000000001</v>
      </c>
      <c r="D764" s="27">
        <v>118.20012</v>
      </c>
      <c r="E764" s="28">
        <f t="shared" si="44"/>
        <v>47.958610543896754</v>
      </c>
      <c r="F764" s="27">
        <v>163.25</v>
      </c>
      <c r="G764" s="28">
        <f t="shared" si="45"/>
        <v>72.404361408882082</v>
      </c>
      <c r="H764" s="27"/>
      <c r="I764" s="27"/>
      <c r="J764" s="28" t="str">
        <f t="shared" si="46"/>
        <v xml:space="preserve"> </v>
      </c>
      <c r="K764" s="27"/>
      <c r="L764" s="28" t="str">
        <f t="shared" si="47"/>
        <v xml:space="preserve"> </v>
      </c>
      <c r="M764" s="27"/>
    </row>
    <row r="765" spans="1:13" ht="38.25" x14ac:dyDescent="0.2">
      <c r="A765" s="26" t="s">
        <v>355</v>
      </c>
      <c r="B765" s="26" t="s">
        <v>1390</v>
      </c>
      <c r="C765" s="27">
        <v>437.38736999999998</v>
      </c>
      <c r="D765" s="27">
        <v>309.95445000000001</v>
      </c>
      <c r="E765" s="28">
        <f t="shared" si="44"/>
        <v>70.86497490771167</v>
      </c>
      <c r="F765" s="27">
        <v>409.36529999999999</v>
      </c>
      <c r="G765" s="28">
        <f t="shared" si="45"/>
        <v>75.715858183387795</v>
      </c>
      <c r="H765" s="27"/>
      <c r="I765" s="27"/>
      <c r="J765" s="28" t="str">
        <f t="shared" si="46"/>
        <v xml:space="preserve"> </v>
      </c>
      <c r="K765" s="27"/>
      <c r="L765" s="28" t="str">
        <f t="shared" si="47"/>
        <v xml:space="preserve"> </v>
      </c>
      <c r="M765" s="27"/>
    </row>
    <row r="766" spans="1:13" ht="38.25" x14ac:dyDescent="0.2">
      <c r="A766" s="26" t="s">
        <v>1260</v>
      </c>
      <c r="B766" s="26" t="s">
        <v>241</v>
      </c>
      <c r="C766" s="27">
        <v>3096.9665199999999</v>
      </c>
      <c r="D766" s="27">
        <v>915.63279999999997</v>
      </c>
      <c r="E766" s="28">
        <f t="shared" si="44"/>
        <v>29.565472990647635</v>
      </c>
      <c r="F766" s="27">
        <v>241</v>
      </c>
      <c r="G766" s="28" t="str">
        <f t="shared" si="45"/>
        <v>свыше 200</v>
      </c>
      <c r="H766" s="27"/>
      <c r="I766" s="27"/>
      <c r="J766" s="28" t="str">
        <f t="shared" si="46"/>
        <v xml:space="preserve"> </v>
      </c>
      <c r="K766" s="27"/>
      <c r="L766" s="28" t="str">
        <f t="shared" si="47"/>
        <v xml:space="preserve"> </v>
      </c>
      <c r="M766" s="27"/>
    </row>
    <row r="767" spans="1:13" ht="114.75" x14ac:dyDescent="0.2">
      <c r="A767" s="26" t="s">
        <v>492</v>
      </c>
      <c r="B767" s="26" t="s">
        <v>803</v>
      </c>
      <c r="C767" s="27">
        <v>65.073939999999993</v>
      </c>
      <c r="D767" s="27">
        <v>242764.74166</v>
      </c>
      <c r="E767" s="28" t="str">
        <f t="shared" si="44"/>
        <v>свыше 200</v>
      </c>
      <c r="F767" s="27">
        <v>388648.15389999998</v>
      </c>
      <c r="G767" s="28">
        <f t="shared" si="45"/>
        <v>62.463886480331489</v>
      </c>
      <c r="H767" s="27"/>
      <c r="I767" s="27">
        <v>312282.16013999999</v>
      </c>
      <c r="J767" s="28" t="str">
        <f t="shared" si="46"/>
        <v xml:space="preserve"> </v>
      </c>
      <c r="K767" s="27">
        <v>504458.04268000001</v>
      </c>
      <c r="L767" s="28">
        <f t="shared" si="47"/>
        <v>61.904486343593568</v>
      </c>
      <c r="M767" s="27">
        <v>5811.7565999999642</v>
      </c>
    </row>
    <row r="768" spans="1:13" ht="127.5" x14ac:dyDescent="0.2">
      <c r="A768" s="26" t="s">
        <v>1368</v>
      </c>
      <c r="B768" s="26" t="s">
        <v>1309</v>
      </c>
      <c r="C768" s="27">
        <v>65.073939999999993</v>
      </c>
      <c r="D768" s="27">
        <v>242764.74166</v>
      </c>
      <c r="E768" s="28" t="str">
        <f t="shared" si="44"/>
        <v>свыше 200</v>
      </c>
      <c r="F768" s="27">
        <v>388648.15389999998</v>
      </c>
      <c r="G768" s="28">
        <f t="shared" si="45"/>
        <v>62.463886480331489</v>
      </c>
      <c r="H768" s="27"/>
      <c r="I768" s="27">
        <v>312282.16013999999</v>
      </c>
      <c r="J768" s="28" t="str">
        <f t="shared" si="46"/>
        <v xml:space="preserve"> </v>
      </c>
      <c r="K768" s="27">
        <v>504458.04268000001</v>
      </c>
      <c r="L768" s="28">
        <f t="shared" si="47"/>
        <v>61.904486343593568</v>
      </c>
      <c r="M768" s="27">
        <v>5811.7565999999642</v>
      </c>
    </row>
    <row r="769" spans="1:13" ht="127.5" x14ac:dyDescent="0.2">
      <c r="A769" s="26" t="s">
        <v>709</v>
      </c>
      <c r="B769" s="26" t="s">
        <v>356</v>
      </c>
      <c r="C769" s="27"/>
      <c r="D769" s="27">
        <v>237833.12742</v>
      </c>
      <c r="E769" s="28" t="str">
        <f t="shared" si="44"/>
        <v xml:space="preserve"> </v>
      </c>
      <c r="F769" s="27">
        <v>386203.39607999998</v>
      </c>
      <c r="G769" s="28">
        <f t="shared" si="45"/>
        <v>61.582350086516101</v>
      </c>
      <c r="H769" s="27"/>
      <c r="I769" s="27">
        <v>312282.16013999999</v>
      </c>
      <c r="J769" s="28" t="str">
        <f t="shared" si="46"/>
        <v xml:space="preserve"> </v>
      </c>
      <c r="K769" s="27">
        <v>504458.04268000001</v>
      </c>
      <c r="L769" s="28">
        <f t="shared" si="47"/>
        <v>61.904486343593568</v>
      </c>
      <c r="M769" s="27">
        <v>5811.7565999999642</v>
      </c>
    </row>
    <row r="770" spans="1:13" ht="114.75" x14ac:dyDescent="0.2">
      <c r="A770" s="26" t="s">
        <v>30</v>
      </c>
      <c r="B770" s="26" t="s">
        <v>173</v>
      </c>
      <c r="C770" s="27"/>
      <c r="D770" s="27">
        <v>1678.0146999999999</v>
      </c>
      <c r="E770" s="28" t="str">
        <f t="shared" si="44"/>
        <v xml:space="preserve"> </v>
      </c>
      <c r="F770" s="27">
        <v>2135.5551700000001</v>
      </c>
      <c r="G770" s="28">
        <f t="shared" si="45"/>
        <v>78.575104196441799</v>
      </c>
      <c r="H770" s="27"/>
      <c r="I770" s="27"/>
      <c r="J770" s="28" t="str">
        <f t="shared" si="46"/>
        <v xml:space="preserve"> </v>
      </c>
      <c r="K770" s="27"/>
      <c r="L770" s="28" t="str">
        <f t="shared" si="47"/>
        <v xml:space="preserve"> </v>
      </c>
      <c r="M770" s="27"/>
    </row>
    <row r="771" spans="1:13" ht="114.75" x14ac:dyDescent="0.2">
      <c r="A771" s="26" t="s">
        <v>1561</v>
      </c>
      <c r="B771" s="26" t="s">
        <v>85</v>
      </c>
      <c r="C771" s="27">
        <v>65.073939999999993</v>
      </c>
      <c r="D771" s="27">
        <v>3253.5995400000002</v>
      </c>
      <c r="E771" s="28" t="str">
        <f t="shared" si="44"/>
        <v>свыше 200</v>
      </c>
      <c r="F771" s="27">
        <v>309.20265000000001</v>
      </c>
      <c r="G771" s="28" t="str">
        <f t="shared" si="45"/>
        <v>свыше 200</v>
      </c>
      <c r="H771" s="27"/>
      <c r="I771" s="27"/>
      <c r="J771" s="28" t="str">
        <f t="shared" si="46"/>
        <v xml:space="preserve"> </v>
      </c>
      <c r="K771" s="27"/>
      <c r="L771" s="28" t="str">
        <f t="shared" si="47"/>
        <v xml:space="preserve"> </v>
      </c>
      <c r="M771" s="27"/>
    </row>
    <row r="772" spans="1:13" ht="51" x14ac:dyDescent="0.2">
      <c r="A772" s="26" t="s">
        <v>565</v>
      </c>
      <c r="B772" s="26" t="s">
        <v>347</v>
      </c>
      <c r="C772" s="27"/>
      <c r="D772" s="27">
        <v>222710.50549000001</v>
      </c>
      <c r="E772" s="28" t="str">
        <f t="shared" si="44"/>
        <v xml:space="preserve"> </v>
      </c>
      <c r="F772" s="27">
        <v>369604.72249999997</v>
      </c>
      <c r="G772" s="28">
        <f t="shared" si="45"/>
        <v>60.256401483073589</v>
      </c>
      <c r="H772" s="27"/>
      <c r="I772" s="27">
        <v>222710.50549000001</v>
      </c>
      <c r="J772" s="28" t="str">
        <f t="shared" si="46"/>
        <v xml:space="preserve"> </v>
      </c>
      <c r="K772" s="27">
        <v>369604.72249999997</v>
      </c>
      <c r="L772" s="28">
        <f t="shared" si="47"/>
        <v>60.256401483073589</v>
      </c>
      <c r="M772" s="27">
        <v>1843.5560000000114</v>
      </c>
    </row>
    <row r="773" spans="1:13" ht="51" x14ac:dyDescent="0.2">
      <c r="A773" s="26" t="s">
        <v>75</v>
      </c>
      <c r="B773" s="26" t="s">
        <v>717</v>
      </c>
      <c r="C773" s="27"/>
      <c r="D773" s="27">
        <v>194628.76318000001</v>
      </c>
      <c r="E773" s="28" t="str">
        <f t="shared" si="44"/>
        <v xml:space="preserve"> </v>
      </c>
      <c r="F773" s="27">
        <v>340777.84470999998</v>
      </c>
      <c r="G773" s="28">
        <f t="shared" si="45"/>
        <v>57.113091769691771</v>
      </c>
      <c r="H773" s="27"/>
      <c r="I773" s="27">
        <v>194628.76318000001</v>
      </c>
      <c r="J773" s="28" t="str">
        <f t="shared" si="46"/>
        <v xml:space="preserve"> </v>
      </c>
      <c r="K773" s="27">
        <v>340777.84470999998</v>
      </c>
      <c r="L773" s="28">
        <f t="shared" si="47"/>
        <v>57.113091769691771</v>
      </c>
      <c r="M773" s="27">
        <v>1808.5560000000114</v>
      </c>
    </row>
    <row r="774" spans="1:13" ht="51" x14ac:dyDescent="0.2">
      <c r="A774" s="26" t="s">
        <v>291</v>
      </c>
      <c r="B774" s="26" t="s">
        <v>1216</v>
      </c>
      <c r="C774" s="27"/>
      <c r="D774" s="27">
        <v>2272.4588600000002</v>
      </c>
      <c r="E774" s="28" t="str">
        <f t="shared" si="44"/>
        <v xml:space="preserve"> </v>
      </c>
      <c r="F774" s="27">
        <v>4153.8232600000001</v>
      </c>
      <c r="G774" s="28">
        <f t="shared" si="45"/>
        <v>54.707644446095195</v>
      </c>
      <c r="H774" s="27"/>
      <c r="I774" s="27">
        <v>2272.4588600000002</v>
      </c>
      <c r="J774" s="28" t="str">
        <f t="shared" si="46"/>
        <v xml:space="preserve"> </v>
      </c>
      <c r="K774" s="27">
        <v>4153.8232600000001</v>
      </c>
      <c r="L774" s="28">
        <f t="shared" si="47"/>
        <v>54.707644446095195</v>
      </c>
      <c r="M774" s="27"/>
    </row>
    <row r="775" spans="1:13" ht="51" x14ac:dyDescent="0.2">
      <c r="A775" s="26" t="s">
        <v>1526</v>
      </c>
      <c r="B775" s="26" t="s">
        <v>638</v>
      </c>
      <c r="C775" s="27"/>
      <c r="D775" s="27">
        <v>25809.283449999999</v>
      </c>
      <c r="E775" s="28" t="str">
        <f t="shared" ref="E775:E838" si="48">IF(C775=0," ",IF(D775/C775*100&gt;200,"свыше 200",IF(D775/C775&gt;0,D775/C775*100,"")))</f>
        <v xml:space="preserve"> </v>
      </c>
      <c r="F775" s="27">
        <v>24673.054530000001</v>
      </c>
      <c r="G775" s="28">
        <f t="shared" ref="G775:G838" si="49">IF(F775=0," ",IF(D775/F775*100&gt;200,"свыше 200",IF(D775/F775&gt;0,D775/F775*100,"")))</f>
        <v>104.6051408779503</v>
      </c>
      <c r="H775" s="27"/>
      <c r="I775" s="27">
        <v>25809.283449999999</v>
      </c>
      <c r="J775" s="28" t="str">
        <f t="shared" ref="J775:J838" si="50">IF(H775=0," ",IF(I775/H775*100&gt;200,"свыше 200",IF(I775/H775&gt;0,I775/H775*100,"")))</f>
        <v xml:space="preserve"> </v>
      </c>
      <c r="K775" s="27">
        <v>24673.054530000001</v>
      </c>
      <c r="L775" s="28">
        <f t="shared" ref="L775:L838" si="51">IF(K775=0," ",IF(I775/K775*100&gt;200,"свыше 200",IF(I775/K775&gt;0,I775/K775*100,"")))</f>
        <v>104.6051408779503</v>
      </c>
      <c r="M775" s="27">
        <v>35</v>
      </c>
    </row>
    <row r="776" spans="1:13" ht="38.25" x14ac:dyDescent="0.2">
      <c r="A776" s="26" t="s">
        <v>1488</v>
      </c>
      <c r="B776" s="26" t="s">
        <v>1240</v>
      </c>
      <c r="C776" s="27"/>
      <c r="D776" s="27">
        <v>1678.0146999999999</v>
      </c>
      <c r="E776" s="28" t="str">
        <f t="shared" si="48"/>
        <v xml:space="preserve"> </v>
      </c>
      <c r="F776" s="27">
        <v>2135.5551700000001</v>
      </c>
      <c r="G776" s="28">
        <f t="shared" si="49"/>
        <v>78.575104196441799</v>
      </c>
      <c r="H776" s="27"/>
      <c r="I776" s="27"/>
      <c r="J776" s="28" t="str">
        <f t="shared" si="50"/>
        <v xml:space="preserve"> </v>
      </c>
      <c r="K776" s="27"/>
      <c r="L776" s="28" t="str">
        <f t="shared" si="51"/>
        <v xml:space="preserve"> </v>
      </c>
      <c r="M776" s="27"/>
    </row>
    <row r="777" spans="1:13" ht="51" x14ac:dyDescent="0.2">
      <c r="A777" s="26" t="s">
        <v>1003</v>
      </c>
      <c r="B777" s="26" t="s">
        <v>260</v>
      </c>
      <c r="C777" s="27"/>
      <c r="D777" s="27">
        <v>703.92579999999998</v>
      </c>
      <c r="E777" s="28" t="str">
        <f t="shared" si="48"/>
        <v xml:space="preserve"> </v>
      </c>
      <c r="F777" s="27">
        <v>1295.97001</v>
      </c>
      <c r="G777" s="28">
        <f t="shared" si="49"/>
        <v>54.316519253404635</v>
      </c>
      <c r="H777" s="27"/>
      <c r="I777" s="27"/>
      <c r="J777" s="28" t="str">
        <f t="shared" si="50"/>
        <v xml:space="preserve"> </v>
      </c>
      <c r="K777" s="27"/>
      <c r="L777" s="28" t="str">
        <f t="shared" si="51"/>
        <v xml:space="preserve"> </v>
      </c>
      <c r="M777" s="27"/>
    </row>
    <row r="778" spans="1:13" ht="51" x14ac:dyDescent="0.2">
      <c r="A778" s="26" t="s">
        <v>748</v>
      </c>
      <c r="B778" s="26" t="s">
        <v>666</v>
      </c>
      <c r="C778" s="27"/>
      <c r="D778" s="27">
        <v>974.08889999999997</v>
      </c>
      <c r="E778" s="28" t="str">
        <f t="shared" si="48"/>
        <v xml:space="preserve"> </v>
      </c>
      <c r="F778" s="27">
        <v>839.58515999999997</v>
      </c>
      <c r="G778" s="28">
        <f t="shared" si="49"/>
        <v>116.02026172068121</v>
      </c>
      <c r="H778" s="27"/>
      <c r="I778" s="27"/>
      <c r="J778" s="28" t="str">
        <f t="shared" si="50"/>
        <v xml:space="preserve"> </v>
      </c>
      <c r="K778" s="27"/>
      <c r="L778" s="28" t="str">
        <f t="shared" si="51"/>
        <v xml:space="preserve"> </v>
      </c>
      <c r="M778" s="27"/>
    </row>
    <row r="779" spans="1:13" ht="38.25" x14ac:dyDescent="0.2">
      <c r="A779" s="26" t="s">
        <v>753</v>
      </c>
      <c r="B779" s="26" t="s">
        <v>829</v>
      </c>
      <c r="C779" s="27">
        <v>65.073939999999993</v>
      </c>
      <c r="D779" s="27">
        <v>3253.5995400000002</v>
      </c>
      <c r="E779" s="28" t="str">
        <f t="shared" si="48"/>
        <v>свыше 200</v>
      </c>
      <c r="F779" s="27">
        <v>309.20265000000001</v>
      </c>
      <c r="G779" s="28" t="str">
        <f t="shared" si="49"/>
        <v>свыше 200</v>
      </c>
      <c r="H779" s="27"/>
      <c r="I779" s="27"/>
      <c r="J779" s="28" t="str">
        <f t="shared" si="50"/>
        <v xml:space="preserve"> </v>
      </c>
      <c r="K779" s="27"/>
      <c r="L779" s="28" t="str">
        <f t="shared" si="51"/>
        <v xml:space="preserve"> </v>
      </c>
      <c r="M779" s="27"/>
    </row>
    <row r="780" spans="1:13" ht="51" x14ac:dyDescent="0.2">
      <c r="A780" s="26" t="s">
        <v>253</v>
      </c>
      <c r="B780" s="26" t="s">
        <v>660</v>
      </c>
      <c r="C780" s="27">
        <v>39.765030000000003</v>
      </c>
      <c r="D780" s="27">
        <v>3228.2858000000001</v>
      </c>
      <c r="E780" s="28" t="str">
        <f t="shared" si="48"/>
        <v>свыше 200</v>
      </c>
      <c r="F780" s="27">
        <v>309.02316999999999</v>
      </c>
      <c r="G780" s="28" t="str">
        <f t="shared" si="49"/>
        <v>свыше 200</v>
      </c>
      <c r="H780" s="27"/>
      <c r="I780" s="27"/>
      <c r="J780" s="28" t="str">
        <f t="shared" si="50"/>
        <v xml:space="preserve"> </v>
      </c>
      <c r="K780" s="27"/>
      <c r="L780" s="28" t="str">
        <f t="shared" si="51"/>
        <v xml:space="preserve"> </v>
      </c>
      <c r="M780" s="27"/>
    </row>
    <row r="781" spans="1:13" ht="51" x14ac:dyDescent="0.2">
      <c r="A781" s="26" t="s">
        <v>1694</v>
      </c>
      <c r="B781" s="26" t="s">
        <v>320</v>
      </c>
      <c r="C781" s="27">
        <v>25.308910000000001</v>
      </c>
      <c r="D781" s="27">
        <v>25.313739999999999</v>
      </c>
      <c r="E781" s="28">
        <f t="shared" si="48"/>
        <v>100.0190841881377</v>
      </c>
      <c r="F781" s="27">
        <v>0.17948</v>
      </c>
      <c r="G781" s="28" t="str">
        <f t="shared" si="49"/>
        <v>свыше 200</v>
      </c>
      <c r="H781" s="27"/>
      <c r="I781" s="27"/>
      <c r="J781" s="28" t="str">
        <f t="shared" si="50"/>
        <v xml:space="preserve"> </v>
      </c>
      <c r="K781" s="27"/>
      <c r="L781" s="28" t="str">
        <f t="shared" si="51"/>
        <v xml:space="preserve"> </v>
      </c>
      <c r="M781" s="27"/>
    </row>
    <row r="782" spans="1:13" ht="153" x14ac:dyDescent="0.2">
      <c r="A782" s="26" t="s">
        <v>529</v>
      </c>
      <c r="B782" s="26" t="s">
        <v>733</v>
      </c>
      <c r="C782" s="27"/>
      <c r="D782" s="27"/>
      <c r="E782" s="28" t="str">
        <f t="shared" si="48"/>
        <v xml:space="preserve"> </v>
      </c>
      <c r="F782" s="27"/>
      <c r="G782" s="28" t="str">
        <f t="shared" si="49"/>
        <v xml:space="preserve"> </v>
      </c>
      <c r="H782" s="27"/>
      <c r="I782" s="27"/>
      <c r="J782" s="28" t="str">
        <f t="shared" si="50"/>
        <v xml:space="preserve"> </v>
      </c>
      <c r="K782" s="27">
        <v>37.052999999999997</v>
      </c>
      <c r="L782" s="28" t="str">
        <f t="shared" si="51"/>
        <v/>
      </c>
      <c r="M782" s="27"/>
    </row>
    <row r="783" spans="1:13" ht="76.5" x14ac:dyDescent="0.2">
      <c r="A783" s="26" t="s">
        <v>877</v>
      </c>
      <c r="B783" s="26" t="s">
        <v>806</v>
      </c>
      <c r="C783" s="27"/>
      <c r="D783" s="27"/>
      <c r="E783" s="28" t="str">
        <f t="shared" si="48"/>
        <v xml:space="preserve"> </v>
      </c>
      <c r="F783" s="27"/>
      <c r="G783" s="28" t="str">
        <f t="shared" si="49"/>
        <v xml:space="preserve"> </v>
      </c>
      <c r="H783" s="27"/>
      <c r="I783" s="27"/>
      <c r="J783" s="28" t="str">
        <f t="shared" si="50"/>
        <v xml:space="preserve"> </v>
      </c>
      <c r="K783" s="27">
        <v>23.5869</v>
      </c>
      <c r="L783" s="28" t="str">
        <f t="shared" si="51"/>
        <v/>
      </c>
      <c r="M783" s="27"/>
    </row>
    <row r="784" spans="1:13" ht="114.75" x14ac:dyDescent="0.2">
      <c r="A784" s="26" t="s">
        <v>88</v>
      </c>
      <c r="B784" s="26" t="s">
        <v>128</v>
      </c>
      <c r="C784" s="27"/>
      <c r="D784" s="27"/>
      <c r="E784" s="28" t="str">
        <f t="shared" si="48"/>
        <v xml:space="preserve"> </v>
      </c>
      <c r="F784" s="27"/>
      <c r="G784" s="28" t="str">
        <f t="shared" si="49"/>
        <v xml:space="preserve"> </v>
      </c>
      <c r="H784" s="27"/>
      <c r="I784" s="27"/>
      <c r="J784" s="28" t="str">
        <f t="shared" si="50"/>
        <v xml:space="preserve"> </v>
      </c>
      <c r="K784" s="27">
        <v>176.02594999999999</v>
      </c>
      <c r="L784" s="28" t="str">
        <f t="shared" si="51"/>
        <v/>
      </c>
      <c r="M784" s="27"/>
    </row>
    <row r="785" spans="1:13" ht="102" x14ac:dyDescent="0.2">
      <c r="A785" s="26" t="s">
        <v>457</v>
      </c>
      <c r="B785" s="26" t="s">
        <v>1097</v>
      </c>
      <c r="C785" s="27"/>
      <c r="D785" s="27"/>
      <c r="E785" s="28" t="str">
        <f t="shared" si="48"/>
        <v xml:space="preserve"> </v>
      </c>
      <c r="F785" s="27"/>
      <c r="G785" s="28" t="str">
        <f t="shared" si="49"/>
        <v xml:space="preserve"> </v>
      </c>
      <c r="H785" s="27"/>
      <c r="I785" s="27"/>
      <c r="J785" s="28" t="str">
        <f t="shared" si="50"/>
        <v xml:space="preserve"> </v>
      </c>
      <c r="K785" s="27">
        <v>1.1990000000000001E-2</v>
      </c>
      <c r="L785" s="28" t="str">
        <f t="shared" si="51"/>
        <v/>
      </c>
      <c r="M785" s="27"/>
    </row>
    <row r="786" spans="1:13" ht="127.5" x14ac:dyDescent="0.2">
      <c r="A786" s="26" t="s">
        <v>23</v>
      </c>
      <c r="B786" s="26" t="s">
        <v>741</v>
      </c>
      <c r="C786" s="27"/>
      <c r="D786" s="27"/>
      <c r="E786" s="28" t="str">
        <f t="shared" si="48"/>
        <v xml:space="preserve"> </v>
      </c>
      <c r="F786" s="27"/>
      <c r="G786" s="28" t="str">
        <f t="shared" si="49"/>
        <v xml:space="preserve"> </v>
      </c>
      <c r="H786" s="27"/>
      <c r="I786" s="27">
        <v>28048.150450000001</v>
      </c>
      <c r="J786" s="28" t="str">
        <f t="shared" si="50"/>
        <v xml:space="preserve"> </v>
      </c>
      <c r="K786" s="27">
        <v>44434.852019999998</v>
      </c>
      <c r="L786" s="28">
        <f t="shared" si="51"/>
        <v>63.121962097174553</v>
      </c>
      <c r="M786" s="27"/>
    </row>
    <row r="787" spans="1:13" ht="140.25" x14ac:dyDescent="0.2">
      <c r="A787" s="26" t="s">
        <v>1210</v>
      </c>
      <c r="B787" s="26" t="s">
        <v>633</v>
      </c>
      <c r="C787" s="27"/>
      <c r="D787" s="27"/>
      <c r="E787" s="28" t="str">
        <f t="shared" si="48"/>
        <v xml:space="preserve"> </v>
      </c>
      <c r="F787" s="27"/>
      <c r="G787" s="28" t="str">
        <f t="shared" si="49"/>
        <v xml:space="preserve"> </v>
      </c>
      <c r="H787" s="27"/>
      <c r="I787" s="27">
        <v>18239.954519999999</v>
      </c>
      <c r="J787" s="28" t="str">
        <f t="shared" si="50"/>
        <v xml:space="preserve"> </v>
      </c>
      <c r="K787" s="27"/>
      <c r="L787" s="28" t="str">
        <f t="shared" si="51"/>
        <v xml:space="preserve"> </v>
      </c>
      <c r="M787" s="27"/>
    </row>
    <row r="788" spans="1:13" ht="89.25" x14ac:dyDescent="0.2">
      <c r="A788" s="26" t="s">
        <v>1355</v>
      </c>
      <c r="B788" s="26" t="s">
        <v>422</v>
      </c>
      <c r="C788" s="27"/>
      <c r="D788" s="27"/>
      <c r="E788" s="28" t="str">
        <f t="shared" si="48"/>
        <v xml:space="preserve"> </v>
      </c>
      <c r="F788" s="27"/>
      <c r="G788" s="28" t="str">
        <f t="shared" si="49"/>
        <v xml:space="preserve"> </v>
      </c>
      <c r="H788" s="27"/>
      <c r="I788" s="27"/>
      <c r="J788" s="28" t="str">
        <f t="shared" si="50"/>
        <v xml:space="preserve"> </v>
      </c>
      <c r="K788" s="27">
        <v>1028.1953900000001</v>
      </c>
      <c r="L788" s="28" t="str">
        <f t="shared" si="51"/>
        <v/>
      </c>
      <c r="M788" s="27"/>
    </row>
    <row r="789" spans="1:13" ht="76.5" x14ac:dyDescent="0.2">
      <c r="A789" s="26" t="s">
        <v>205</v>
      </c>
      <c r="B789" s="26" t="s">
        <v>794</v>
      </c>
      <c r="C789" s="27"/>
      <c r="D789" s="27"/>
      <c r="E789" s="28" t="str">
        <f t="shared" si="48"/>
        <v xml:space="preserve"> </v>
      </c>
      <c r="F789" s="27"/>
      <c r="G789" s="28" t="str">
        <f t="shared" si="49"/>
        <v xml:space="preserve"> </v>
      </c>
      <c r="H789" s="27"/>
      <c r="I789" s="27">
        <v>3172.78838</v>
      </c>
      <c r="J789" s="28" t="str">
        <f t="shared" si="50"/>
        <v xml:space="preserve"> </v>
      </c>
      <c r="K789" s="27"/>
      <c r="L789" s="28" t="str">
        <f t="shared" si="51"/>
        <v xml:space="preserve"> </v>
      </c>
      <c r="M789" s="27">
        <v>3172.78838</v>
      </c>
    </row>
    <row r="790" spans="1:13" ht="89.25" x14ac:dyDescent="0.2">
      <c r="A790" s="26" t="s">
        <v>1060</v>
      </c>
      <c r="B790" s="26" t="s">
        <v>1483</v>
      </c>
      <c r="C790" s="27"/>
      <c r="D790" s="27"/>
      <c r="E790" s="28" t="str">
        <f t="shared" si="48"/>
        <v xml:space="preserve"> </v>
      </c>
      <c r="F790" s="27"/>
      <c r="G790" s="28" t="str">
        <f t="shared" si="49"/>
        <v xml:space="preserve"> </v>
      </c>
      <c r="H790" s="27"/>
      <c r="I790" s="27">
        <v>40.74579</v>
      </c>
      <c r="J790" s="28" t="str">
        <f t="shared" si="50"/>
        <v xml:space="preserve"> </v>
      </c>
      <c r="K790" s="27"/>
      <c r="L790" s="28" t="str">
        <f t="shared" si="51"/>
        <v xml:space="preserve"> </v>
      </c>
      <c r="M790" s="27"/>
    </row>
    <row r="791" spans="1:13" ht="102" x14ac:dyDescent="0.2">
      <c r="A791" s="26" t="s">
        <v>644</v>
      </c>
      <c r="B791" s="26" t="s">
        <v>1621</v>
      </c>
      <c r="C791" s="27"/>
      <c r="D791" s="27">
        <v>12343.0108</v>
      </c>
      <c r="E791" s="28" t="str">
        <f t="shared" si="48"/>
        <v xml:space="preserve"> </v>
      </c>
      <c r="F791" s="27"/>
      <c r="G791" s="28" t="str">
        <f t="shared" si="49"/>
        <v xml:space="preserve"> </v>
      </c>
      <c r="H791" s="27"/>
      <c r="I791" s="27">
        <v>12343.0108</v>
      </c>
      <c r="J791" s="28" t="str">
        <f t="shared" si="50"/>
        <v xml:space="preserve"> </v>
      </c>
      <c r="K791" s="27"/>
      <c r="L791" s="28" t="str">
        <f t="shared" si="51"/>
        <v xml:space="preserve"> </v>
      </c>
      <c r="M791" s="27"/>
    </row>
    <row r="792" spans="1:13" ht="76.5" x14ac:dyDescent="0.2">
      <c r="A792" s="26" t="s">
        <v>1010</v>
      </c>
      <c r="B792" s="26" t="s">
        <v>387</v>
      </c>
      <c r="C792" s="27"/>
      <c r="D792" s="27"/>
      <c r="E792" s="28" t="str">
        <f t="shared" si="48"/>
        <v xml:space="preserve"> </v>
      </c>
      <c r="F792" s="27"/>
      <c r="G792" s="28" t="str">
        <f t="shared" si="49"/>
        <v xml:space="preserve"> </v>
      </c>
      <c r="H792" s="27"/>
      <c r="I792" s="27"/>
      <c r="J792" s="28" t="str">
        <f t="shared" si="50"/>
        <v xml:space="preserve"> </v>
      </c>
      <c r="K792" s="27">
        <v>20.539899999999999</v>
      </c>
      <c r="L792" s="28" t="str">
        <f t="shared" si="51"/>
        <v/>
      </c>
      <c r="M792" s="27"/>
    </row>
    <row r="793" spans="1:13" ht="140.25" x14ac:dyDescent="0.2">
      <c r="A793" s="26" t="s">
        <v>1146</v>
      </c>
      <c r="B793" s="26" t="s">
        <v>1173</v>
      </c>
      <c r="C793" s="27"/>
      <c r="D793" s="27"/>
      <c r="E793" s="28" t="str">
        <f t="shared" si="48"/>
        <v xml:space="preserve"> </v>
      </c>
      <c r="F793" s="27"/>
      <c r="G793" s="28" t="str">
        <f t="shared" si="49"/>
        <v xml:space="preserve"> </v>
      </c>
      <c r="H793" s="27"/>
      <c r="I793" s="27">
        <v>5874.58943</v>
      </c>
      <c r="J793" s="28" t="str">
        <f t="shared" si="50"/>
        <v xml:space="preserve"> </v>
      </c>
      <c r="K793" s="27">
        <v>21204.895250000001</v>
      </c>
      <c r="L793" s="28">
        <f t="shared" si="51"/>
        <v>27.703930440307172</v>
      </c>
      <c r="M793" s="27"/>
    </row>
    <row r="794" spans="1:13" ht="153" x14ac:dyDescent="0.2">
      <c r="A794" s="26" t="s">
        <v>516</v>
      </c>
      <c r="B794" s="26" t="s">
        <v>795</v>
      </c>
      <c r="C794" s="27"/>
      <c r="D794" s="27"/>
      <c r="E794" s="28" t="str">
        <f t="shared" si="48"/>
        <v xml:space="preserve"> </v>
      </c>
      <c r="F794" s="27">
        <v>0.90512999999999999</v>
      </c>
      <c r="G794" s="28" t="str">
        <f t="shared" si="49"/>
        <v/>
      </c>
      <c r="H794" s="27"/>
      <c r="I794" s="27"/>
      <c r="J794" s="28" t="str">
        <f t="shared" si="50"/>
        <v xml:space="preserve"> </v>
      </c>
      <c r="K794" s="27">
        <v>0.90512999999999999</v>
      </c>
      <c r="L794" s="28" t="str">
        <f t="shared" si="51"/>
        <v/>
      </c>
      <c r="M794" s="27"/>
    </row>
    <row r="795" spans="1:13" ht="357" x14ac:dyDescent="0.2">
      <c r="A795" s="26" t="s">
        <v>513</v>
      </c>
      <c r="B795" s="26" t="s">
        <v>436</v>
      </c>
      <c r="C795" s="27"/>
      <c r="D795" s="27"/>
      <c r="E795" s="28" t="str">
        <f t="shared" si="48"/>
        <v xml:space="preserve"> </v>
      </c>
      <c r="F795" s="27">
        <v>12728.588400000001</v>
      </c>
      <c r="G795" s="28" t="str">
        <f t="shared" si="49"/>
        <v/>
      </c>
      <c r="H795" s="27"/>
      <c r="I795" s="27"/>
      <c r="J795" s="28" t="str">
        <f t="shared" si="50"/>
        <v xml:space="preserve"> </v>
      </c>
      <c r="K795" s="27">
        <v>12728.588400000001</v>
      </c>
      <c r="L795" s="28" t="str">
        <f t="shared" si="51"/>
        <v/>
      </c>
      <c r="M795" s="27"/>
    </row>
    <row r="796" spans="1:13" ht="102" x14ac:dyDescent="0.2">
      <c r="A796" s="26" t="s">
        <v>905</v>
      </c>
      <c r="B796" s="26" t="s">
        <v>501</v>
      </c>
      <c r="C796" s="27"/>
      <c r="D796" s="27"/>
      <c r="E796" s="28" t="str">
        <f t="shared" si="48"/>
        <v xml:space="preserve"> </v>
      </c>
      <c r="F796" s="27"/>
      <c r="G796" s="28" t="str">
        <f t="shared" si="49"/>
        <v xml:space="preserve"> </v>
      </c>
      <c r="H796" s="27"/>
      <c r="I796" s="27">
        <v>19072.80415</v>
      </c>
      <c r="J796" s="28" t="str">
        <f t="shared" si="50"/>
        <v xml:space="preserve"> </v>
      </c>
      <c r="K796" s="27">
        <v>51329.486199999999</v>
      </c>
      <c r="L796" s="28">
        <f t="shared" si="51"/>
        <v>37.157598024037888</v>
      </c>
      <c r="M796" s="27">
        <v>795.41221999999834</v>
      </c>
    </row>
    <row r="797" spans="1:13" ht="89.25" x14ac:dyDescent="0.2">
      <c r="A797" s="26" t="s">
        <v>776</v>
      </c>
      <c r="B797" s="26" t="s">
        <v>94</v>
      </c>
      <c r="C797" s="27"/>
      <c r="D797" s="27"/>
      <c r="E797" s="28" t="str">
        <f t="shared" si="48"/>
        <v xml:space="preserve"> </v>
      </c>
      <c r="F797" s="27"/>
      <c r="G797" s="28" t="str">
        <f t="shared" si="49"/>
        <v xml:space="preserve"> </v>
      </c>
      <c r="H797" s="27"/>
      <c r="I797" s="27"/>
      <c r="J797" s="28" t="str">
        <f t="shared" si="50"/>
        <v xml:space="preserve"> </v>
      </c>
      <c r="K797" s="27"/>
      <c r="L797" s="28" t="str">
        <f t="shared" si="51"/>
        <v xml:space="preserve"> </v>
      </c>
      <c r="M797" s="27"/>
    </row>
    <row r="798" spans="1:13" ht="114.75" x14ac:dyDescent="0.2">
      <c r="A798" s="26" t="s">
        <v>296</v>
      </c>
      <c r="B798" s="26" t="s">
        <v>1207</v>
      </c>
      <c r="C798" s="27"/>
      <c r="D798" s="27">
        <v>117.81480999999999</v>
      </c>
      <c r="E798" s="28" t="str">
        <f t="shared" si="48"/>
        <v xml:space="preserve"> </v>
      </c>
      <c r="F798" s="27"/>
      <c r="G798" s="28" t="str">
        <f t="shared" si="49"/>
        <v xml:space="preserve"> </v>
      </c>
      <c r="H798" s="27"/>
      <c r="I798" s="27">
        <v>117.81480999999999</v>
      </c>
      <c r="J798" s="28" t="str">
        <f t="shared" si="50"/>
        <v xml:space="preserve"> </v>
      </c>
      <c r="K798" s="27"/>
      <c r="L798" s="28" t="str">
        <f t="shared" si="51"/>
        <v xml:space="preserve"> </v>
      </c>
      <c r="M798" s="27"/>
    </row>
    <row r="799" spans="1:13" ht="102" x14ac:dyDescent="0.2">
      <c r="A799" s="26" t="s">
        <v>1534</v>
      </c>
      <c r="B799" s="26" t="s">
        <v>743</v>
      </c>
      <c r="C799" s="27"/>
      <c r="D799" s="27">
        <v>2661.7963199999999</v>
      </c>
      <c r="E799" s="28" t="str">
        <f t="shared" si="48"/>
        <v xml:space="preserve"> </v>
      </c>
      <c r="F799" s="27">
        <v>3869.1800499999999</v>
      </c>
      <c r="G799" s="28">
        <f t="shared" si="49"/>
        <v>68.794842462810692</v>
      </c>
      <c r="H799" s="27"/>
      <c r="I799" s="27">
        <v>2661.7963199999999</v>
      </c>
      <c r="J799" s="28" t="str">
        <f t="shared" si="50"/>
        <v xml:space="preserve"> </v>
      </c>
      <c r="K799" s="27">
        <v>3869.1800499999999</v>
      </c>
      <c r="L799" s="28">
        <f t="shared" si="51"/>
        <v>68.794842462810692</v>
      </c>
      <c r="M799" s="27"/>
    </row>
    <row r="800" spans="1:13" ht="76.5" x14ac:dyDescent="0.2">
      <c r="A800" s="26" t="s">
        <v>1562</v>
      </c>
      <c r="B800" s="26" t="s">
        <v>1463</v>
      </c>
      <c r="C800" s="27">
        <v>-38860.33829</v>
      </c>
      <c r="D800" s="27">
        <v>-147831.86008000001</v>
      </c>
      <c r="E800" s="28" t="str">
        <f t="shared" si="48"/>
        <v>свыше 200</v>
      </c>
      <c r="F800" s="27">
        <v>-284437.12361000001</v>
      </c>
      <c r="G800" s="28">
        <f t="shared" si="49"/>
        <v>51.973475966764646</v>
      </c>
      <c r="H800" s="27"/>
      <c r="I800" s="27">
        <v>-147831.86008000001</v>
      </c>
      <c r="J800" s="28" t="str">
        <f t="shared" si="50"/>
        <v xml:space="preserve"> </v>
      </c>
      <c r="K800" s="27">
        <v>-284440.28661000001</v>
      </c>
      <c r="L800" s="28">
        <f t="shared" si="51"/>
        <v>51.972898017324219</v>
      </c>
      <c r="M800" s="27">
        <v>-44923.867890000009</v>
      </c>
    </row>
    <row r="801" spans="1:13" ht="76.5" x14ac:dyDescent="0.2">
      <c r="A801" s="26" t="s">
        <v>54</v>
      </c>
      <c r="B801" s="26" t="s">
        <v>81</v>
      </c>
      <c r="C801" s="27"/>
      <c r="D801" s="27">
        <v>-147831.86008000001</v>
      </c>
      <c r="E801" s="28" t="str">
        <f t="shared" si="48"/>
        <v xml:space="preserve"> </v>
      </c>
      <c r="F801" s="27">
        <v>-284440.28661000001</v>
      </c>
      <c r="G801" s="28">
        <f t="shared" si="49"/>
        <v>51.972898017324219</v>
      </c>
      <c r="H801" s="27"/>
      <c r="I801" s="27">
        <v>-147831.86008000001</v>
      </c>
      <c r="J801" s="28" t="str">
        <f t="shared" si="50"/>
        <v xml:space="preserve"> </v>
      </c>
      <c r="K801" s="27">
        <v>-284440.28661000001</v>
      </c>
      <c r="L801" s="28">
        <f t="shared" si="51"/>
        <v>51.972898017324219</v>
      </c>
      <c r="M801" s="27">
        <v>-44923.867890000009</v>
      </c>
    </row>
    <row r="802" spans="1:13" ht="63.75" x14ac:dyDescent="0.2">
      <c r="A802" s="26" t="s">
        <v>1114</v>
      </c>
      <c r="B802" s="26" t="s">
        <v>1326</v>
      </c>
      <c r="C802" s="27">
        <v>-24108.79103</v>
      </c>
      <c r="D802" s="27"/>
      <c r="E802" s="28" t="str">
        <f t="shared" si="48"/>
        <v/>
      </c>
      <c r="F802" s="27"/>
      <c r="G802" s="28" t="str">
        <f t="shared" si="49"/>
        <v xml:space="preserve"> </v>
      </c>
      <c r="H802" s="27"/>
      <c r="I802" s="27"/>
      <c r="J802" s="28" t="str">
        <f t="shared" si="50"/>
        <v xml:space="preserve"> </v>
      </c>
      <c r="K802" s="27"/>
      <c r="L802" s="28" t="str">
        <f t="shared" si="51"/>
        <v xml:space="preserve"> </v>
      </c>
      <c r="M802" s="27"/>
    </row>
    <row r="803" spans="1:13" ht="63.75" x14ac:dyDescent="0.2">
      <c r="A803" s="26" t="s">
        <v>951</v>
      </c>
      <c r="B803" s="26" t="s">
        <v>1564</v>
      </c>
      <c r="C803" s="27">
        <v>-9856.2508999999991</v>
      </c>
      <c r="D803" s="27"/>
      <c r="E803" s="28" t="str">
        <f t="shared" si="48"/>
        <v/>
      </c>
      <c r="F803" s="27">
        <v>3.1629999999999998</v>
      </c>
      <c r="G803" s="28" t="str">
        <f t="shared" si="49"/>
        <v/>
      </c>
      <c r="H803" s="27"/>
      <c r="I803" s="27"/>
      <c r="J803" s="28" t="str">
        <f t="shared" si="50"/>
        <v xml:space="preserve"> </v>
      </c>
      <c r="K803" s="27"/>
      <c r="L803" s="28" t="str">
        <f t="shared" si="51"/>
        <v xml:space="preserve"> </v>
      </c>
      <c r="M803" s="27"/>
    </row>
    <row r="804" spans="1:13" ht="63.75" x14ac:dyDescent="0.2">
      <c r="A804" s="26" t="s">
        <v>1348</v>
      </c>
      <c r="B804" s="26" t="s">
        <v>665</v>
      </c>
      <c r="C804" s="27">
        <v>-1305.9833699999999</v>
      </c>
      <c r="D804" s="27"/>
      <c r="E804" s="28" t="str">
        <f t="shared" si="48"/>
        <v/>
      </c>
      <c r="F804" s="27"/>
      <c r="G804" s="28" t="str">
        <f t="shared" si="49"/>
        <v xml:space="preserve"> </v>
      </c>
      <c r="H804" s="27"/>
      <c r="I804" s="27"/>
      <c r="J804" s="28" t="str">
        <f t="shared" si="50"/>
        <v xml:space="preserve"> </v>
      </c>
      <c r="K804" s="27"/>
      <c r="L804" s="28" t="str">
        <f t="shared" si="51"/>
        <v xml:space="preserve"> </v>
      </c>
      <c r="M804" s="27"/>
    </row>
    <row r="805" spans="1:13" ht="63.75" x14ac:dyDescent="0.2">
      <c r="A805" s="26" t="s">
        <v>1211</v>
      </c>
      <c r="B805" s="26" t="s">
        <v>1320</v>
      </c>
      <c r="C805" s="27">
        <v>-3589.3129899999999</v>
      </c>
      <c r="D805" s="27"/>
      <c r="E805" s="28" t="str">
        <f t="shared" si="48"/>
        <v/>
      </c>
      <c r="F805" s="27"/>
      <c r="G805" s="28" t="str">
        <f t="shared" si="49"/>
        <v xml:space="preserve"> </v>
      </c>
      <c r="H805" s="27"/>
      <c r="I805" s="27"/>
      <c r="J805" s="28" t="str">
        <f t="shared" si="50"/>
        <v xml:space="preserve"> </v>
      </c>
      <c r="K805" s="27"/>
      <c r="L805" s="28" t="str">
        <f t="shared" si="51"/>
        <v xml:space="preserve"> </v>
      </c>
      <c r="M805" s="27"/>
    </row>
    <row r="806" spans="1:13" ht="51" x14ac:dyDescent="0.2">
      <c r="A806" s="26" t="s">
        <v>1485</v>
      </c>
      <c r="B806" s="26" t="s">
        <v>891</v>
      </c>
      <c r="C806" s="27"/>
      <c r="D806" s="27">
        <v>-3624.0490500000001</v>
      </c>
      <c r="E806" s="28" t="str">
        <f t="shared" si="48"/>
        <v xml:space="preserve"> </v>
      </c>
      <c r="F806" s="27"/>
      <c r="G806" s="28" t="str">
        <f t="shared" si="49"/>
        <v xml:space="preserve"> </v>
      </c>
      <c r="H806" s="27"/>
      <c r="I806" s="27">
        <v>-3624.0490500000001</v>
      </c>
      <c r="J806" s="28" t="str">
        <f t="shared" si="50"/>
        <v xml:space="preserve"> </v>
      </c>
      <c r="K806" s="27"/>
      <c r="L806" s="28" t="str">
        <f t="shared" si="51"/>
        <v xml:space="preserve"> </v>
      </c>
      <c r="M806" s="27"/>
    </row>
    <row r="807" spans="1:13" ht="102" x14ac:dyDescent="0.2">
      <c r="A807" s="26" t="s">
        <v>1082</v>
      </c>
      <c r="B807" s="26" t="s">
        <v>394</v>
      </c>
      <c r="C807" s="27"/>
      <c r="D807" s="27"/>
      <c r="E807" s="28" t="str">
        <f t="shared" si="48"/>
        <v xml:space="preserve"> </v>
      </c>
      <c r="F807" s="27">
        <v>-1001.15031</v>
      </c>
      <c r="G807" s="28" t="str">
        <f t="shared" si="49"/>
        <v/>
      </c>
      <c r="H807" s="27"/>
      <c r="I807" s="27"/>
      <c r="J807" s="28" t="str">
        <f t="shared" si="50"/>
        <v xml:space="preserve"> </v>
      </c>
      <c r="K807" s="27">
        <v>-1001.15031</v>
      </c>
      <c r="L807" s="28" t="str">
        <f t="shared" si="51"/>
        <v/>
      </c>
      <c r="M807" s="27"/>
    </row>
    <row r="808" spans="1:13" ht="89.25" x14ac:dyDescent="0.2">
      <c r="A808" s="26" t="s">
        <v>322</v>
      </c>
      <c r="B808" s="26" t="s">
        <v>1189</v>
      </c>
      <c r="C808" s="27"/>
      <c r="D808" s="27">
        <v>-37.328589999999998</v>
      </c>
      <c r="E808" s="28" t="str">
        <f t="shared" si="48"/>
        <v xml:space="preserve"> </v>
      </c>
      <c r="F808" s="27">
        <v>-43.620069999999998</v>
      </c>
      <c r="G808" s="28">
        <f t="shared" si="49"/>
        <v>85.576639377240795</v>
      </c>
      <c r="H808" s="27"/>
      <c r="I808" s="27">
        <v>-37.328589999999998</v>
      </c>
      <c r="J808" s="28" t="str">
        <f t="shared" si="50"/>
        <v xml:space="preserve"> </v>
      </c>
      <c r="K808" s="27">
        <v>-43.620069999999998</v>
      </c>
      <c r="L808" s="28">
        <f t="shared" si="51"/>
        <v>85.576639377240795</v>
      </c>
      <c r="M808" s="27"/>
    </row>
    <row r="809" spans="1:13" ht="114.75" x14ac:dyDescent="0.2">
      <c r="A809" s="26" t="s">
        <v>871</v>
      </c>
      <c r="B809" s="26" t="s">
        <v>1438</v>
      </c>
      <c r="C809" s="27"/>
      <c r="D809" s="27">
        <v>-334.77974999999998</v>
      </c>
      <c r="E809" s="28" t="str">
        <f t="shared" si="48"/>
        <v xml:space="preserve"> </v>
      </c>
      <c r="F809" s="27">
        <v>-2266.4884200000001</v>
      </c>
      <c r="G809" s="28">
        <f t="shared" si="49"/>
        <v>14.770856407022807</v>
      </c>
      <c r="H809" s="27"/>
      <c r="I809" s="27">
        <v>-334.77974999999998</v>
      </c>
      <c r="J809" s="28" t="str">
        <f t="shared" si="50"/>
        <v xml:space="preserve"> </v>
      </c>
      <c r="K809" s="27">
        <v>-2266.4884200000001</v>
      </c>
      <c r="L809" s="28">
        <f t="shared" si="51"/>
        <v>14.770856407022807</v>
      </c>
      <c r="M809" s="27"/>
    </row>
    <row r="810" spans="1:13" ht="165.75" x14ac:dyDescent="0.2">
      <c r="A810" s="26" t="s">
        <v>1520</v>
      </c>
      <c r="B810" s="26" t="s">
        <v>1122</v>
      </c>
      <c r="C810" s="27"/>
      <c r="D810" s="27"/>
      <c r="E810" s="28" t="str">
        <f t="shared" si="48"/>
        <v xml:space="preserve"> </v>
      </c>
      <c r="F810" s="27">
        <v>-387.52051999999998</v>
      </c>
      <c r="G810" s="28" t="str">
        <f t="shared" si="49"/>
        <v/>
      </c>
      <c r="H810" s="27"/>
      <c r="I810" s="27"/>
      <c r="J810" s="28" t="str">
        <f t="shared" si="50"/>
        <v xml:space="preserve"> </v>
      </c>
      <c r="K810" s="27">
        <v>-387.52051999999998</v>
      </c>
      <c r="L810" s="28" t="str">
        <f t="shared" si="51"/>
        <v/>
      </c>
      <c r="M810" s="27"/>
    </row>
    <row r="811" spans="1:13" ht="127.5" x14ac:dyDescent="0.2">
      <c r="A811" s="26" t="s">
        <v>1593</v>
      </c>
      <c r="B811" s="26" t="s">
        <v>1205</v>
      </c>
      <c r="C811" s="27"/>
      <c r="D811" s="27"/>
      <c r="E811" s="28" t="str">
        <f t="shared" si="48"/>
        <v xml:space="preserve"> </v>
      </c>
      <c r="F811" s="27">
        <v>-36.68253</v>
      </c>
      <c r="G811" s="28" t="str">
        <f t="shared" si="49"/>
        <v/>
      </c>
      <c r="H811" s="27"/>
      <c r="I811" s="27"/>
      <c r="J811" s="28" t="str">
        <f t="shared" si="50"/>
        <v xml:space="preserve"> </v>
      </c>
      <c r="K811" s="27">
        <v>-36.68253</v>
      </c>
      <c r="L811" s="28" t="str">
        <f t="shared" si="51"/>
        <v/>
      </c>
      <c r="M811" s="27"/>
    </row>
    <row r="812" spans="1:13" ht="127.5" x14ac:dyDescent="0.2">
      <c r="A812" s="26" t="s">
        <v>1473</v>
      </c>
      <c r="B812" s="26" t="s">
        <v>402</v>
      </c>
      <c r="C812" s="27"/>
      <c r="D812" s="27"/>
      <c r="E812" s="28" t="str">
        <f t="shared" si="48"/>
        <v xml:space="preserve"> </v>
      </c>
      <c r="F812" s="27"/>
      <c r="G812" s="28" t="str">
        <f t="shared" si="49"/>
        <v xml:space="preserve"> </v>
      </c>
      <c r="H812" s="27"/>
      <c r="I812" s="27"/>
      <c r="J812" s="28" t="str">
        <f t="shared" si="50"/>
        <v xml:space="preserve"> </v>
      </c>
      <c r="K812" s="27"/>
      <c r="L812" s="28" t="str">
        <f t="shared" si="51"/>
        <v xml:space="preserve"> </v>
      </c>
      <c r="M812" s="27"/>
    </row>
    <row r="813" spans="1:13" ht="51" x14ac:dyDescent="0.2">
      <c r="A813" s="26" t="s">
        <v>225</v>
      </c>
      <c r="B813" s="26" t="s">
        <v>228</v>
      </c>
      <c r="C813" s="27"/>
      <c r="D813" s="27"/>
      <c r="E813" s="28" t="str">
        <f t="shared" si="48"/>
        <v xml:space="preserve"> </v>
      </c>
      <c r="F813" s="27">
        <v>-23.351030000000002</v>
      </c>
      <c r="G813" s="28" t="str">
        <f t="shared" si="49"/>
        <v/>
      </c>
      <c r="H813" s="27"/>
      <c r="I813" s="27"/>
      <c r="J813" s="28" t="str">
        <f t="shared" si="50"/>
        <v xml:space="preserve"> </v>
      </c>
      <c r="K813" s="27">
        <v>-23.351030000000002</v>
      </c>
      <c r="L813" s="28" t="str">
        <f t="shared" si="51"/>
        <v/>
      </c>
      <c r="M813" s="27"/>
    </row>
    <row r="814" spans="1:13" ht="51" x14ac:dyDescent="0.2">
      <c r="A814" s="26" t="s">
        <v>1295</v>
      </c>
      <c r="B814" s="26" t="s">
        <v>1554</v>
      </c>
      <c r="C814" s="27"/>
      <c r="D814" s="27"/>
      <c r="E814" s="28" t="str">
        <f t="shared" si="48"/>
        <v xml:space="preserve"> </v>
      </c>
      <c r="F814" s="27"/>
      <c r="G814" s="28" t="str">
        <f t="shared" si="49"/>
        <v xml:space="preserve"> </v>
      </c>
      <c r="H814" s="27"/>
      <c r="I814" s="27"/>
      <c r="J814" s="28" t="str">
        <f t="shared" si="50"/>
        <v xml:space="preserve"> </v>
      </c>
      <c r="K814" s="27"/>
      <c r="L814" s="28" t="str">
        <f t="shared" si="51"/>
        <v xml:space="preserve"> </v>
      </c>
      <c r="M814" s="27"/>
    </row>
    <row r="815" spans="1:13" ht="51" x14ac:dyDescent="0.2">
      <c r="A815" s="26" t="s">
        <v>64</v>
      </c>
      <c r="B815" s="26" t="s">
        <v>1164</v>
      </c>
      <c r="C815" s="27"/>
      <c r="D815" s="27">
        <v>-1199.5357200000001</v>
      </c>
      <c r="E815" s="28" t="str">
        <f t="shared" si="48"/>
        <v xml:space="preserve"> </v>
      </c>
      <c r="F815" s="27">
        <v>-148.70699999999999</v>
      </c>
      <c r="G815" s="28" t="str">
        <f t="shared" si="49"/>
        <v>свыше 200</v>
      </c>
      <c r="H815" s="27"/>
      <c r="I815" s="27">
        <v>-1199.5357200000001</v>
      </c>
      <c r="J815" s="28" t="str">
        <f t="shared" si="50"/>
        <v xml:space="preserve"> </v>
      </c>
      <c r="K815" s="27">
        <v>-148.70699999999999</v>
      </c>
      <c r="L815" s="28" t="str">
        <f t="shared" si="51"/>
        <v>свыше 200</v>
      </c>
      <c r="M815" s="27">
        <v>-1010.3500000000001</v>
      </c>
    </row>
    <row r="816" spans="1:13" ht="89.25" x14ac:dyDescent="0.2">
      <c r="A816" s="26" t="s">
        <v>919</v>
      </c>
      <c r="B816" s="26" t="s">
        <v>1194</v>
      </c>
      <c r="C816" s="27"/>
      <c r="D816" s="27">
        <v>-1.27172</v>
      </c>
      <c r="E816" s="28" t="str">
        <f t="shared" si="48"/>
        <v xml:space="preserve"> </v>
      </c>
      <c r="F816" s="27"/>
      <c r="G816" s="28" t="str">
        <f t="shared" si="49"/>
        <v xml:space="preserve"> </v>
      </c>
      <c r="H816" s="27"/>
      <c r="I816" s="27">
        <v>-1.27172</v>
      </c>
      <c r="J816" s="28" t="str">
        <f t="shared" si="50"/>
        <v xml:space="preserve"> </v>
      </c>
      <c r="K816" s="27"/>
      <c r="L816" s="28" t="str">
        <f t="shared" si="51"/>
        <v xml:space="preserve"> </v>
      </c>
      <c r="M816" s="27"/>
    </row>
    <row r="817" spans="1:13" ht="89.25" x14ac:dyDescent="0.2">
      <c r="A817" s="26" t="s">
        <v>1176</v>
      </c>
      <c r="B817" s="26" t="s">
        <v>695</v>
      </c>
      <c r="C817" s="27"/>
      <c r="D817" s="27"/>
      <c r="E817" s="28" t="str">
        <f t="shared" si="48"/>
        <v xml:space="preserve"> </v>
      </c>
      <c r="F817" s="27">
        <v>-174.26571000000001</v>
      </c>
      <c r="G817" s="28" t="str">
        <f t="shared" si="49"/>
        <v/>
      </c>
      <c r="H817" s="27"/>
      <c r="I817" s="27"/>
      <c r="J817" s="28" t="str">
        <f t="shared" si="50"/>
        <v xml:space="preserve"> </v>
      </c>
      <c r="K817" s="27">
        <v>-174.26571000000001</v>
      </c>
      <c r="L817" s="28" t="str">
        <f t="shared" si="51"/>
        <v/>
      </c>
      <c r="M817" s="27"/>
    </row>
    <row r="818" spans="1:13" ht="89.25" x14ac:dyDescent="0.2">
      <c r="A818" s="26" t="s">
        <v>313</v>
      </c>
      <c r="B818" s="26" t="s">
        <v>297</v>
      </c>
      <c r="C818" s="27"/>
      <c r="D818" s="27"/>
      <c r="E818" s="28" t="str">
        <f t="shared" si="48"/>
        <v xml:space="preserve"> </v>
      </c>
      <c r="F818" s="27"/>
      <c r="G818" s="28" t="str">
        <f t="shared" si="49"/>
        <v xml:space="preserve"> </v>
      </c>
      <c r="H818" s="27"/>
      <c r="I818" s="27"/>
      <c r="J818" s="28" t="str">
        <f t="shared" si="50"/>
        <v xml:space="preserve"> </v>
      </c>
      <c r="K818" s="27"/>
      <c r="L818" s="28" t="str">
        <f t="shared" si="51"/>
        <v xml:space="preserve"> </v>
      </c>
      <c r="M818" s="27"/>
    </row>
    <row r="819" spans="1:13" ht="76.5" x14ac:dyDescent="0.2">
      <c r="A819" s="26" t="s">
        <v>532</v>
      </c>
      <c r="B819" s="26" t="s">
        <v>1078</v>
      </c>
      <c r="C819" s="27"/>
      <c r="D819" s="27"/>
      <c r="E819" s="28" t="str">
        <f t="shared" si="48"/>
        <v xml:space="preserve"> </v>
      </c>
      <c r="F819" s="27">
        <v>-1.187E-2</v>
      </c>
      <c r="G819" s="28" t="str">
        <f t="shared" si="49"/>
        <v/>
      </c>
      <c r="H819" s="27"/>
      <c r="I819" s="27"/>
      <c r="J819" s="28" t="str">
        <f t="shared" si="50"/>
        <v xml:space="preserve"> </v>
      </c>
      <c r="K819" s="27">
        <v>-1.187E-2</v>
      </c>
      <c r="L819" s="28" t="str">
        <f t="shared" si="51"/>
        <v/>
      </c>
      <c r="M819" s="27"/>
    </row>
    <row r="820" spans="1:13" ht="76.5" x14ac:dyDescent="0.2">
      <c r="A820" s="26" t="s">
        <v>631</v>
      </c>
      <c r="B820" s="26" t="s">
        <v>1651</v>
      </c>
      <c r="C820" s="27"/>
      <c r="D820" s="27">
        <v>-169.02404999999999</v>
      </c>
      <c r="E820" s="28" t="str">
        <f t="shared" si="48"/>
        <v xml:space="preserve"> </v>
      </c>
      <c r="F820" s="27"/>
      <c r="G820" s="28" t="str">
        <f t="shared" si="49"/>
        <v xml:space="preserve"> </v>
      </c>
      <c r="H820" s="27"/>
      <c r="I820" s="27">
        <v>-169.02404999999999</v>
      </c>
      <c r="J820" s="28" t="str">
        <f t="shared" si="50"/>
        <v xml:space="preserve"> </v>
      </c>
      <c r="K820" s="27"/>
      <c r="L820" s="28" t="str">
        <f t="shared" si="51"/>
        <v xml:space="preserve"> </v>
      </c>
      <c r="M820" s="27"/>
    </row>
    <row r="821" spans="1:13" ht="76.5" x14ac:dyDescent="0.2">
      <c r="A821" s="26" t="s">
        <v>1158</v>
      </c>
      <c r="B821" s="26" t="s">
        <v>1538</v>
      </c>
      <c r="C821" s="27"/>
      <c r="D821" s="27">
        <v>-87.433729999999997</v>
      </c>
      <c r="E821" s="28" t="str">
        <f t="shared" si="48"/>
        <v xml:space="preserve"> </v>
      </c>
      <c r="F821" s="27">
        <v>-1520.62131</v>
      </c>
      <c r="G821" s="28">
        <f t="shared" si="49"/>
        <v>5.7498687822545378</v>
      </c>
      <c r="H821" s="27"/>
      <c r="I821" s="27">
        <v>-87.433729999999997</v>
      </c>
      <c r="J821" s="28" t="str">
        <f t="shared" si="50"/>
        <v xml:space="preserve"> </v>
      </c>
      <c r="K821" s="27">
        <v>-1520.62131</v>
      </c>
      <c r="L821" s="28">
        <f t="shared" si="51"/>
        <v>5.7498687822545378</v>
      </c>
      <c r="M821" s="27">
        <v>-1.8599999999999994</v>
      </c>
    </row>
    <row r="822" spans="1:13" ht="102" x14ac:dyDescent="0.2">
      <c r="A822" s="26" t="s">
        <v>1110</v>
      </c>
      <c r="B822" s="26" t="s">
        <v>866</v>
      </c>
      <c r="C822" s="27"/>
      <c r="D822" s="27">
        <v>-26091.10642</v>
      </c>
      <c r="E822" s="28" t="str">
        <f t="shared" si="48"/>
        <v xml:space="preserve"> </v>
      </c>
      <c r="F822" s="27">
        <v>-41318.042849999998</v>
      </c>
      <c r="G822" s="28">
        <f t="shared" si="49"/>
        <v>63.147004602131105</v>
      </c>
      <c r="H822" s="27"/>
      <c r="I822" s="27">
        <v>-26091.10642</v>
      </c>
      <c r="J822" s="28" t="str">
        <f t="shared" si="50"/>
        <v xml:space="preserve"> </v>
      </c>
      <c r="K822" s="27">
        <v>-41318.042849999998</v>
      </c>
      <c r="L822" s="28">
        <f t="shared" si="51"/>
        <v>63.147004602131105</v>
      </c>
      <c r="M822" s="27"/>
    </row>
    <row r="823" spans="1:13" ht="102" x14ac:dyDescent="0.2">
      <c r="A823" s="26" t="s">
        <v>448</v>
      </c>
      <c r="B823" s="26" t="s">
        <v>38</v>
      </c>
      <c r="C823" s="27"/>
      <c r="D823" s="27"/>
      <c r="E823" s="28" t="str">
        <f t="shared" si="48"/>
        <v xml:space="preserve"> </v>
      </c>
      <c r="F823" s="27"/>
      <c r="G823" s="28" t="str">
        <f t="shared" si="49"/>
        <v xml:space="preserve"> </v>
      </c>
      <c r="H823" s="27"/>
      <c r="I823" s="27"/>
      <c r="J823" s="28" t="str">
        <f t="shared" si="50"/>
        <v xml:space="preserve"> </v>
      </c>
      <c r="K823" s="27"/>
      <c r="L823" s="28" t="str">
        <f t="shared" si="51"/>
        <v xml:space="preserve"> </v>
      </c>
      <c r="M823" s="27"/>
    </row>
    <row r="824" spans="1:13" ht="102" x14ac:dyDescent="0.2">
      <c r="A824" s="26" t="s">
        <v>272</v>
      </c>
      <c r="B824" s="26" t="s">
        <v>70</v>
      </c>
      <c r="C824" s="27">
        <v>-135.4323</v>
      </c>
      <c r="D824" s="27"/>
      <c r="E824" s="28" t="str">
        <f t="shared" si="48"/>
        <v/>
      </c>
      <c r="F824" s="27"/>
      <c r="G824" s="28" t="str">
        <f t="shared" si="49"/>
        <v xml:space="preserve"> </v>
      </c>
      <c r="H824" s="27"/>
      <c r="I824" s="27"/>
      <c r="J824" s="28" t="str">
        <f t="shared" si="50"/>
        <v xml:space="preserve"> </v>
      </c>
      <c r="K824" s="27"/>
      <c r="L824" s="28" t="str">
        <f t="shared" si="51"/>
        <v xml:space="preserve"> </v>
      </c>
      <c r="M824" s="27"/>
    </row>
    <row r="825" spans="1:13" ht="114.75" x14ac:dyDescent="0.2">
      <c r="A825" s="26" t="s">
        <v>439</v>
      </c>
      <c r="B825" s="26" t="s">
        <v>1664</v>
      </c>
      <c r="C825" s="27"/>
      <c r="D825" s="27">
        <v>-36008.398179999997</v>
      </c>
      <c r="E825" s="28" t="str">
        <f t="shared" si="48"/>
        <v xml:space="preserve"> </v>
      </c>
      <c r="F825" s="27">
        <v>-173380.51720999999</v>
      </c>
      <c r="G825" s="28">
        <f t="shared" si="49"/>
        <v>20.768422403761956</v>
      </c>
      <c r="H825" s="27"/>
      <c r="I825" s="27">
        <v>-36008.398179999997</v>
      </c>
      <c r="J825" s="28" t="str">
        <f t="shared" si="50"/>
        <v xml:space="preserve"> </v>
      </c>
      <c r="K825" s="27">
        <v>-173380.51720999999</v>
      </c>
      <c r="L825" s="28">
        <f t="shared" si="51"/>
        <v>20.768422403761956</v>
      </c>
      <c r="M825" s="27">
        <v>-11765.676809999997</v>
      </c>
    </row>
    <row r="826" spans="1:13" ht="114.75" x14ac:dyDescent="0.2">
      <c r="A826" s="26" t="s">
        <v>563</v>
      </c>
      <c r="B826" s="26" t="s">
        <v>1140</v>
      </c>
      <c r="C826" s="27"/>
      <c r="D826" s="27">
        <v>-15832.45563</v>
      </c>
      <c r="E826" s="28" t="str">
        <f t="shared" si="48"/>
        <v xml:space="preserve"> </v>
      </c>
      <c r="F826" s="27"/>
      <c r="G826" s="28" t="str">
        <f t="shared" si="49"/>
        <v xml:space="preserve"> </v>
      </c>
      <c r="H826" s="27"/>
      <c r="I826" s="27">
        <v>-15832.45563</v>
      </c>
      <c r="J826" s="28" t="str">
        <f t="shared" si="50"/>
        <v xml:space="preserve"> </v>
      </c>
      <c r="K826" s="27"/>
      <c r="L826" s="28" t="str">
        <f t="shared" si="51"/>
        <v xml:space="preserve"> </v>
      </c>
      <c r="M826" s="27">
        <v>-15832.45563</v>
      </c>
    </row>
    <row r="827" spans="1:13" ht="102" x14ac:dyDescent="0.2">
      <c r="A827" s="26" t="s">
        <v>1611</v>
      </c>
      <c r="B827" s="26" t="s">
        <v>1423</v>
      </c>
      <c r="C827" s="27">
        <v>-18239.954519999999</v>
      </c>
      <c r="D827" s="27"/>
      <c r="E827" s="28" t="str">
        <f t="shared" si="48"/>
        <v/>
      </c>
      <c r="F827" s="27"/>
      <c r="G827" s="28" t="str">
        <f t="shared" si="49"/>
        <v xml:space="preserve"> </v>
      </c>
      <c r="H827" s="27"/>
      <c r="I827" s="27"/>
      <c r="J827" s="28" t="str">
        <f t="shared" si="50"/>
        <v xml:space="preserve"> </v>
      </c>
      <c r="K827" s="27"/>
      <c r="L827" s="28" t="str">
        <f t="shared" si="51"/>
        <v xml:space="preserve"> </v>
      </c>
      <c r="M827" s="27"/>
    </row>
    <row r="828" spans="1:13" ht="127.5" x14ac:dyDescent="0.2">
      <c r="A828" s="26" t="s">
        <v>1395</v>
      </c>
      <c r="B828" s="26" t="s">
        <v>697</v>
      </c>
      <c r="C828" s="27"/>
      <c r="D828" s="27">
        <v>-16.21311</v>
      </c>
      <c r="E828" s="28" t="str">
        <f t="shared" si="48"/>
        <v xml:space="preserve"> </v>
      </c>
      <c r="F828" s="27">
        <v>-6.2549099999999997</v>
      </c>
      <c r="G828" s="28" t="str">
        <f t="shared" si="49"/>
        <v>свыше 200</v>
      </c>
      <c r="H828" s="27"/>
      <c r="I828" s="27">
        <v>-16.21311</v>
      </c>
      <c r="J828" s="28" t="str">
        <f t="shared" si="50"/>
        <v xml:space="preserve"> </v>
      </c>
      <c r="K828" s="27">
        <v>-6.2549099999999997</v>
      </c>
      <c r="L828" s="28" t="str">
        <f t="shared" si="51"/>
        <v>свыше 200</v>
      </c>
      <c r="M828" s="27"/>
    </row>
    <row r="829" spans="1:13" ht="127.5" x14ac:dyDescent="0.2">
      <c r="A829" s="26" t="s">
        <v>909</v>
      </c>
      <c r="B829" s="26" t="s">
        <v>1105</v>
      </c>
      <c r="C829" s="27"/>
      <c r="D829" s="27">
        <v>-21.877520000000001</v>
      </c>
      <c r="E829" s="28" t="str">
        <f t="shared" si="48"/>
        <v xml:space="preserve"> </v>
      </c>
      <c r="F829" s="27"/>
      <c r="G829" s="28" t="str">
        <f t="shared" si="49"/>
        <v xml:space="preserve"> </v>
      </c>
      <c r="H829" s="27"/>
      <c r="I829" s="27">
        <v>-21.877520000000001</v>
      </c>
      <c r="J829" s="28" t="str">
        <f t="shared" si="50"/>
        <v xml:space="preserve"> </v>
      </c>
      <c r="K829" s="27"/>
      <c r="L829" s="28" t="str">
        <f t="shared" si="51"/>
        <v xml:space="preserve"> </v>
      </c>
      <c r="M829" s="27"/>
    </row>
    <row r="830" spans="1:13" ht="89.25" x14ac:dyDescent="0.2">
      <c r="A830" s="26" t="s">
        <v>1584</v>
      </c>
      <c r="B830" s="26" t="s">
        <v>111</v>
      </c>
      <c r="C830" s="27"/>
      <c r="D830" s="27">
        <v>-0.56291000000000002</v>
      </c>
      <c r="E830" s="28" t="str">
        <f t="shared" si="48"/>
        <v xml:space="preserve"> </v>
      </c>
      <c r="F830" s="27">
        <v>-40.407040000000002</v>
      </c>
      <c r="G830" s="28">
        <f t="shared" si="49"/>
        <v>1.3930988263431321</v>
      </c>
      <c r="H830" s="27"/>
      <c r="I830" s="27">
        <v>-0.56291000000000002</v>
      </c>
      <c r="J830" s="28" t="str">
        <f t="shared" si="50"/>
        <v xml:space="preserve"> </v>
      </c>
      <c r="K830" s="27">
        <v>-40.407040000000002</v>
      </c>
      <c r="L830" s="28">
        <f t="shared" si="51"/>
        <v>1.3930988263431321</v>
      </c>
      <c r="M830" s="27">
        <v>-0.16854000000000002</v>
      </c>
    </row>
    <row r="831" spans="1:13" ht="89.25" x14ac:dyDescent="0.2">
      <c r="A831" s="26" t="s">
        <v>663</v>
      </c>
      <c r="B831" s="26" t="s">
        <v>676</v>
      </c>
      <c r="C831" s="27"/>
      <c r="D831" s="27"/>
      <c r="E831" s="28" t="str">
        <f t="shared" si="48"/>
        <v xml:space="preserve"> </v>
      </c>
      <c r="F831" s="27">
        <v>-3.9460899999999999</v>
      </c>
      <c r="G831" s="28" t="str">
        <f t="shared" si="49"/>
        <v/>
      </c>
      <c r="H831" s="27"/>
      <c r="I831" s="27"/>
      <c r="J831" s="28" t="str">
        <f t="shared" si="50"/>
        <v xml:space="preserve"> </v>
      </c>
      <c r="K831" s="27">
        <v>-3.9460899999999999</v>
      </c>
      <c r="L831" s="28" t="str">
        <f t="shared" si="51"/>
        <v/>
      </c>
      <c r="M831" s="27"/>
    </row>
    <row r="832" spans="1:13" ht="63.75" x14ac:dyDescent="0.2">
      <c r="A832" s="26" t="s">
        <v>1379</v>
      </c>
      <c r="B832" s="26" t="s">
        <v>1400</v>
      </c>
      <c r="C832" s="27"/>
      <c r="D832" s="27"/>
      <c r="E832" s="28" t="str">
        <f t="shared" si="48"/>
        <v xml:space="preserve"> </v>
      </c>
      <c r="F832" s="27">
        <v>-1782.82467</v>
      </c>
      <c r="G832" s="28" t="str">
        <f t="shared" si="49"/>
        <v/>
      </c>
      <c r="H832" s="27"/>
      <c r="I832" s="27"/>
      <c r="J832" s="28" t="str">
        <f t="shared" si="50"/>
        <v xml:space="preserve"> </v>
      </c>
      <c r="K832" s="27">
        <v>-1782.82467</v>
      </c>
      <c r="L832" s="28" t="str">
        <f t="shared" si="51"/>
        <v/>
      </c>
      <c r="M832" s="27"/>
    </row>
    <row r="833" spans="1:13" ht="89.25" x14ac:dyDescent="0.2">
      <c r="A833" s="26" t="s">
        <v>987</v>
      </c>
      <c r="B833" s="26" t="s">
        <v>1419</v>
      </c>
      <c r="C833" s="27"/>
      <c r="D833" s="27"/>
      <c r="E833" s="28" t="str">
        <f t="shared" si="48"/>
        <v xml:space="preserve"> </v>
      </c>
      <c r="F833" s="27"/>
      <c r="G833" s="28" t="str">
        <f t="shared" si="49"/>
        <v xml:space="preserve"> </v>
      </c>
      <c r="H833" s="27"/>
      <c r="I833" s="27"/>
      <c r="J833" s="28" t="str">
        <f t="shared" si="50"/>
        <v xml:space="preserve"> </v>
      </c>
      <c r="K833" s="27"/>
      <c r="L833" s="28" t="str">
        <f t="shared" si="51"/>
        <v xml:space="preserve"> </v>
      </c>
      <c r="M833" s="27"/>
    </row>
    <row r="834" spans="1:13" ht="76.5" x14ac:dyDescent="0.2">
      <c r="A834" s="26" t="s">
        <v>821</v>
      </c>
      <c r="B834" s="26" t="s">
        <v>1047</v>
      </c>
      <c r="C834" s="27"/>
      <c r="D834" s="27"/>
      <c r="E834" s="28" t="str">
        <f t="shared" si="48"/>
        <v xml:space="preserve"> </v>
      </c>
      <c r="F834" s="27">
        <v>-8.5768400000000007</v>
      </c>
      <c r="G834" s="28" t="str">
        <f t="shared" si="49"/>
        <v/>
      </c>
      <c r="H834" s="27"/>
      <c r="I834" s="27"/>
      <c r="J834" s="28" t="str">
        <f t="shared" si="50"/>
        <v xml:space="preserve"> </v>
      </c>
      <c r="K834" s="27">
        <v>-8.5768400000000007</v>
      </c>
      <c r="L834" s="28" t="str">
        <f t="shared" si="51"/>
        <v/>
      </c>
      <c r="M834" s="27"/>
    </row>
    <row r="835" spans="1:13" ht="114.75" x14ac:dyDescent="0.2">
      <c r="A835" s="26" t="s">
        <v>1418</v>
      </c>
      <c r="B835" s="26" t="s">
        <v>1026</v>
      </c>
      <c r="C835" s="27"/>
      <c r="D835" s="27">
        <v>-178.2</v>
      </c>
      <c r="E835" s="28" t="str">
        <f t="shared" si="48"/>
        <v xml:space="preserve"> </v>
      </c>
      <c r="F835" s="27"/>
      <c r="G835" s="28" t="str">
        <f t="shared" si="49"/>
        <v xml:space="preserve"> </v>
      </c>
      <c r="H835" s="27"/>
      <c r="I835" s="27">
        <v>-178.2</v>
      </c>
      <c r="J835" s="28" t="str">
        <f t="shared" si="50"/>
        <v xml:space="preserve"> </v>
      </c>
      <c r="K835" s="27"/>
      <c r="L835" s="28" t="str">
        <f t="shared" si="51"/>
        <v xml:space="preserve"> </v>
      </c>
      <c r="M835" s="27">
        <v>-178.2</v>
      </c>
    </row>
    <row r="836" spans="1:13" ht="51" x14ac:dyDescent="0.2">
      <c r="A836" s="26" t="s">
        <v>1569</v>
      </c>
      <c r="B836" s="26" t="s">
        <v>1045</v>
      </c>
      <c r="C836" s="27"/>
      <c r="D836" s="27">
        <v>-6469.0010400000001</v>
      </c>
      <c r="E836" s="28" t="str">
        <f t="shared" si="48"/>
        <v xml:space="preserve"> </v>
      </c>
      <c r="F836" s="27">
        <v>-15401.36454</v>
      </c>
      <c r="G836" s="28">
        <f t="shared" si="49"/>
        <v>42.00277854081623</v>
      </c>
      <c r="H836" s="27"/>
      <c r="I836" s="27">
        <v>-6469.0010400000001</v>
      </c>
      <c r="J836" s="28" t="str">
        <f t="shared" si="50"/>
        <v xml:space="preserve"> </v>
      </c>
      <c r="K836" s="27">
        <v>-15401.36454</v>
      </c>
      <c r="L836" s="28">
        <f t="shared" si="51"/>
        <v>42.00277854081623</v>
      </c>
      <c r="M836" s="27"/>
    </row>
    <row r="837" spans="1:13" ht="63.75" x14ac:dyDescent="0.2">
      <c r="A837" s="26" t="s">
        <v>713</v>
      </c>
      <c r="B837" s="26" t="s">
        <v>1180</v>
      </c>
      <c r="C837" s="27"/>
      <c r="D837" s="27">
        <v>-10391.366529999999</v>
      </c>
      <c r="E837" s="28" t="str">
        <f t="shared" si="48"/>
        <v xml:space="preserve"> </v>
      </c>
      <c r="F837" s="27">
        <v>-1017.91344</v>
      </c>
      <c r="G837" s="28" t="str">
        <f t="shared" si="49"/>
        <v>свыше 200</v>
      </c>
      <c r="H837" s="27"/>
      <c r="I837" s="27">
        <v>-10391.366529999999</v>
      </c>
      <c r="J837" s="28" t="str">
        <f t="shared" si="50"/>
        <v xml:space="preserve"> </v>
      </c>
      <c r="K837" s="27">
        <v>-1017.91344</v>
      </c>
      <c r="L837" s="28" t="str">
        <f t="shared" si="51"/>
        <v>свыше 200</v>
      </c>
      <c r="M837" s="27">
        <v>-10391.366529999999</v>
      </c>
    </row>
    <row r="838" spans="1:13" ht="63.75" x14ac:dyDescent="0.2">
      <c r="A838" s="26" t="s">
        <v>36</v>
      </c>
      <c r="B838" s="26" t="s">
        <v>243</v>
      </c>
      <c r="C838" s="27"/>
      <c r="D838" s="27"/>
      <c r="E838" s="28" t="str">
        <f t="shared" si="48"/>
        <v xml:space="preserve"> </v>
      </c>
      <c r="F838" s="27"/>
      <c r="G838" s="28" t="str">
        <f t="shared" si="49"/>
        <v xml:space="preserve"> </v>
      </c>
      <c r="H838" s="27"/>
      <c r="I838" s="27"/>
      <c r="J838" s="28" t="str">
        <f t="shared" si="50"/>
        <v xml:space="preserve"> </v>
      </c>
      <c r="K838" s="27"/>
      <c r="L838" s="28" t="str">
        <f t="shared" si="51"/>
        <v xml:space="preserve"> </v>
      </c>
      <c r="M838" s="27"/>
    </row>
    <row r="839" spans="1:13" ht="63.75" x14ac:dyDescent="0.2">
      <c r="A839" s="26" t="s">
        <v>141</v>
      </c>
      <c r="B839" s="26" t="s">
        <v>728</v>
      </c>
      <c r="C839" s="27"/>
      <c r="D839" s="27"/>
      <c r="E839" s="28" t="str">
        <f t="shared" ref="E839:E869" si="52">IF(C839=0," ",IF(D839/C839*100&gt;200,"свыше 200",IF(D839/C839&gt;0,D839/C839*100,"")))</f>
        <v xml:space="preserve"> </v>
      </c>
      <c r="F839" s="27"/>
      <c r="G839" s="28" t="str">
        <f t="shared" ref="G839:G869" si="53">IF(F839=0," ",IF(D839/F839*100&gt;200,"свыше 200",IF(D839/F839&gt;0,D839/F839*100,"")))</f>
        <v xml:space="preserve"> </v>
      </c>
      <c r="H839" s="27"/>
      <c r="I839" s="27"/>
      <c r="J839" s="28" t="str">
        <f t="shared" ref="J839:J869" si="54">IF(H839=0," ",IF(I839/H839*100&gt;200,"свыше 200",IF(I839/H839&gt;0,I839/H839*100,"")))</f>
        <v xml:space="preserve"> </v>
      </c>
      <c r="K839" s="27"/>
      <c r="L839" s="28" t="str">
        <f t="shared" ref="L839:L869" si="55">IF(K839=0," ",IF(I839/K839*100&gt;200,"свыше 200",IF(I839/K839&gt;0,I839/K839*100,"")))</f>
        <v xml:space="preserve"> </v>
      </c>
      <c r="M839" s="27"/>
    </row>
    <row r="840" spans="1:13" ht="63.75" x14ac:dyDescent="0.2">
      <c r="A840" s="26" t="s">
        <v>1293</v>
      </c>
      <c r="B840" s="26" t="s">
        <v>1498</v>
      </c>
      <c r="C840" s="27"/>
      <c r="D840" s="27">
        <v>-3141.0605</v>
      </c>
      <c r="E840" s="28" t="str">
        <f t="shared" si="52"/>
        <v xml:space="preserve"> </v>
      </c>
      <c r="F840" s="27"/>
      <c r="G840" s="28" t="str">
        <f t="shared" si="53"/>
        <v xml:space="preserve"> </v>
      </c>
      <c r="H840" s="27"/>
      <c r="I840" s="27">
        <v>-3141.0605</v>
      </c>
      <c r="J840" s="28" t="str">
        <f t="shared" si="54"/>
        <v xml:space="preserve"> </v>
      </c>
      <c r="K840" s="27"/>
      <c r="L840" s="28" t="str">
        <f t="shared" si="55"/>
        <v xml:space="preserve"> </v>
      </c>
      <c r="M840" s="27">
        <v>-3141.0605</v>
      </c>
    </row>
    <row r="841" spans="1:13" ht="114.75" x14ac:dyDescent="0.2">
      <c r="A841" s="26" t="s">
        <v>264</v>
      </c>
      <c r="B841" s="26" t="s">
        <v>129</v>
      </c>
      <c r="C841" s="27"/>
      <c r="D841" s="27">
        <v>-0.11002000000000001</v>
      </c>
      <c r="E841" s="28" t="str">
        <f t="shared" si="52"/>
        <v xml:space="preserve"> </v>
      </c>
      <c r="F841" s="27"/>
      <c r="G841" s="28" t="str">
        <f t="shared" si="53"/>
        <v xml:space="preserve"> </v>
      </c>
      <c r="H841" s="27"/>
      <c r="I841" s="27">
        <v>-0.11002000000000001</v>
      </c>
      <c r="J841" s="28" t="str">
        <f t="shared" si="54"/>
        <v xml:space="preserve"> </v>
      </c>
      <c r="K841" s="27"/>
      <c r="L841" s="28" t="str">
        <f t="shared" si="55"/>
        <v xml:space="preserve"> </v>
      </c>
      <c r="M841" s="27"/>
    </row>
    <row r="842" spans="1:13" ht="63.75" x14ac:dyDescent="0.2">
      <c r="A842" s="26" t="s">
        <v>408</v>
      </c>
      <c r="B842" s="26" t="s">
        <v>810</v>
      </c>
      <c r="C842" s="27"/>
      <c r="D842" s="27">
        <v>-9.9320000000000004</v>
      </c>
      <c r="E842" s="28" t="str">
        <f t="shared" si="52"/>
        <v xml:space="preserve"> </v>
      </c>
      <c r="F842" s="27"/>
      <c r="G842" s="28" t="str">
        <f t="shared" si="53"/>
        <v xml:space="preserve"> </v>
      </c>
      <c r="H842" s="27"/>
      <c r="I842" s="27">
        <v>-9.9320000000000004</v>
      </c>
      <c r="J842" s="28" t="str">
        <f t="shared" si="54"/>
        <v xml:space="preserve"> </v>
      </c>
      <c r="K842" s="27"/>
      <c r="L842" s="28" t="str">
        <f t="shared" si="55"/>
        <v xml:space="preserve"> </v>
      </c>
      <c r="M842" s="27"/>
    </row>
    <row r="843" spans="1:13" ht="165.75" x14ac:dyDescent="0.2">
      <c r="A843" s="26" t="s">
        <v>1156</v>
      </c>
      <c r="B843" s="26" t="s">
        <v>1480</v>
      </c>
      <c r="C843" s="27"/>
      <c r="D843" s="27">
        <v>-23973.4</v>
      </c>
      <c r="E843" s="28" t="str">
        <f t="shared" si="52"/>
        <v xml:space="preserve"> </v>
      </c>
      <c r="F843" s="27"/>
      <c r="G843" s="28" t="str">
        <f t="shared" si="53"/>
        <v xml:space="preserve"> </v>
      </c>
      <c r="H843" s="27"/>
      <c r="I843" s="27">
        <v>-23973.4</v>
      </c>
      <c r="J843" s="28" t="str">
        <f t="shared" si="54"/>
        <v xml:space="preserve"> </v>
      </c>
      <c r="K843" s="27"/>
      <c r="L843" s="28" t="str">
        <f t="shared" si="55"/>
        <v xml:space="preserve"> </v>
      </c>
      <c r="M843" s="27"/>
    </row>
    <row r="844" spans="1:13" ht="63.75" x14ac:dyDescent="0.2">
      <c r="A844" s="26" t="s">
        <v>903</v>
      </c>
      <c r="B844" s="26" t="s">
        <v>1595</v>
      </c>
      <c r="C844" s="27"/>
      <c r="D844" s="27">
        <v>-215.63753</v>
      </c>
      <c r="E844" s="28" t="str">
        <f t="shared" si="52"/>
        <v xml:space="preserve"> </v>
      </c>
      <c r="F844" s="27">
        <v>-54.30782</v>
      </c>
      <c r="G844" s="28" t="str">
        <f t="shared" si="53"/>
        <v>свыше 200</v>
      </c>
      <c r="H844" s="27"/>
      <c r="I844" s="27">
        <v>-215.63753</v>
      </c>
      <c r="J844" s="28" t="str">
        <f t="shared" si="54"/>
        <v xml:space="preserve"> </v>
      </c>
      <c r="K844" s="27">
        <v>-54.30782</v>
      </c>
      <c r="L844" s="28" t="str">
        <f t="shared" si="55"/>
        <v>свыше 200</v>
      </c>
      <c r="M844" s="27">
        <v>-12.48066</v>
      </c>
    </row>
    <row r="845" spans="1:13" ht="114.75" x14ac:dyDescent="0.2">
      <c r="A845" s="26" t="s">
        <v>1163</v>
      </c>
      <c r="B845" s="26" t="s">
        <v>797</v>
      </c>
      <c r="C845" s="27"/>
      <c r="D845" s="27"/>
      <c r="E845" s="28" t="str">
        <f t="shared" si="52"/>
        <v xml:space="preserve"> </v>
      </c>
      <c r="F845" s="27">
        <v>-7.98855</v>
      </c>
      <c r="G845" s="28" t="str">
        <f t="shared" si="53"/>
        <v/>
      </c>
      <c r="H845" s="27"/>
      <c r="I845" s="27"/>
      <c r="J845" s="28" t="str">
        <f t="shared" si="54"/>
        <v xml:space="preserve"> </v>
      </c>
      <c r="K845" s="27">
        <v>-7.98855</v>
      </c>
      <c r="L845" s="28" t="str">
        <f t="shared" si="55"/>
        <v/>
      </c>
      <c r="M845" s="27"/>
    </row>
    <row r="846" spans="1:13" ht="114.75" x14ac:dyDescent="0.2">
      <c r="A846" s="26" t="s">
        <v>1157</v>
      </c>
      <c r="B846" s="26" t="s">
        <v>1689</v>
      </c>
      <c r="C846" s="27"/>
      <c r="D846" s="27">
        <v>-32.032060000000001</v>
      </c>
      <c r="E846" s="28" t="str">
        <f t="shared" si="52"/>
        <v xml:space="preserve"> </v>
      </c>
      <c r="F846" s="27">
        <v>-75.547300000000007</v>
      </c>
      <c r="G846" s="28">
        <f t="shared" si="53"/>
        <v>42.400006353635398</v>
      </c>
      <c r="H846" s="27"/>
      <c r="I846" s="27">
        <v>-32.032060000000001</v>
      </c>
      <c r="J846" s="28" t="str">
        <f t="shared" si="54"/>
        <v xml:space="preserve"> </v>
      </c>
      <c r="K846" s="27">
        <v>-75.547300000000007</v>
      </c>
      <c r="L846" s="28">
        <f t="shared" si="55"/>
        <v>42.400006353635398</v>
      </c>
      <c r="M846" s="27"/>
    </row>
    <row r="847" spans="1:13" ht="63.75" x14ac:dyDescent="0.2">
      <c r="A847" s="26" t="s">
        <v>382</v>
      </c>
      <c r="B847" s="26" t="s">
        <v>1214</v>
      </c>
      <c r="C847" s="27"/>
      <c r="D847" s="27">
        <v>-1048.7956300000001</v>
      </c>
      <c r="E847" s="28" t="str">
        <f t="shared" si="52"/>
        <v xml:space="preserve"> </v>
      </c>
      <c r="F847" s="27">
        <v>-3293.2532299999998</v>
      </c>
      <c r="G847" s="28">
        <f t="shared" si="53"/>
        <v>31.846795759462449</v>
      </c>
      <c r="H847" s="27"/>
      <c r="I847" s="27">
        <v>-1048.7956300000001</v>
      </c>
      <c r="J847" s="28" t="str">
        <f t="shared" si="54"/>
        <v xml:space="preserve"> </v>
      </c>
      <c r="K847" s="27">
        <v>-3293.2532299999998</v>
      </c>
      <c r="L847" s="28">
        <f t="shared" si="55"/>
        <v>31.846795759462449</v>
      </c>
      <c r="M847" s="27">
        <v>-15.799220000000105</v>
      </c>
    </row>
    <row r="848" spans="1:13" ht="102" x14ac:dyDescent="0.2">
      <c r="A848" s="26" t="s">
        <v>882</v>
      </c>
      <c r="B848" s="26" t="s">
        <v>1346</v>
      </c>
      <c r="C848" s="27"/>
      <c r="D848" s="27">
        <v>-802.39887999999996</v>
      </c>
      <c r="E848" s="28" t="str">
        <f t="shared" si="52"/>
        <v xml:space="preserve"> </v>
      </c>
      <c r="F848" s="27">
        <v>-987.51833999999997</v>
      </c>
      <c r="G848" s="28">
        <f t="shared" si="53"/>
        <v>81.25407372181057</v>
      </c>
      <c r="H848" s="27"/>
      <c r="I848" s="27">
        <v>-802.39887999999996</v>
      </c>
      <c r="J848" s="28" t="str">
        <f t="shared" si="54"/>
        <v xml:space="preserve"> </v>
      </c>
      <c r="K848" s="27">
        <v>-987.51833999999997</v>
      </c>
      <c r="L848" s="28">
        <f t="shared" si="55"/>
        <v>81.25407372181057</v>
      </c>
      <c r="M848" s="27"/>
    </row>
    <row r="849" spans="1:13" ht="204" x14ac:dyDescent="0.2">
      <c r="A849" s="26" t="s">
        <v>1582</v>
      </c>
      <c r="B849" s="26" t="s">
        <v>1596</v>
      </c>
      <c r="C849" s="27"/>
      <c r="D849" s="27">
        <v>-1.5</v>
      </c>
      <c r="E849" s="28" t="str">
        <f t="shared" si="52"/>
        <v xml:space="preserve"> </v>
      </c>
      <c r="F849" s="27">
        <v>-144.98573999999999</v>
      </c>
      <c r="G849" s="28">
        <f t="shared" si="53"/>
        <v>1.0345845046554234</v>
      </c>
      <c r="H849" s="27"/>
      <c r="I849" s="27">
        <v>-1.5</v>
      </c>
      <c r="J849" s="28" t="str">
        <f t="shared" si="54"/>
        <v xml:space="preserve"> </v>
      </c>
      <c r="K849" s="27">
        <v>-144.98573999999999</v>
      </c>
      <c r="L849" s="28">
        <f t="shared" si="55"/>
        <v>1.0345845046554234</v>
      </c>
      <c r="M849" s="27">
        <v>-1</v>
      </c>
    </row>
    <row r="850" spans="1:13" ht="63.75" x14ac:dyDescent="0.2">
      <c r="A850" s="26" t="s">
        <v>364</v>
      </c>
      <c r="B850" s="26" t="s">
        <v>1620</v>
      </c>
      <c r="C850" s="27"/>
      <c r="D850" s="27"/>
      <c r="E850" s="28" t="str">
        <f t="shared" si="52"/>
        <v xml:space="preserve"> </v>
      </c>
      <c r="F850" s="27">
        <v>-20.539899999999999</v>
      </c>
      <c r="G850" s="28" t="str">
        <f t="shared" si="53"/>
        <v/>
      </c>
      <c r="H850" s="27"/>
      <c r="I850" s="27"/>
      <c r="J850" s="28" t="str">
        <f t="shared" si="54"/>
        <v xml:space="preserve"> </v>
      </c>
      <c r="K850" s="27">
        <v>-20.539899999999999</v>
      </c>
      <c r="L850" s="28" t="str">
        <f t="shared" si="55"/>
        <v/>
      </c>
      <c r="M850" s="27"/>
    </row>
    <row r="851" spans="1:13" ht="51" x14ac:dyDescent="0.2">
      <c r="A851" s="26" t="s">
        <v>239</v>
      </c>
      <c r="B851" s="26" t="s">
        <v>102</v>
      </c>
      <c r="C851" s="27"/>
      <c r="D851" s="27"/>
      <c r="E851" s="28" t="str">
        <f t="shared" si="52"/>
        <v xml:space="preserve"> </v>
      </c>
      <c r="F851" s="27"/>
      <c r="G851" s="28" t="str">
        <f t="shared" si="53"/>
        <v xml:space="preserve"> </v>
      </c>
      <c r="H851" s="27"/>
      <c r="I851" s="27"/>
      <c r="J851" s="28" t="str">
        <f t="shared" si="54"/>
        <v xml:space="preserve"> </v>
      </c>
      <c r="K851" s="27"/>
      <c r="L851" s="28" t="str">
        <f t="shared" si="55"/>
        <v xml:space="preserve"> </v>
      </c>
      <c r="M851" s="27"/>
    </row>
    <row r="852" spans="1:13" ht="102" x14ac:dyDescent="0.2">
      <c r="A852" s="26" t="s">
        <v>955</v>
      </c>
      <c r="B852" s="26" t="s">
        <v>1367</v>
      </c>
      <c r="C852" s="27"/>
      <c r="D852" s="27">
        <v>-20.834689999999998</v>
      </c>
      <c r="E852" s="28" t="str">
        <f t="shared" si="52"/>
        <v xml:space="preserve"> </v>
      </c>
      <c r="F852" s="27">
        <v>-111.17</v>
      </c>
      <c r="G852" s="28">
        <f t="shared" si="53"/>
        <v>18.741288117297831</v>
      </c>
      <c r="H852" s="27"/>
      <c r="I852" s="27">
        <v>-20.834689999999998</v>
      </c>
      <c r="J852" s="28" t="str">
        <f t="shared" si="54"/>
        <v xml:space="preserve"> </v>
      </c>
      <c r="K852" s="27">
        <v>-111.17</v>
      </c>
      <c r="L852" s="28">
        <f t="shared" si="55"/>
        <v>18.741288117297831</v>
      </c>
      <c r="M852" s="27">
        <v>-2</v>
      </c>
    </row>
    <row r="853" spans="1:13" ht="38.25" x14ac:dyDescent="0.2">
      <c r="A853" s="26" t="s">
        <v>1659</v>
      </c>
      <c r="B853" s="26" t="s">
        <v>721</v>
      </c>
      <c r="C853" s="27"/>
      <c r="D853" s="27"/>
      <c r="E853" s="28" t="str">
        <f t="shared" si="52"/>
        <v xml:space="preserve"> </v>
      </c>
      <c r="F853" s="27">
        <v>-35</v>
      </c>
      <c r="G853" s="28" t="str">
        <f t="shared" si="53"/>
        <v/>
      </c>
      <c r="H853" s="27"/>
      <c r="I853" s="27"/>
      <c r="J853" s="28" t="str">
        <f t="shared" si="54"/>
        <v xml:space="preserve"> </v>
      </c>
      <c r="K853" s="27">
        <v>-35</v>
      </c>
      <c r="L853" s="28" t="str">
        <f t="shared" si="55"/>
        <v/>
      </c>
      <c r="M853" s="27"/>
    </row>
    <row r="854" spans="1:13" ht="216.75" x14ac:dyDescent="0.2">
      <c r="A854" s="26" t="s">
        <v>972</v>
      </c>
      <c r="B854" s="26" t="s">
        <v>1552</v>
      </c>
      <c r="C854" s="27"/>
      <c r="D854" s="27">
        <v>-122</v>
      </c>
      <c r="E854" s="28" t="str">
        <f t="shared" si="52"/>
        <v xml:space="preserve"> </v>
      </c>
      <c r="F854" s="27"/>
      <c r="G854" s="28" t="str">
        <f t="shared" si="53"/>
        <v xml:space="preserve"> </v>
      </c>
      <c r="H854" s="27"/>
      <c r="I854" s="27">
        <v>-122</v>
      </c>
      <c r="J854" s="28" t="str">
        <f t="shared" si="54"/>
        <v xml:space="preserve"> </v>
      </c>
      <c r="K854" s="27"/>
      <c r="L854" s="28" t="str">
        <f t="shared" si="55"/>
        <v xml:space="preserve"> </v>
      </c>
      <c r="M854" s="27"/>
    </row>
    <row r="855" spans="1:13" ht="76.5" x14ac:dyDescent="0.2">
      <c r="A855" s="26" t="s">
        <v>68</v>
      </c>
      <c r="B855" s="26" t="s">
        <v>1360</v>
      </c>
      <c r="C855" s="27"/>
      <c r="D855" s="27">
        <v>-19.919229999999999</v>
      </c>
      <c r="E855" s="28" t="str">
        <f t="shared" si="52"/>
        <v xml:space="preserve"> </v>
      </c>
      <c r="F855" s="27"/>
      <c r="G855" s="28" t="str">
        <f t="shared" si="53"/>
        <v xml:space="preserve"> </v>
      </c>
      <c r="H855" s="27"/>
      <c r="I855" s="27">
        <v>-19.919229999999999</v>
      </c>
      <c r="J855" s="28" t="str">
        <f t="shared" si="54"/>
        <v xml:space="preserve"> </v>
      </c>
      <c r="K855" s="27"/>
      <c r="L855" s="28" t="str">
        <f t="shared" si="55"/>
        <v xml:space="preserve"> </v>
      </c>
      <c r="M855" s="27"/>
    </row>
    <row r="856" spans="1:13" ht="102" x14ac:dyDescent="0.2">
      <c r="A856" s="26" t="s">
        <v>1095</v>
      </c>
      <c r="B856" s="26" t="s">
        <v>1591</v>
      </c>
      <c r="C856" s="27"/>
      <c r="D856" s="27">
        <v>-117.41095</v>
      </c>
      <c r="E856" s="28" t="str">
        <f t="shared" si="52"/>
        <v xml:space="preserve"> </v>
      </c>
      <c r="F856" s="27"/>
      <c r="G856" s="28" t="str">
        <f t="shared" si="53"/>
        <v xml:space="preserve"> </v>
      </c>
      <c r="H856" s="27"/>
      <c r="I856" s="27">
        <v>-117.41095</v>
      </c>
      <c r="J856" s="28" t="str">
        <f t="shared" si="54"/>
        <v xml:space="preserve"> </v>
      </c>
      <c r="K856" s="27"/>
      <c r="L856" s="28" t="str">
        <f t="shared" si="55"/>
        <v xml:space="preserve"> </v>
      </c>
      <c r="M856" s="27"/>
    </row>
    <row r="857" spans="1:13" ht="127.5" x14ac:dyDescent="0.2">
      <c r="A857" s="26" t="s">
        <v>496</v>
      </c>
      <c r="B857" s="26" t="s">
        <v>847</v>
      </c>
      <c r="C857" s="27"/>
      <c r="D857" s="27">
        <v>-5874.58943</v>
      </c>
      <c r="E857" s="28" t="str">
        <f t="shared" si="52"/>
        <v xml:space="preserve"> </v>
      </c>
      <c r="F857" s="27">
        <v>-21204.895250000001</v>
      </c>
      <c r="G857" s="28">
        <f t="shared" si="53"/>
        <v>27.703930440307172</v>
      </c>
      <c r="H857" s="27"/>
      <c r="I857" s="27">
        <v>-5874.58943</v>
      </c>
      <c r="J857" s="28" t="str">
        <f t="shared" si="54"/>
        <v xml:space="preserve"> </v>
      </c>
      <c r="K857" s="27">
        <v>-21204.895250000001</v>
      </c>
      <c r="L857" s="28">
        <f t="shared" si="55"/>
        <v>27.703930440307172</v>
      </c>
      <c r="M857" s="27"/>
    </row>
    <row r="858" spans="1:13" ht="127.5" x14ac:dyDescent="0.2">
      <c r="A858" s="26" t="s">
        <v>361</v>
      </c>
      <c r="B858" s="26" t="s">
        <v>864</v>
      </c>
      <c r="C858" s="27">
        <v>-25.308910000000001</v>
      </c>
      <c r="D858" s="27"/>
      <c r="E858" s="28" t="str">
        <f t="shared" si="52"/>
        <v/>
      </c>
      <c r="F858" s="27"/>
      <c r="G858" s="28" t="str">
        <f t="shared" si="53"/>
        <v xml:space="preserve"> </v>
      </c>
      <c r="H858" s="27"/>
      <c r="I858" s="27"/>
      <c r="J858" s="28" t="str">
        <f t="shared" si="54"/>
        <v xml:space="preserve"> </v>
      </c>
      <c r="K858" s="27"/>
      <c r="L858" s="28" t="str">
        <f t="shared" si="55"/>
        <v xml:space="preserve"> </v>
      </c>
      <c r="M858" s="27"/>
    </row>
    <row r="859" spans="1:13" ht="242.25" x14ac:dyDescent="0.2">
      <c r="A859" s="26" t="s">
        <v>718</v>
      </c>
      <c r="B859" s="26" t="s">
        <v>1133</v>
      </c>
      <c r="C859" s="27"/>
      <c r="D859" s="27">
        <v>-3743.52567</v>
      </c>
      <c r="E859" s="28" t="str">
        <f t="shared" si="52"/>
        <v xml:space="preserve"> </v>
      </c>
      <c r="F859" s="27"/>
      <c r="G859" s="28" t="str">
        <f t="shared" si="53"/>
        <v xml:space="preserve"> </v>
      </c>
      <c r="H859" s="27"/>
      <c r="I859" s="27">
        <v>-3743.52567</v>
      </c>
      <c r="J859" s="28" t="str">
        <f t="shared" si="54"/>
        <v xml:space="preserve"> </v>
      </c>
      <c r="K859" s="27"/>
      <c r="L859" s="28" t="str">
        <f t="shared" si="55"/>
        <v xml:space="preserve"> </v>
      </c>
      <c r="M859" s="27"/>
    </row>
    <row r="860" spans="1:13" ht="318.75" x14ac:dyDescent="0.2">
      <c r="A860" s="26" t="s">
        <v>1124</v>
      </c>
      <c r="B860" s="26" t="s">
        <v>980</v>
      </c>
      <c r="C860" s="27"/>
      <c r="D860" s="27"/>
      <c r="E860" s="28" t="str">
        <f t="shared" si="52"/>
        <v xml:space="preserve"> </v>
      </c>
      <c r="F860" s="27">
        <v>-12728.588400000001</v>
      </c>
      <c r="G860" s="28" t="str">
        <f t="shared" si="53"/>
        <v/>
      </c>
      <c r="H860" s="27"/>
      <c r="I860" s="27"/>
      <c r="J860" s="28" t="str">
        <f t="shared" si="54"/>
        <v xml:space="preserve"> </v>
      </c>
      <c r="K860" s="27">
        <v>-12728.588400000001</v>
      </c>
      <c r="L860" s="28" t="str">
        <f t="shared" si="55"/>
        <v/>
      </c>
      <c r="M860" s="27"/>
    </row>
    <row r="861" spans="1:13" ht="267.75" x14ac:dyDescent="0.2">
      <c r="A861" s="26" t="s">
        <v>609</v>
      </c>
      <c r="B861" s="26" t="s">
        <v>180</v>
      </c>
      <c r="C861" s="27"/>
      <c r="D861" s="27"/>
      <c r="E861" s="28" t="str">
        <f t="shared" si="52"/>
        <v xml:space="preserve"> </v>
      </c>
      <c r="F861" s="27">
        <v>-999.54927999999995</v>
      </c>
      <c r="G861" s="28" t="str">
        <f t="shared" si="53"/>
        <v/>
      </c>
      <c r="H861" s="27"/>
      <c r="I861" s="27"/>
      <c r="J861" s="28" t="str">
        <f t="shared" si="54"/>
        <v xml:space="preserve"> </v>
      </c>
      <c r="K861" s="27">
        <v>-999.54927999999995</v>
      </c>
      <c r="L861" s="28" t="str">
        <f t="shared" si="55"/>
        <v/>
      </c>
      <c r="M861" s="27"/>
    </row>
    <row r="862" spans="1:13" ht="318.75" x14ac:dyDescent="0.2">
      <c r="A862" s="26" t="s">
        <v>1515</v>
      </c>
      <c r="B862" s="26" t="s">
        <v>118</v>
      </c>
      <c r="C862" s="27"/>
      <c r="D862" s="27">
        <v>-0.25159999999999999</v>
      </c>
      <c r="E862" s="28" t="str">
        <f t="shared" si="52"/>
        <v xml:space="preserve"> </v>
      </c>
      <c r="F862" s="27"/>
      <c r="G862" s="28" t="str">
        <f t="shared" si="53"/>
        <v xml:space="preserve"> </v>
      </c>
      <c r="H862" s="27"/>
      <c r="I862" s="27">
        <v>-0.25159999999999999</v>
      </c>
      <c r="J862" s="28" t="str">
        <f t="shared" si="54"/>
        <v xml:space="preserve"> </v>
      </c>
      <c r="K862" s="27"/>
      <c r="L862" s="28" t="str">
        <f t="shared" si="55"/>
        <v xml:space="preserve"> </v>
      </c>
      <c r="M862" s="27"/>
    </row>
    <row r="863" spans="1:13" ht="280.5" x14ac:dyDescent="0.2">
      <c r="A863" s="26" t="s">
        <v>1597</v>
      </c>
      <c r="B863" s="26" t="s">
        <v>1275</v>
      </c>
      <c r="C863" s="27"/>
      <c r="D863" s="27"/>
      <c r="E863" s="28" t="str">
        <f t="shared" si="52"/>
        <v xml:space="preserve"> </v>
      </c>
      <c r="F863" s="27">
        <v>-5322.96695</v>
      </c>
      <c r="G863" s="28" t="str">
        <f t="shared" si="53"/>
        <v/>
      </c>
      <c r="H863" s="27"/>
      <c r="I863" s="27"/>
      <c r="J863" s="28" t="str">
        <f t="shared" si="54"/>
        <v xml:space="preserve"> </v>
      </c>
      <c r="K863" s="27">
        <v>-5322.96695</v>
      </c>
      <c r="L863" s="28" t="str">
        <f t="shared" si="55"/>
        <v/>
      </c>
      <c r="M863" s="27"/>
    </row>
    <row r="864" spans="1:13" ht="293.25" x14ac:dyDescent="0.2">
      <c r="A864" s="26" t="s">
        <v>1043</v>
      </c>
      <c r="B864" s="26" t="s">
        <v>395</v>
      </c>
      <c r="C864" s="27"/>
      <c r="D864" s="27"/>
      <c r="E864" s="28" t="str">
        <f t="shared" si="52"/>
        <v xml:space="preserve"> </v>
      </c>
      <c r="F864" s="27">
        <v>-65.138810000000007</v>
      </c>
      <c r="G864" s="28" t="str">
        <f t="shared" si="53"/>
        <v/>
      </c>
      <c r="H864" s="27"/>
      <c r="I864" s="27"/>
      <c r="J864" s="28" t="str">
        <f t="shared" si="54"/>
        <v xml:space="preserve"> </v>
      </c>
      <c r="K864" s="27">
        <v>-65.138810000000007</v>
      </c>
      <c r="L864" s="28" t="str">
        <f t="shared" si="55"/>
        <v/>
      </c>
      <c r="M864" s="27"/>
    </row>
    <row r="865" spans="1:13" ht="63.75" x14ac:dyDescent="0.2">
      <c r="A865" s="26" t="s">
        <v>1327</v>
      </c>
      <c r="B865" s="26" t="s">
        <v>785</v>
      </c>
      <c r="C865" s="27">
        <v>-5868.8365100000001</v>
      </c>
      <c r="D865" s="27"/>
      <c r="E865" s="28" t="str">
        <f t="shared" si="52"/>
        <v/>
      </c>
      <c r="F865" s="27"/>
      <c r="G865" s="28" t="str">
        <f t="shared" si="53"/>
        <v xml:space="preserve"> </v>
      </c>
      <c r="H865" s="27"/>
      <c r="I865" s="27"/>
      <c r="J865" s="28" t="str">
        <f t="shared" si="54"/>
        <v xml:space="preserve"> </v>
      </c>
      <c r="K865" s="27"/>
      <c r="L865" s="28" t="str">
        <f t="shared" si="55"/>
        <v xml:space="preserve"> </v>
      </c>
      <c r="M865" s="27"/>
    </row>
    <row r="866" spans="1:13" ht="63.75" x14ac:dyDescent="0.2">
      <c r="A866" s="26" t="s">
        <v>133</v>
      </c>
      <c r="B866" s="26" t="s">
        <v>1332</v>
      </c>
      <c r="C866" s="27">
        <v>-9695.5096900000008</v>
      </c>
      <c r="D866" s="27"/>
      <c r="E866" s="28" t="str">
        <f t="shared" si="52"/>
        <v/>
      </c>
      <c r="F866" s="27">
        <v>3.1629999999999998</v>
      </c>
      <c r="G866" s="28" t="str">
        <f t="shared" si="53"/>
        <v/>
      </c>
      <c r="H866" s="27"/>
      <c r="I866" s="27"/>
      <c r="J866" s="28" t="str">
        <f t="shared" si="54"/>
        <v xml:space="preserve"> </v>
      </c>
      <c r="K866" s="27"/>
      <c r="L866" s="28" t="str">
        <f t="shared" si="55"/>
        <v xml:space="preserve"> </v>
      </c>
      <c r="M866" s="27"/>
    </row>
    <row r="867" spans="1:13" ht="63.75" x14ac:dyDescent="0.2">
      <c r="A867" s="26" t="s">
        <v>521</v>
      </c>
      <c r="B867" s="26" t="s">
        <v>197</v>
      </c>
      <c r="C867" s="27">
        <v>-1305.9833699999999</v>
      </c>
      <c r="D867" s="27"/>
      <c r="E867" s="28" t="str">
        <f t="shared" si="52"/>
        <v/>
      </c>
      <c r="F867" s="27"/>
      <c r="G867" s="28" t="str">
        <f t="shared" si="53"/>
        <v xml:space="preserve"> </v>
      </c>
      <c r="H867" s="27"/>
      <c r="I867" s="27"/>
      <c r="J867" s="28" t="str">
        <f t="shared" si="54"/>
        <v xml:space="preserve"> </v>
      </c>
      <c r="K867" s="27"/>
      <c r="L867" s="28" t="str">
        <f t="shared" si="55"/>
        <v xml:space="preserve"> </v>
      </c>
      <c r="M867" s="27"/>
    </row>
    <row r="868" spans="1:13" ht="63.75" x14ac:dyDescent="0.2">
      <c r="A868" s="26" t="s">
        <v>1407</v>
      </c>
      <c r="B868" s="26" t="s">
        <v>832</v>
      </c>
      <c r="C868" s="27">
        <v>-3589.3129899999999</v>
      </c>
      <c r="D868" s="27"/>
      <c r="E868" s="28" t="str">
        <f t="shared" si="52"/>
        <v/>
      </c>
      <c r="F868" s="27"/>
      <c r="G868" s="28" t="str">
        <f t="shared" si="53"/>
        <v xml:space="preserve"> </v>
      </c>
      <c r="H868" s="27"/>
      <c r="I868" s="27"/>
      <c r="J868" s="28" t="str">
        <f t="shared" si="54"/>
        <v xml:space="preserve"> </v>
      </c>
      <c r="K868" s="27"/>
      <c r="L868" s="28" t="str">
        <f t="shared" si="55"/>
        <v xml:space="preserve"> </v>
      </c>
      <c r="M868" s="27"/>
    </row>
    <row r="869" spans="1:13" ht="76.5" x14ac:dyDescent="0.2">
      <c r="A869" s="26" t="s">
        <v>1441</v>
      </c>
      <c r="B869" s="26" t="s">
        <v>973</v>
      </c>
      <c r="C869" s="27"/>
      <c r="D869" s="27">
        <v>-8245.8579399999999</v>
      </c>
      <c r="E869" s="28" t="str">
        <f t="shared" si="52"/>
        <v xml:space="preserve"> </v>
      </c>
      <c r="F869" s="27">
        <v>-826.57065999999998</v>
      </c>
      <c r="G869" s="28" t="str">
        <f t="shared" si="53"/>
        <v>свыше 200</v>
      </c>
      <c r="H869" s="27"/>
      <c r="I869" s="27">
        <v>-8245.8579399999999</v>
      </c>
      <c r="J869" s="28" t="str">
        <f t="shared" si="54"/>
        <v xml:space="preserve"> </v>
      </c>
      <c r="K869" s="27">
        <v>-826.57065999999998</v>
      </c>
      <c r="L869" s="28" t="str">
        <f t="shared" si="55"/>
        <v>свыше 200</v>
      </c>
      <c r="M869" s="27">
        <v>-2571.4499999999998</v>
      </c>
    </row>
  </sheetData>
  <mergeCells count="5">
    <mergeCell ref="A4:A5"/>
    <mergeCell ref="B4:B5"/>
    <mergeCell ref="C4:G4"/>
    <mergeCell ref="H4:M4"/>
    <mergeCell ref="A2:M2"/>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94"/>
  <sheetViews>
    <sheetView workbookViewId="0">
      <selection activeCell="C4" sqref="C4"/>
    </sheetView>
  </sheetViews>
  <sheetFormatPr defaultRowHeight="12.75" x14ac:dyDescent="0.2"/>
  <cols>
    <col min="1" max="1" width="10.7109375" style="25" customWidth="1"/>
    <col min="2" max="2" width="46.140625" style="25" customWidth="1"/>
    <col min="3" max="4" width="12.7109375" style="25" bestFit="1" customWidth="1"/>
    <col min="5" max="5" width="4.85546875" style="25" customWidth="1"/>
    <col min="6" max="6" width="12.7109375" style="25" bestFit="1" customWidth="1"/>
    <col min="7" max="7" width="9.28515625" style="25" bestFit="1" customWidth="1"/>
    <col min="8" max="9" width="12.7109375" style="25" bestFit="1" customWidth="1"/>
    <col min="10" max="10" width="4.85546875" style="25" customWidth="1"/>
    <col min="11" max="11" width="12.7109375" style="25" bestFit="1" customWidth="1"/>
    <col min="12" max="12" width="9.28515625" style="25" bestFit="1" customWidth="1"/>
    <col min="13" max="13" width="11.7109375" style="25" bestFit="1" customWidth="1"/>
  </cols>
  <sheetData>
    <row r="3" spans="1:13" x14ac:dyDescent="0.2">
      <c r="A3" s="35" t="s">
        <v>2005</v>
      </c>
      <c r="B3" s="35" t="s">
        <v>2006</v>
      </c>
      <c r="C3" s="36" t="s">
        <v>92</v>
      </c>
      <c r="D3" s="36"/>
      <c r="E3" s="36"/>
      <c r="F3" s="36"/>
      <c r="G3" s="36"/>
      <c r="H3" s="37" t="s">
        <v>2007</v>
      </c>
      <c r="I3" s="37"/>
      <c r="J3" s="37"/>
      <c r="K3" s="37"/>
      <c r="L3" s="37"/>
      <c r="M3" s="37"/>
    </row>
    <row r="4" spans="1:13" ht="178.5" x14ac:dyDescent="0.2">
      <c r="A4" s="35"/>
      <c r="B4" s="35"/>
      <c r="C4" s="32" t="s">
        <v>2018</v>
      </c>
      <c r="D4" s="33" t="s">
        <v>2010</v>
      </c>
      <c r="E4" s="32" t="s">
        <v>2008</v>
      </c>
      <c r="F4" s="34" t="s">
        <v>2011</v>
      </c>
      <c r="G4" s="32" t="s">
        <v>2009</v>
      </c>
      <c r="H4" s="32" t="s">
        <v>2018</v>
      </c>
      <c r="I4" s="21" t="s">
        <v>2010</v>
      </c>
      <c r="J4" s="20" t="s">
        <v>2008</v>
      </c>
      <c r="K4" s="22" t="s">
        <v>2011</v>
      </c>
      <c r="L4" s="20" t="s">
        <v>2009</v>
      </c>
      <c r="M4" s="20" t="s">
        <v>2013</v>
      </c>
    </row>
    <row r="5" spans="1:13" x14ac:dyDescent="0.2">
      <c r="A5" s="26" t="s">
        <v>1703</v>
      </c>
      <c r="B5" s="26" t="s">
        <v>1704</v>
      </c>
      <c r="C5" s="27">
        <v>7538650.0738300001</v>
      </c>
      <c r="D5" s="27">
        <v>2120288.2524600001</v>
      </c>
      <c r="E5" s="28">
        <f>IF(C5=0," ",IF(D5/C5*100&gt;200,"свыше 200",IF(D5/C5&gt;0,D5/C5*100,"")))</f>
        <v>28.125569322025722</v>
      </c>
      <c r="F5" s="27">
        <v>1785377.94022</v>
      </c>
      <c r="G5" s="28">
        <f>IF(F5=0," ",IF(D5/F5*100&gt;200,"свыше 200",IF(D5/F5&gt;0,D5/F5*100,"")))</f>
        <v>118.75851071615298</v>
      </c>
      <c r="H5" s="27">
        <v>4155734.3382999999</v>
      </c>
      <c r="I5" s="27">
        <v>711283.13356999995</v>
      </c>
      <c r="J5" s="28">
        <f>IF(H5=0," ",IF(I5/H5*100&gt;200,"свыше 200",IF(I5/H5&gt;0,I5/H5*100,"")))</f>
        <v>17.115702681345287</v>
      </c>
      <c r="K5" s="27">
        <v>594170.17272999999</v>
      </c>
      <c r="L5" s="28">
        <f>IF(K5=0," ",IF(I5/K5*100&gt;200,"свыше 200",IF(I5/K5&gt;0,I5/K5*100,"")))</f>
        <v>119.71033993542754</v>
      </c>
      <c r="M5" s="27">
        <v>141941.02856999997</v>
      </c>
    </row>
    <row r="6" spans="1:13" ht="38.25" x14ac:dyDescent="0.2">
      <c r="A6" s="26" t="s">
        <v>1705</v>
      </c>
      <c r="B6" s="26" t="s">
        <v>1706</v>
      </c>
      <c r="C6" s="27">
        <v>140561.87688</v>
      </c>
      <c r="D6" s="27">
        <v>67833.850720000002</v>
      </c>
      <c r="E6" s="28">
        <f t="shared" ref="E6:E69" si="0">IF(C6=0," ",IF(D6/C6*100&gt;200,"свыше 200",IF(D6/C6&gt;0,D6/C6*100,"")))</f>
        <v>48.259067270360148</v>
      </c>
      <c r="F6" s="27">
        <v>57133.353569999999</v>
      </c>
      <c r="G6" s="28">
        <f t="shared" ref="G6:G69" si="1">IF(F6=0," ",IF(D6/F6*100&gt;200,"свыше 200",IF(D6/F6&gt;0,D6/F6*100,"")))</f>
        <v>118.72898487726562</v>
      </c>
      <c r="H6" s="27">
        <v>2220.2853700000001</v>
      </c>
      <c r="I6" s="27">
        <v>1140.18589</v>
      </c>
      <c r="J6" s="28">
        <f t="shared" ref="J6:J69" si="2">IF(H6=0," ",IF(I6/H6*100&gt;200,"свыше 200",IF(I6/H6&gt;0,I6/H6*100,"")))</f>
        <v>51.353123585190311</v>
      </c>
      <c r="K6" s="27">
        <v>841.94925000000001</v>
      </c>
      <c r="L6" s="28">
        <f t="shared" ref="L6:L69" si="3">IF(K6=0," ",IF(I6/K6*100&gt;200,"свыше 200",IF(I6/K6&gt;0,I6/K6*100,"")))</f>
        <v>135.4221635092614</v>
      </c>
      <c r="M6" s="27">
        <v>439.07177999999999</v>
      </c>
    </row>
    <row r="7" spans="1:13" ht="51" x14ac:dyDescent="0.2">
      <c r="A7" s="26" t="s">
        <v>1707</v>
      </c>
      <c r="B7" s="26" t="s">
        <v>1708</v>
      </c>
      <c r="C7" s="27">
        <v>278059.16370999999</v>
      </c>
      <c r="D7" s="27">
        <v>125923.26501</v>
      </c>
      <c r="E7" s="28">
        <f t="shared" si="0"/>
        <v>45.286500660460469</v>
      </c>
      <c r="F7" s="27">
        <v>107349.68519</v>
      </c>
      <c r="G7" s="28">
        <f t="shared" si="1"/>
        <v>117.30194158196767</v>
      </c>
      <c r="H7" s="27">
        <v>184291.19025000001</v>
      </c>
      <c r="I7" s="27">
        <v>83687.936589999998</v>
      </c>
      <c r="J7" s="28">
        <f t="shared" si="2"/>
        <v>45.410709256624379</v>
      </c>
      <c r="K7" s="27">
        <v>68975.502720000004</v>
      </c>
      <c r="L7" s="28">
        <f t="shared" si="3"/>
        <v>121.32994076132194</v>
      </c>
      <c r="M7" s="27">
        <v>19903.535909999999</v>
      </c>
    </row>
    <row r="8" spans="1:13" ht="51" x14ac:dyDescent="0.2">
      <c r="A8" s="26" t="s">
        <v>1709</v>
      </c>
      <c r="B8" s="26" t="s">
        <v>1710</v>
      </c>
      <c r="C8" s="27">
        <v>1788228.0708699999</v>
      </c>
      <c r="D8" s="27">
        <v>798105.05101000005</v>
      </c>
      <c r="E8" s="28">
        <f t="shared" si="0"/>
        <v>44.63105484199842</v>
      </c>
      <c r="F8" s="27">
        <v>707929.37003999995</v>
      </c>
      <c r="G8" s="28">
        <f t="shared" si="1"/>
        <v>112.73794883872455</v>
      </c>
      <c r="H8" s="27">
        <v>520233.00530000002</v>
      </c>
      <c r="I8" s="27">
        <v>214172.84758</v>
      </c>
      <c r="J8" s="28">
        <f t="shared" si="2"/>
        <v>41.168638936411597</v>
      </c>
      <c r="K8" s="27">
        <v>191937.11371999999</v>
      </c>
      <c r="L8" s="28">
        <f t="shared" si="3"/>
        <v>111.584905820996</v>
      </c>
      <c r="M8" s="27">
        <v>50277.194510000001</v>
      </c>
    </row>
    <row r="9" spans="1:13" x14ac:dyDescent="0.2">
      <c r="A9" s="26" t="s">
        <v>1711</v>
      </c>
      <c r="B9" s="26" t="s">
        <v>1712</v>
      </c>
      <c r="C9" s="27">
        <v>133584.75672</v>
      </c>
      <c r="D9" s="27">
        <v>54832.561780000004</v>
      </c>
      <c r="E9" s="28">
        <f t="shared" si="0"/>
        <v>41.047019979181947</v>
      </c>
      <c r="F9" s="27">
        <v>48671.300539999997</v>
      </c>
      <c r="G9" s="28">
        <f t="shared" si="1"/>
        <v>112.65892049655923</v>
      </c>
      <c r="H9" s="27">
        <v>133584.80702000001</v>
      </c>
      <c r="I9" s="27">
        <v>54832.561780000004</v>
      </c>
      <c r="J9" s="28">
        <f t="shared" si="2"/>
        <v>41.047004523344185</v>
      </c>
      <c r="K9" s="27">
        <v>48685.107300000003</v>
      </c>
      <c r="L9" s="28">
        <f t="shared" si="3"/>
        <v>112.626971205217</v>
      </c>
      <c r="M9" s="27">
        <v>10567.805100000005</v>
      </c>
    </row>
    <row r="10" spans="1:13" ht="38.25" x14ac:dyDescent="0.2">
      <c r="A10" s="26" t="s">
        <v>1713</v>
      </c>
      <c r="B10" s="26" t="s">
        <v>1714</v>
      </c>
      <c r="C10" s="27">
        <v>442630.67667999998</v>
      </c>
      <c r="D10" s="27">
        <v>195334.53367999999</v>
      </c>
      <c r="E10" s="28">
        <f t="shared" si="0"/>
        <v>44.130365103731201</v>
      </c>
      <c r="F10" s="27">
        <v>161545.71768999999</v>
      </c>
      <c r="G10" s="28">
        <f t="shared" si="1"/>
        <v>120.91594656494667</v>
      </c>
      <c r="H10" s="27">
        <v>162691.51899000001</v>
      </c>
      <c r="I10" s="27">
        <v>70378.973060000004</v>
      </c>
      <c r="J10" s="28">
        <f t="shared" si="2"/>
        <v>43.259152964406162</v>
      </c>
      <c r="K10" s="27">
        <v>54112.673999999999</v>
      </c>
      <c r="L10" s="28">
        <f t="shared" si="3"/>
        <v>130.06005406422904</v>
      </c>
      <c r="M10" s="27">
        <v>14845.710430000006</v>
      </c>
    </row>
    <row r="11" spans="1:13" x14ac:dyDescent="0.2">
      <c r="A11" s="26" t="s">
        <v>1715</v>
      </c>
      <c r="B11" s="26" t="s">
        <v>1716</v>
      </c>
      <c r="C11" s="27">
        <v>190167.33033</v>
      </c>
      <c r="D11" s="27">
        <v>17214.080389999999</v>
      </c>
      <c r="E11" s="28">
        <f t="shared" si="0"/>
        <v>9.0520702794366255</v>
      </c>
      <c r="F11" s="27">
        <v>13820.666950000001</v>
      </c>
      <c r="G11" s="28">
        <f t="shared" si="1"/>
        <v>124.55318149461665</v>
      </c>
      <c r="H11" s="27">
        <v>189780.33033</v>
      </c>
      <c r="I11" s="27">
        <v>17214.080389999999</v>
      </c>
      <c r="J11" s="28">
        <f t="shared" si="2"/>
        <v>9.070529258784223</v>
      </c>
      <c r="K11" s="27">
        <v>11583.125340000001</v>
      </c>
      <c r="L11" s="28">
        <f t="shared" si="3"/>
        <v>148.61343449815419</v>
      </c>
      <c r="M11" s="27">
        <v>2774.4366399999999</v>
      </c>
    </row>
    <row r="12" spans="1:13" x14ac:dyDescent="0.2">
      <c r="A12" s="26" t="s">
        <v>1717</v>
      </c>
      <c r="B12" s="26" t="s">
        <v>1718</v>
      </c>
      <c r="C12" s="27">
        <v>5000</v>
      </c>
      <c r="D12" s="27"/>
      <c r="E12" s="28" t="str">
        <f t="shared" si="0"/>
        <v/>
      </c>
      <c r="F12" s="27"/>
      <c r="G12" s="28" t="str">
        <f t="shared" si="1"/>
        <v xml:space="preserve"> </v>
      </c>
      <c r="H12" s="27">
        <v>5000</v>
      </c>
      <c r="I12" s="27"/>
      <c r="J12" s="28" t="str">
        <f t="shared" si="2"/>
        <v/>
      </c>
      <c r="K12" s="27"/>
      <c r="L12" s="28" t="str">
        <f t="shared" si="3"/>
        <v xml:space="preserve"> </v>
      </c>
      <c r="M12" s="27"/>
    </row>
    <row r="13" spans="1:13" x14ac:dyDescent="0.2">
      <c r="A13" s="26" t="s">
        <v>1719</v>
      </c>
      <c r="B13" s="26" t="s">
        <v>1720</v>
      </c>
      <c r="C13" s="27">
        <v>1683661.3314199999</v>
      </c>
      <c r="D13" s="27"/>
      <c r="E13" s="28" t="str">
        <f t="shared" si="0"/>
        <v/>
      </c>
      <c r="F13" s="27"/>
      <c r="G13" s="28" t="str">
        <f t="shared" si="1"/>
        <v xml:space="preserve"> </v>
      </c>
      <c r="H13" s="27">
        <v>1657780.0730099999</v>
      </c>
      <c r="I13" s="27"/>
      <c r="J13" s="28" t="str">
        <f t="shared" si="2"/>
        <v/>
      </c>
      <c r="K13" s="27"/>
      <c r="L13" s="28" t="str">
        <f t="shared" si="3"/>
        <v xml:space="preserve"> </v>
      </c>
      <c r="M13" s="27"/>
    </row>
    <row r="14" spans="1:13" ht="25.5" x14ac:dyDescent="0.2">
      <c r="A14" s="26" t="s">
        <v>1721</v>
      </c>
      <c r="B14" s="26" t="s">
        <v>1722</v>
      </c>
      <c r="C14" s="27">
        <v>500</v>
      </c>
      <c r="D14" s="27"/>
      <c r="E14" s="28" t="str">
        <f t="shared" si="0"/>
        <v/>
      </c>
      <c r="F14" s="27"/>
      <c r="G14" s="28" t="str">
        <f t="shared" si="1"/>
        <v xml:space="preserve"> </v>
      </c>
      <c r="H14" s="27"/>
      <c r="I14" s="27"/>
      <c r="J14" s="28" t="str">
        <f t="shared" si="2"/>
        <v xml:space="preserve"> </v>
      </c>
      <c r="K14" s="27"/>
      <c r="L14" s="28" t="str">
        <f t="shared" si="3"/>
        <v xml:space="preserve"> </v>
      </c>
      <c r="M14" s="27"/>
    </row>
    <row r="15" spans="1:13" x14ac:dyDescent="0.2">
      <c r="A15" s="26" t="s">
        <v>1723</v>
      </c>
      <c r="B15" s="26" t="s">
        <v>1724</v>
      </c>
      <c r="C15" s="27">
        <v>2876256.8672199999</v>
      </c>
      <c r="D15" s="27">
        <v>861044.90986999997</v>
      </c>
      <c r="E15" s="28">
        <f t="shared" si="0"/>
        <v>29.936300880603518</v>
      </c>
      <c r="F15" s="27">
        <v>688927.84623999998</v>
      </c>
      <c r="G15" s="28">
        <f t="shared" si="1"/>
        <v>124.98332221137132</v>
      </c>
      <c r="H15" s="27">
        <v>1300153.12803</v>
      </c>
      <c r="I15" s="27">
        <v>269856.54827999999</v>
      </c>
      <c r="J15" s="28">
        <f t="shared" si="2"/>
        <v>20.755751185161419</v>
      </c>
      <c r="K15" s="27">
        <v>218034.7004</v>
      </c>
      <c r="L15" s="28">
        <f t="shared" si="3"/>
        <v>123.76770660125619</v>
      </c>
      <c r="M15" s="27">
        <v>43133.274199999985</v>
      </c>
    </row>
    <row r="16" spans="1:13" x14ac:dyDescent="0.2">
      <c r="A16" s="26" t="s">
        <v>1725</v>
      </c>
      <c r="B16" s="26" t="s">
        <v>1726</v>
      </c>
      <c r="C16" s="27">
        <v>317416.62699000002</v>
      </c>
      <c r="D16" s="27">
        <v>231650.71045000001</v>
      </c>
      <c r="E16" s="28">
        <f t="shared" si="0"/>
        <v>72.980017665331061</v>
      </c>
      <c r="F16" s="27">
        <v>8010.9705000000004</v>
      </c>
      <c r="G16" s="28" t="str">
        <f t="shared" si="1"/>
        <v>свыше 200</v>
      </c>
      <c r="H16" s="27">
        <v>317416.62699000002</v>
      </c>
      <c r="I16" s="27">
        <v>231650.71045000001</v>
      </c>
      <c r="J16" s="28">
        <f t="shared" si="2"/>
        <v>72.980017665331061</v>
      </c>
      <c r="K16" s="27">
        <v>8043.91968</v>
      </c>
      <c r="L16" s="28" t="str">
        <f t="shared" si="3"/>
        <v>свыше 200</v>
      </c>
      <c r="M16" s="27">
        <v>55144.691340000019</v>
      </c>
    </row>
    <row r="17" spans="1:13" x14ac:dyDescent="0.2">
      <c r="A17" s="26" t="s">
        <v>1727</v>
      </c>
      <c r="B17" s="26" t="s">
        <v>1728</v>
      </c>
      <c r="C17" s="27">
        <v>317416.62699000002</v>
      </c>
      <c r="D17" s="27">
        <v>231650.71045000001</v>
      </c>
      <c r="E17" s="28">
        <f t="shared" si="0"/>
        <v>72.980017665331061</v>
      </c>
      <c r="F17" s="27">
        <v>8010.9705000000004</v>
      </c>
      <c r="G17" s="28" t="str">
        <f t="shared" si="1"/>
        <v>свыше 200</v>
      </c>
      <c r="H17" s="27">
        <v>317416.62699000002</v>
      </c>
      <c r="I17" s="27">
        <v>231650.71045000001</v>
      </c>
      <c r="J17" s="28">
        <f t="shared" si="2"/>
        <v>72.980017665331061</v>
      </c>
      <c r="K17" s="27">
        <v>8043.91968</v>
      </c>
      <c r="L17" s="28" t="str">
        <f t="shared" si="3"/>
        <v>свыше 200</v>
      </c>
      <c r="M17" s="27">
        <v>55144.691340000019</v>
      </c>
    </row>
    <row r="18" spans="1:13" ht="25.5" x14ac:dyDescent="0.2">
      <c r="A18" s="26" t="s">
        <v>1729</v>
      </c>
      <c r="B18" s="26" t="s">
        <v>1730</v>
      </c>
      <c r="C18" s="27">
        <v>649761.18657999998</v>
      </c>
      <c r="D18" s="27">
        <v>264530.99430999998</v>
      </c>
      <c r="E18" s="28">
        <f t="shared" si="0"/>
        <v>40.712033863141556</v>
      </c>
      <c r="F18" s="27">
        <v>250563.14189999999</v>
      </c>
      <c r="G18" s="28">
        <f t="shared" si="1"/>
        <v>105.57458383706515</v>
      </c>
      <c r="H18" s="27">
        <v>480411.67832000001</v>
      </c>
      <c r="I18" s="27">
        <v>198643.48593</v>
      </c>
      <c r="J18" s="28">
        <f t="shared" si="2"/>
        <v>41.348596400623819</v>
      </c>
      <c r="K18" s="27">
        <v>197628.52674</v>
      </c>
      <c r="L18" s="28">
        <f t="shared" si="3"/>
        <v>100.51356917280229</v>
      </c>
      <c r="M18" s="27">
        <v>39778.525079999992</v>
      </c>
    </row>
    <row r="19" spans="1:13" x14ac:dyDescent="0.2">
      <c r="A19" s="26" t="s">
        <v>1731</v>
      </c>
      <c r="B19" s="26" t="s">
        <v>1732</v>
      </c>
      <c r="C19" s="27">
        <v>55418.21499</v>
      </c>
      <c r="D19" s="27">
        <v>25959.778020000002</v>
      </c>
      <c r="E19" s="28">
        <f t="shared" si="0"/>
        <v>46.843403427346665</v>
      </c>
      <c r="F19" s="27">
        <v>23534.495029999998</v>
      </c>
      <c r="G19" s="28">
        <f t="shared" si="1"/>
        <v>110.30522637901699</v>
      </c>
      <c r="H19" s="27">
        <v>55418.21499</v>
      </c>
      <c r="I19" s="27">
        <v>25959.778020000002</v>
      </c>
      <c r="J19" s="28">
        <f t="shared" si="2"/>
        <v>46.843403427346665</v>
      </c>
      <c r="K19" s="27">
        <v>23534.495029999998</v>
      </c>
      <c r="L19" s="28">
        <f t="shared" si="3"/>
        <v>110.30522637901699</v>
      </c>
      <c r="M19" s="27">
        <v>4651.5326000000023</v>
      </c>
    </row>
    <row r="20" spans="1:13" x14ac:dyDescent="0.2">
      <c r="A20" s="26" t="s">
        <v>1733</v>
      </c>
      <c r="B20" s="26" t="s">
        <v>1734</v>
      </c>
      <c r="C20" s="27">
        <v>18764.381119999998</v>
      </c>
      <c r="D20" s="27">
        <v>7329.20208</v>
      </c>
      <c r="E20" s="28">
        <f t="shared" si="0"/>
        <v>39.059119686010732</v>
      </c>
      <c r="F20" s="27">
        <v>12547.57647</v>
      </c>
      <c r="G20" s="28">
        <f t="shared" si="1"/>
        <v>58.411296376821362</v>
      </c>
      <c r="H20" s="27"/>
      <c r="I20" s="27"/>
      <c r="J20" s="28" t="str">
        <f t="shared" si="2"/>
        <v xml:space="preserve"> </v>
      </c>
      <c r="K20" s="27"/>
      <c r="L20" s="28" t="str">
        <f t="shared" si="3"/>
        <v xml:space="preserve"> </v>
      </c>
      <c r="M20" s="27"/>
    </row>
    <row r="21" spans="1:13" ht="38.25" x14ac:dyDescent="0.2">
      <c r="A21" s="26" t="s">
        <v>1735</v>
      </c>
      <c r="B21" s="26" t="s">
        <v>1736</v>
      </c>
      <c r="C21" s="27">
        <v>571775.03047</v>
      </c>
      <c r="D21" s="27">
        <v>230466.08228999999</v>
      </c>
      <c r="E21" s="28">
        <f t="shared" si="0"/>
        <v>40.307126056301634</v>
      </c>
      <c r="F21" s="27">
        <v>213984.95478</v>
      </c>
      <c r="G21" s="28">
        <f t="shared" si="1"/>
        <v>107.70200294078825</v>
      </c>
      <c r="H21" s="27">
        <v>424993.46333</v>
      </c>
      <c r="I21" s="27">
        <v>172683.70791</v>
      </c>
      <c r="J21" s="28">
        <f t="shared" si="2"/>
        <v>40.632085622435589</v>
      </c>
      <c r="K21" s="27">
        <v>174094.03171000001</v>
      </c>
      <c r="L21" s="28">
        <f t="shared" si="3"/>
        <v>99.189906864613661</v>
      </c>
      <c r="M21" s="27">
        <v>35126.992479999986</v>
      </c>
    </row>
    <row r="22" spans="1:13" ht="25.5" x14ac:dyDescent="0.2">
      <c r="A22" s="26" t="s">
        <v>1737</v>
      </c>
      <c r="B22" s="26" t="s">
        <v>1738</v>
      </c>
      <c r="C22" s="27">
        <v>3803.56</v>
      </c>
      <c r="D22" s="27">
        <v>775.93191999999999</v>
      </c>
      <c r="E22" s="28">
        <f t="shared" si="0"/>
        <v>20.400149333782036</v>
      </c>
      <c r="F22" s="27">
        <v>496.11561999999998</v>
      </c>
      <c r="G22" s="28">
        <f t="shared" si="1"/>
        <v>156.40142916685429</v>
      </c>
      <c r="H22" s="27"/>
      <c r="I22" s="27"/>
      <c r="J22" s="28" t="str">
        <f t="shared" si="2"/>
        <v xml:space="preserve"> </v>
      </c>
      <c r="K22" s="27"/>
      <c r="L22" s="28" t="str">
        <f t="shared" si="3"/>
        <v xml:space="preserve"> </v>
      </c>
      <c r="M22" s="27"/>
    </row>
    <row r="23" spans="1:13" x14ac:dyDescent="0.2">
      <c r="A23" s="26" t="s">
        <v>1739</v>
      </c>
      <c r="B23" s="26" t="s">
        <v>1740</v>
      </c>
      <c r="C23" s="27">
        <v>16687509.16556</v>
      </c>
      <c r="D23" s="27">
        <v>6217022.9521599999</v>
      </c>
      <c r="E23" s="28">
        <f t="shared" si="0"/>
        <v>37.255547790144803</v>
      </c>
      <c r="F23" s="27">
        <v>4143960.7407900002</v>
      </c>
      <c r="G23" s="28">
        <f t="shared" si="1"/>
        <v>150.02610644846007</v>
      </c>
      <c r="H23" s="27">
        <v>14309915.99746</v>
      </c>
      <c r="I23" s="27">
        <v>5421717.1329800002</v>
      </c>
      <c r="J23" s="28">
        <f t="shared" si="2"/>
        <v>37.88783340127469</v>
      </c>
      <c r="K23" s="27">
        <v>3454883.26064</v>
      </c>
      <c r="L23" s="28">
        <f t="shared" si="3"/>
        <v>156.92909785830662</v>
      </c>
      <c r="M23" s="27">
        <v>869901.81435000058</v>
      </c>
    </row>
    <row r="24" spans="1:13" x14ac:dyDescent="0.2">
      <c r="A24" s="26" t="s">
        <v>1741</v>
      </c>
      <c r="B24" s="26" t="s">
        <v>1742</v>
      </c>
      <c r="C24" s="27">
        <v>340181.12167999998</v>
      </c>
      <c r="D24" s="27">
        <v>118806.49592</v>
      </c>
      <c r="E24" s="28">
        <f t="shared" si="0"/>
        <v>34.924482385521188</v>
      </c>
      <c r="F24" s="27">
        <v>107167.833</v>
      </c>
      <c r="G24" s="28">
        <f t="shared" si="1"/>
        <v>110.86022045439698</v>
      </c>
      <c r="H24" s="27">
        <v>340181.12167999998</v>
      </c>
      <c r="I24" s="27">
        <v>118806.49592</v>
      </c>
      <c r="J24" s="28">
        <f t="shared" si="2"/>
        <v>34.924482385521188</v>
      </c>
      <c r="K24" s="27">
        <v>107167.833</v>
      </c>
      <c r="L24" s="28">
        <f t="shared" si="3"/>
        <v>110.86022045439698</v>
      </c>
      <c r="M24" s="27">
        <v>26492.50722</v>
      </c>
    </row>
    <row r="25" spans="1:13" x14ac:dyDescent="0.2">
      <c r="A25" s="26" t="s">
        <v>1743</v>
      </c>
      <c r="B25" s="26" t="s">
        <v>1744</v>
      </c>
      <c r="C25" s="27">
        <v>898839.80648000003</v>
      </c>
      <c r="D25" s="27">
        <v>601825.13318</v>
      </c>
      <c r="E25" s="28">
        <f t="shared" si="0"/>
        <v>66.95577219002385</v>
      </c>
      <c r="F25" s="27">
        <v>503340.04894000001</v>
      </c>
      <c r="G25" s="28">
        <f t="shared" si="1"/>
        <v>119.56631196889715</v>
      </c>
      <c r="H25" s="27">
        <v>882619.97154000006</v>
      </c>
      <c r="I25" s="27">
        <v>594423.04212999996</v>
      </c>
      <c r="J25" s="28">
        <f t="shared" si="2"/>
        <v>67.347563084579591</v>
      </c>
      <c r="K25" s="27">
        <v>497574.04251</v>
      </c>
      <c r="L25" s="28">
        <f t="shared" si="3"/>
        <v>119.46423875559256</v>
      </c>
      <c r="M25" s="27">
        <v>64463.385639999993</v>
      </c>
    </row>
    <row r="26" spans="1:13" x14ac:dyDescent="0.2">
      <c r="A26" s="26" t="s">
        <v>1745</v>
      </c>
      <c r="B26" s="26" t="s">
        <v>1746</v>
      </c>
      <c r="C26" s="27">
        <v>114634.93435</v>
      </c>
      <c r="D26" s="27">
        <v>25543.328799999999</v>
      </c>
      <c r="E26" s="28">
        <f t="shared" si="0"/>
        <v>22.282325143583073</v>
      </c>
      <c r="F26" s="27">
        <v>195208.49236999999</v>
      </c>
      <c r="G26" s="28">
        <f t="shared" si="1"/>
        <v>13.085152438749917</v>
      </c>
      <c r="H26" s="27">
        <v>82591.349220000004</v>
      </c>
      <c r="I26" s="27">
        <v>20674.670740000001</v>
      </c>
      <c r="J26" s="28">
        <f t="shared" si="2"/>
        <v>25.032489401436614</v>
      </c>
      <c r="K26" s="27">
        <v>191430.00409999999</v>
      </c>
      <c r="L26" s="28">
        <f t="shared" si="3"/>
        <v>10.8001203036071</v>
      </c>
      <c r="M26" s="27">
        <v>3043.8589700000011</v>
      </c>
    </row>
    <row r="27" spans="1:13" x14ac:dyDescent="0.2">
      <c r="A27" s="26" t="s">
        <v>1747</v>
      </c>
      <c r="B27" s="26" t="s">
        <v>1748</v>
      </c>
      <c r="C27" s="27">
        <v>208617.33113999999</v>
      </c>
      <c r="D27" s="27">
        <v>99393.717529999994</v>
      </c>
      <c r="E27" s="28">
        <f t="shared" si="0"/>
        <v>47.644036565350525</v>
      </c>
      <c r="F27" s="27">
        <v>98409.160749999995</v>
      </c>
      <c r="G27" s="28">
        <f t="shared" si="1"/>
        <v>101.00047269227423</v>
      </c>
      <c r="H27" s="27">
        <v>208542.33113999999</v>
      </c>
      <c r="I27" s="27">
        <v>99393.717529999994</v>
      </c>
      <c r="J27" s="28">
        <f t="shared" si="2"/>
        <v>47.661171229199681</v>
      </c>
      <c r="K27" s="27">
        <v>98409.160749999995</v>
      </c>
      <c r="L27" s="28">
        <f t="shared" si="3"/>
        <v>101.00047269227423</v>
      </c>
      <c r="M27" s="27">
        <v>16314.822889999996</v>
      </c>
    </row>
    <row r="28" spans="1:13" x14ac:dyDescent="0.2">
      <c r="A28" s="26" t="s">
        <v>1749</v>
      </c>
      <c r="B28" s="26" t="s">
        <v>1750</v>
      </c>
      <c r="C28" s="27">
        <v>723688.77818999998</v>
      </c>
      <c r="D28" s="27">
        <v>419884.78883999999</v>
      </c>
      <c r="E28" s="28">
        <f t="shared" si="0"/>
        <v>58.020077344596032</v>
      </c>
      <c r="F28" s="27">
        <v>284965.98826000001</v>
      </c>
      <c r="G28" s="28">
        <f t="shared" si="1"/>
        <v>147.34558022303401</v>
      </c>
      <c r="H28" s="27">
        <v>494569.02247999999</v>
      </c>
      <c r="I28" s="27">
        <v>271392.95538</v>
      </c>
      <c r="J28" s="28">
        <f t="shared" si="2"/>
        <v>54.874636915007137</v>
      </c>
      <c r="K28" s="27">
        <v>115659.86526999999</v>
      </c>
      <c r="L28" s="28" t="str">
        <f t="shared" si="3"/>
        <v>свыше 200</v>
      </c>
      <c r="M28" s="27">
        <v>31752.116949999996</v>
      </c>
    </row>
    <row r="29" spans="1:13" x14ac:dyDescent="0.2">
      <c r="A29" s="26" t="s">
        <v>1751</v>
      </c>
      <c r="B29" s="26" t="s">
        <v>1752</v>
      </c>
      <c r="C29" s="27">
        <v>12453688.67406</v>
      </c>
      <c r="D29" s="27">
        <v>4529027.77948</v>
      </c>
      <c r="E29" s="28">
        <f t="shared" si="0"/>
        <v>36.36695840095625</v>
      </c>
      <c r="F29" s="27">
        <v>2758466.6079000002</v>
      </c>
      <c r="G29" s="28">
        <f t="shared" si="1"/>
        <v>164.18642757933961</v>
      </c>
      <c r="H29" s="27">
        <v>10394448.50883</v>
      </c>
      <c r="I29" s="27">
        <v>3905465.0760499998</v>
      </c>
      <c r="J29" s="28">
        <f t="shared" si="2"/>
        <v>37.572604960545419</v>
      </c>
      <c r="K29" s="27">
        <v>2257642.8859799998</v>
      </c>
      <c r="L29" s="28">
        <f t="shared" si="3"/>
        <v>172.98861127696517</v>
      </c>
      <c r="M29" s="27">
        <v>706606.10747999977</v>
      </c>
    </row>
    <row r="30" spans="1:13" x14ac:dyDescent="0.2">
      <c r="A30" s="26" t="s">
        <v>1753</v>
      </c>
      <c r="B30" s="26" t="s">
        <v>1754</v>
      </c>
      <c r="C30" s="27">
        <v>100078.04171</v>
      </c>
      <c r="D30" s="27">
        <v>41878.423750000002</v>
      </c>
      <c r="E30" s="28">
        <f t="shared" si="0"/>
        <v>41.84576659818417</v>
      </c>
      <c r="F30" s="27"/>
      <c r="G30" s="28" t="str">
        <f t="shared" si="1"/>
        <v xml:space="preserve"> </v>
      </c>
      <c r="H30" s="27">
        <v>100078.04171</v>
      </c>
      <c r="I30" s="27">
        <v>41878.423750000002</v>
      </c>
      <c r="J30" s="28">
        <f t="shared" si="2"/>
        <v>41.84576659818417</v>
      </c>
      <c r="K30" s="27"/>
      <c r="L30" s="28" t="str">
        <f t="shared" si="3"/>
        <v xml:space="preserve"> </v>
      </c>
      <c r="M30" s="27"/>
    </row>
    <row r="31" spans="1:13" ht="25.5" x14ac:dyDescent="0.2">
      <c r="A31" s="26" t="s">
        <v>1755</v>
      </c>
      <c r="B31" s="26" t="s">
        <v>1756</v>
      </c>
      <c r="C31" s="27"/>
      <c r="D31" s="27"/>
      <c r="E31" s="28" t="str">
        <f t="shared" si="0"/>
        <v xml:space="preserve"> </v>
      </c>
      <c r="F31" s="27"/>
      <c r="G31" s="28" t="str">
        <f t="shared" si="1"/>
        <v xml:space="preserve"> </v>
      </c>
      <c r="H31" s="27"/>
      <c r="I31" s="27"/>
      <c r="J31" s="28" t="str">
        <f t="shared" si="2"/>
        <v xml:space="preserve"> </v>
      </c>
      <c r="K31" s="27"/>
      <c r="L31" s="28" t="str">
        <f t="shared" si="3"/>
        <v xml:space="preserve"> </v>
      </c>
      <c r="M31" s="27"/>
    </row>
    <row r="32" spans="1:13" x14ac:dyDescent="0.2">
      <c r="A32" s="26" t="s">
        <v>1757</v>
      </c>
      <c r="B32" s="26" t="s">
        <v>1758</v>
      </c>
      <c r="C32" s="27">
        <v>1847780.47795</v>
      </c>
      <c r="D32" s="27">
        <v>380663.28466</v>
      </c>
      <c r="E32" s="28">
        <f t="shared" si="0"/>
        <v>20.601109774810631</v>
      </c>
      <c r="F32" s="27">
        <v>196402.60957</v>
      </c>
      <c r="G32" s="28">
        <f t="shared" si="1"/>
        <v>193.81783444396012</v>
      </c>
      <c r="H32" s="27">
        <v>1806885.6508599999</v>
      </c>
      <c r="I32" s="27">
        <v>369682.75147999998</v>
      </c>
      <c r="J32" s="28">
        <f t="shared" si="2"/>
        <v>20.459665021084586</v>
      </c>
      <c r="K32" s="27">
        <v>186999.46903000001</v>
      </c>
      <c r="L32" s="28">
        <f t="shared" si="3"/>
        <v>197.69187228049958</v>
      </c>
      <c r="M32" s="27">
        <v>11303.775839999958</v>
      </c>
    </row>
    <row r="33" spans="1:13" x14ac:dyDescent="0.2">
      <c r="A33" s="26" t="s">
        <v>1759</v>
      </c>
      <c r="B33" s="26" t="s">
        <v>1760</v>
      </c>
      <c r="C33" s="27">
        <v>6243073.5614600005</v>
      </c>
      <c r="D33" s="27">
        <v>1614886.99896</v>
      </c>
      <c r="E33" s="28">
        <f t="shared" si="0"/>
        <v>25.866858416166792</v>
      </c>
      <c r="F33" s="27">
        <v>1455846.4139</v>
      </c>
      <c r="G33" s="28">
        <f t="shared" si="1"/>
        <v>110.92426945188218</v>
      </c>
      <c r="H33" s="27">
        <v>3957188.9412600002</v>
      </c>
      <c r="I33" s="27">
        <v>767297.25390000001</v>
      </c>
      <c r="J33" s="28">
        <f t="shared" si="2"/>
        <v>19.389957499873294</v>
      </c>
      <c r="K33" s="27">
        <v>754135.43458</v>
      </c>
      <c r="L33" s="28">
        <f t="shared" si="3"/>
        <v>101.74528588851288</v>
      </c>
      <c r="M33" s="27">
        <v>369951.70613000001</v>
      </c>
    </row>
    <row r="34" spans="1:13" x14ac:dyDescent="0.2">
      <c r="A34" s="26" t="s">
        <v>1761</v>
      </c>
      <c r="B34" s="26" t="s">
        <v>1762</v>
      </c>
      <c r="C34" s="27">
        <v>467813.33227999997</v>
      </c>
      <c r="D34" s="27">
        <v>146026.73342999999</v>
      </c>
      <c r="E34" s="28">
        <f t="shared" si="0"/>
        <v>31.214743863391803</v>
      </c>
      <c r="F34" s="27">
        <v>196050.40195999999</v>
      </c>
      <c r="G34" s="28">
        <f t="shared" si="1"/>
        <v>74.484281577649455</v>
      </c>
      <c r="H34" s="27">
        <v>45714.838929999998</v>
      </c>
      <c r="I34" s="27">
        <v>9857.8203400000002</v>
      </c>
      <c r="J34" s="28">
        <f t="shared" si="2"/>
        <v>21.563721038358256</v>
      </c>
      <c r="K34" s="27">
        <v>115418.97465</v>
      </c>
      <c r="L34" s="28">
        <f t="shared" si="3"/>
        <v>8.540900982609795</v>
      </c>
      <c r="M34" s="27">
        <v>1465.8530599999995</v>
      </c>
    </row>
    <row r="35" spans="1:13" x14ac:dyDescent="0.2">
      <c r="A35" s="26" t="s">
        <v>1763</v>
      </c>
      <c r="B35" s="26" t="s">
        <v>1764</v>
      </c>
      <c r="C35" s="27">
        <v>2934841.42655</v>
      </c>
      <c r="D35" s="27">
        <v>519066.73125999997</v>
      </c>
      <c r="E35" s="28">
        <f t="shared" si="0"/>
        <v>17.686363786617921</v>
      </c>
      <c r="F35" s="27">
        <v>502209.91378</v>
      </c>
      <c r="G35" s="28">
        <f t="shared" si="1"/>
        <v>103.35652822006702</v>
      </c>
      <c r="H35" s="27">
        <v>2586037.10096</v>
      </c>
      <c r="I35" s="27">
        <v>369474.28629999998</v>
      </c>
      <c r="J35" s="28">
        <f t="shared" si="2"/>
        <v>14.287277091378236</v>
      </c>
      <c r="K35" s="27">
        <v>393959.59704999998</v>
      </c>
      <c r="L35" s="28">
        <f t="shared" si="3"/>
        <v>93.784816784932289</v>
      </c>
      <c r="M35" s="27">
        <v>108770.84562999997</v>
      </c>
    </row>
    <row r="36" spans="1:13" x14ac:dyDescent="0.2">
      <c r="A36" s="26" t="s">
        <v>1765</v>
      </c>
      <c r="B36" s="26" t="s">
        <v>1766</v>
      </c>
      <c r="C36" s="27">
        <v>1873158.9921500001</v>
      </c>
      <c r="D36" s="27">
        <v>583720.58953999996</v>
      </c>
      <c r="E36" s="28">
        <f t="shared" si="0"/>
        <v>31.162362190622652</v>
      </c>
      <c r="F36" s="27">
        <v>516610.45734000002</v>
      </c>
      <c r="G36" s="28">
        <f t="shared" si="1"/>
        <v>112.99047110767879</v>
      </c>
      <c r="H36" s="27">
        <v>550313.92062999995</v>
      </c>
      <c r="I36" s="27">
        <v>120198.11494</v>
      </c>
      <c r="J36" s="28">
        <f t="shared" si="2"/>
        <v>21.841736222554044</v>
      </c>
      <c r="K36" s="27">
        <v>86764.748300000007</v>
      </c>
      <c r="L36" s="28">
        <f t="shared" si="3"/>
        <v>138.53335288244014</v>
      </c>
      <c r="M36" s="27">
        <v>79578.28072000001</v>
      </c>
    </row>
    <row r="37" spans="1:13" ht="25.5" x14ac:dyDescent="0.2">
      <c r="A37" s="26" t="s">
        <v>1767</v>
      </c>
      <c r="B37" s="26" t="s">
        <v>1768</v>
      </c>
      <c r="C37" s="27">
        <v>967259.81047999999</v>
      </c>
      <c r="D37" s="27">
        <v>366072.94472999999</v>
      </c>
      <c r="E37" s="28">
        <f t="shared" si="0"/>
        <v>37.846392537320177</v>
      </c>
      <c r="F37" s="27">
        <v>240975.64082</v>
      </c>
      <c r="G37" s="28">
        <f t="shared" si="1"/>
        <v>151.91284209653503</v>
      </c>
      <c r="H37" s="27">
        <v>775123.08074</v>
      </c>
      <c r="I37" s="27">
        <v>267767.03232</v>
      </c>
      <c r="J37" s="28">
        <f t="shared" si="2"/>
        <v>34.545098575101939</v>
      </c>
      <c r="K37" s="27">
        <v>157992.11457999999</v>
      </c>
      <c r="L37" s="28">
        <f t="shared" si="3"/>
        <v>169.48126368953368</v>
      </c>
      <c r="M37" s="27">
        <v>180136.72671999998</v>
      </c>
    </row>
    <row r="38" spans="1:13" x14ac:dyDescent="0.2">
      <c r="A38" s="26" t="s">
        <v>1769</v>
      </c>
      <c r="B38" s="26" t="s">
        <v>1770</v>
      </c>
      <c r="C38" s="27">
        <v>1822822.4254900001</v>
      </c>
      <c r="D38" s="27">
        <v>762289.74413999997</v>
      </c>
      <c r="E38" s="28">
        <f t="shared" si="0"/>
        <v>41.819199362498836</v>
      </c>
      <c r="F38" s="27">
        <v>831308.10210999998</v>
      </c>
      <c r="G38" s="28">
        <f t="shared" si="1"/>
        <v>91.697619956449387</v>
      </c>
      <c r="H38" s="27">
        <v>1773764.3929099999</v>
      </c>
      <c r="I38" s="27">
        <v>756239.97655999998</v>
      </c>
      <c r="J38" s="28">
        <f t="shared" si="2"/>
        <v>42.634747860696926</v>
      </c>
      <c r="K38" s="27">
        <v>825674.05039999995</v>
      </c>
      <c r="L38" s="28">
        <f t="shared" si="3"/>
        <v>91.59061934835394</v>
      </c>
      <c r="M38" s="27">
        <v>96674.84421999997</v>
      </c>
    </row>
    <row r="39" spans="1:13" x14ac:dyDescent="0.2">
      <c r="A39" s="26" t="s">
        <v>1771</v>
      </c>
      <c r="B39" s="26" t="s">
        <v>1772</v>
      </c>
      <c r="C39" s="27">
        <v>790263.90706999996</v>
      </c>
      <c r="D39" s="27">
        <v>175816.70430000001</v>
      </c>
      <c r="E39" s="28">
        <f t="shared" si="0"/>
        <v>22.247846918868145</v>
      </c>
      <c r="F39" s="27">
        <v>638029.62300000002</v>
      </c>
      <c r="G39" s="28">
        <f t="shared" si="1"/>
        <v>27.556197700243771</v>
      </c>
      <c r="H39" s="27">
        <v>789736.3</v>
      </c>
      <c r="I39" s="27">
        <v>175376.21489</v>
      </c>
      <c r="J39" s="28">
        <f t="shared" si="2"/>
        <v>22.206933490330886</v>
      </c>
      <c r="K39" s="27">
        <v>637896.62265999999</v>
      </c>
      <c r="L39" s="28">
        <f t="shared" si="3"/>
        <v>27.492889703458395</v>
      </c>
      <c r="M39" s="27">
        <v>51128.716240000009</v>
      </c>
    </row>
    <row r="40" spans="1:13" ht="25.5" x14ac:dyDescent="0.2">
      <c r="A40" s="26" t="s">
        <v>1773</v>
      </c>
      <c r="B40" s="26" t="s">
        <v>1774</v>
      </c>
      <c r="C40" s="27">
        <v>977496.08881999995</v>
      </c>
      <c r="D40" s="27">
        <v>576906.60034</v>
      </c>
      <c r="E40" s="28">
        <f t="shared" si="0"/>
        <v>59.018814186399673</v>
      </c>
      <c r="F40" s="27">
        <v>182599.47322000001</v>
      </c>
      <c r="G40" s="28" t="str">
        <f t="shared" si="1"/>
        <v>свыше 200</v>
      </c>
      <c r="H40" s="27">
        <v>972514.89291000005</v>
      </c>
      <c r="I40" s="27">
        <v>575839.59890999994</v>
      </c>
      <c r="J40" s="28">
        <f t="shared" si="2"/>
        <v>59.211391322445294</v>
      </c>
      <c r="K40" s="27">
        <v>182581.20733999999</v>
      </c>
      <c r="L40" s="28" t="str">
        <f t="shared" si="3"/>
        <v>свыше 200</v>
      </c>
      <c r="M40" s="27">
        <v>44827.625049999915</v>
      </c>
    </row>
    <row r="41" spans="1:13" x14ac:dyDescent="0.2">
      <c r="A41" s="26" t="s">
        <v>1775</v>
      </c>
      <c r="B41" s="26" t="s">
        <v>1776</v>
      </c>
      <c r="C41" s="27">
        <v>55062.429600000003</v>
      </c>
      <c r="D41" s="27">
        <v>9566.4395000000004</v>
      </c>
      <c r="E41" s="28">
        <f t="shared" si="0"/>
        <v>17.37380564115173</v>
      </c>
      <c r="F41" s="27">
        <v>10679.00589</v>
      </c>
      <c r="G41" s="28">
        <f t="shared" si="1"/>
        <v>89.581741957443569</v>
      </c>
      <c r="H41" s="27">
        <v>11513.2</v>
      </c>
      <c r="I41" s="27">
        <v>5024.1627600000002</v>
      </c>
      <c r="J41" s="28">
        <f t="shared" si="2"/>
        <v>43.638282666851957</v>
      </c>
      <c r="K41" s="27">
        <v>5196.2204000000002</v>
      </c>
      <c r="L41" s="28">
        <f t="shared" si="3"/>
        <v>96.688792492327693</v>
      </c>
      <c r="M41" s="27">
        <v>718.50293000000056</v>
      </c>
    </row>
    <row r="42" spans="1:13" x14ac:dyDescent="0.2">
      <c r="A42" s="26" t="s">
        <v>1777</v>
      </c>
      <c r="B42" s="26" t="s">
        <v>1778</v>
      </c>
      <c r="C42" s="27">
        <v>20314171.87903</v>
      </c>
      <c r="D42" s="27">
        <v>9553370.8838100005</v>
      </c>
      <c r="E42" s="28">
        <f t="shared" si="0"/>
        <v>47.028108951228255</v>
      </c>
      <c r="F42" s="27">
        <v>8834870.0364200007</v>
      </c>
      <c r="G42" s="28">
        <f t="shared" si="1"/>
        <v>108.13255706567411</v>
      </c>
      <c r="H42" s="27">
        <v>14192049.711340001</v>
      </c>
      <c r="I42" s="27">
        <v>6836508.63894</v>
      </c>
      <c r="J42" s="28">
        <f t="shared" si="2"/>
        <v>48.171397211759789</v>
      </c>
      <c r="K42" s="27">
        <v>6403413.9780900003</v>
      </c>
      <c r="L42" s="28">
        <f t="shared" si="3"/>
        <v>106.76349619643337</v>
      </c>
      <c r="M42" s="27">
        <v>1422830.4888300002</v>
      </c>
    </row>
    <row r="43" spans="1:13" x14ac:dyDescent="0.2">
      <c r="A43" s="26" t="s">
        <v>1779</v>
      </c>
      <c r="B43" s="26" t="s">
        <v>1780</v>
      </c>
      <c r="C43" s="27">
        <v>6342399.7706800001</v>
      </c>
      <c r="D43" s="27">
        <v>2943242.4721900001</v>
      </c>
      <c r="E43" s="28">
        <f t="shared" si="0"/>
        <v>46.405817649593544</v>
      </c>
      <c r="F43" s="27">
        <v>2687232.7832999998</v>
      </c>
      <c r="G43" s="28">
        <f t="shared" si="1"/>
        <v>109.52688916572436</v>
      </c>
      <c r="H43" s="27">
        <v>3811339.5335200001</v>
      </c>
      <c r="I43" s="27">
        <v>1827234.57018</v>
      </c>
      <c r="J43" s="28">
        <f t="shared" si="2"/>
        <v>47.942056962121129</v>
      </c>
      <c r="K43" s="27">
        <v>1673226.3695100001</v>
      </c>
      <c r="L43" s="28">
        <f t="shared" si="3"/>
        <v>109.20426569150359</v>
      </c>
      <c r="M43" s="27">
        <v>356540.67574999994</v>
      </c>
    </row>
    <row r="44" spans="1:13" x14ac:dyDescent="0.2">
      <c r="A44" s="26" t="s">
        <v>1781</v>
      </c>
      <c r="B44" s="26" t="s">
        <v>1782</v>
      </c>
      <c r="C44" s="27">
        <v>9446121.9225900006</v>
      </c>
      <c r="D44" s="27">
        <v>4326887.8205700004</v>
      </c>
      <c r="E44" s="28">
        <f t="shared" si="0"/>
        <v>45.805970492741906</v>
      </c>
      <c r="F44" s="27">
        <v>3844506.3113199999</v>
      </c>
      <c r="G44" s="28">
        <f t="shared" si="1"/>
        <v>112.5472939875179</v>
      </c>
      <c r="H44" s="27">
        <v>7595086.5203499999</v>
      </c>
      <c r="I44" s="27">
        <v>3603214.9285900001</v>
      </c>
      <c r="J44" s="28">
        <f t="shared" si="2"/>
        <v>47.441394103091213</v>
      </c>
      <c r="K44" s="27">
        <v>3232445.3289399999</v>
      </c>
      <c r="L44" s="28">
        <f t="shared" si="3"/>
        <v>111.4702512160224</v>
      </c>
      <c r="M44" s="27">
        <v>783996.00153000001</v>
      </c>
    </row>
    <row r="45" spans="1:13" x14ac:dyDescent="0.2">
      <c r="A45" s="26" t="s">
        <v>1783</v>
      </c>
      <c r="B45" s="26" t="s">
        <v>1784</v>
      </c>
      <c r="C45" s="27">
        <v>1422826.9360100001</v>
      </c>
      <c r="D45" s="27">
        <v>745049.43692999997</v>
      </c>
      <c r="E45" s="28">
        <f t="shared" si="0"/>
        <v>52.364023907174861</v>
      </c>
      <c r="F45" s="27">
        <v>836128.22166000004</v>
      </c>
      <c r="G45" s="28">
        <f t="shared" si="1"/>
        <v>89.107079228927645</v>
      </c>
      <c r="H45" s="27">
        <v>299966.77970000001</v>
      </c>
      <c r="I45" s="27">
        <v>155978.57852000001</v>
      </c>
      <c r="J45" s="28">
        <f t="shared" si="2"/>
        <v>51.998617538914097</v>
      </c>
      <c r="K45" s="27">
        <v>288661.81810999999</v>
      </c>
      <c r="L45" s="28">
        <f t="shared" si="3"/>
        <v>54.035057196432348</v>
      </c>
      <c r="M45" s="27">
        <v>10230.529009999998</v>
      </c>
    </row>
    <row r="46" spans="1:13" x14ac:dyDescent="0.2">
      <c r="A46" s="26" t="s">
        <v>1785</v>
      </c>
      <c r="B46" s="26" t="s">
        <v>1786</v>
      </c>
      <c r="C46" s="27">
        <v>1774981.02257</v>
      </c>
      <c r="D46" s="27">
        <v>884736.57698000001</v>
      </c>
      <c r="E46" s="28">
        <f t="shared" si="0"/>
        <v>49.844847112730676</v>
      </c>
      <c r="F46" s="27">
        <v>894914.38670000003</v>
      </c>
      <c r="G46" s="28">
        <f t="shared" si="1"/>
        <v>98.862705765907876</v>
      </c>
      <c r="H46" s="27">
        <v>1774981.02257</v>
      </c>
      <c r="I46" s="27">
        <v>884736.57698000001</v>
      </c>
      <c r="J46" s="28">
        <f t="shared" si="2"/>
        <v>49.844847112730676</v>
      </c>
      <c r="K46" s="27">
        <v>894914.38670000003</v>
      </c>
      <c r="L46" s="28">
        <f t="shared" si="3"/>
        <v>98.862705765907876</v>
      </c>
      <c r="M46" s="27">
        <v>186026.52468999999</v>
      </c>
    </row>
    <row r="47" spans="1:13" ht="25.5" x14ac:dyDescent="0.2">
      <c r="A47" s="26" t="s">
        <v>1787</v>
      </c>
      <c r="B47" s="26" t="s">
        <v>1788</v>
      </c>
      <c r="C47" s="27">
        <v>80680.105009999999</v>
      </c>
      <c r="D47" s="27">
        <v>31782.63924</v>
      </c>
      <c r="E47" s="28">
        <f t="shared" si="0"/>
        <v>39.393403412229894</v>
      </c>
      <c r="F47" s="27">
        <v>28158.79664</v>
      </c>
      <c r="G47" s="28">
        <f t="shared" si="1"/>
        <v>112.86930917655862</v>
      </c>
      <c r="H47" s="27">
        <v>76936.995009999999</v>
      </c>
      <c r="I47" s="27">
        <v>31083.699240000002</v>
      </c>
      <c r="J47" s="28">
        <f t="shared" si="2"/>
        <v>40.401498961533207</v>
      </c>
      <c r="K47" s="27">
        <v>27364.55212</v>
      </c>
      <c r="L47" s="28">
        <f t="shared" si="3"/>
        <v>113.59111270555668</v>
      </c>
      <c r="M47" s="27">
        <v>5669.4538300000022</v>
      </c>
    </row>
    <row r="48" spans="1:13" x14ac:dyDescent="0.2">
      <c r="A48" s="26" t="s">
        <v>1789</v>
      </c>
      <c r="B48" s="26" t="s">
        <v>1790</v>
      </c>
      <c r="C48" s="27">
        <v>82383.861560000005</v>
      </c>
      <c r="D48" s="27">
        <v>38436.707600000002</v>
      </c>
      <c r="E48" s="28">
        <f t="shared" si="0"/>
        <v>46.655627536961987</v>
      </c>
      <c r="F48" s="27">
        <v>195044.44807000001</v>
      </c>
      <c r="G48" s="28">
        <f t="shared" si="1"/>
        <v>19.706640194241956</v>
      </c>
      <c r="H48" s="27">
        <v>10507.398870000001</v>
      </c>
      <c r="I48" s="27">
        <v>1252.8610000000001</v>
      </c>
      <c r="J48" s="28">
        <f t="shared" si="2"/>
        <v>11.923607502681584</v>
      </c>
      <c r="K48" s="27">
        <v>147152.28732</v>
      </c>
      <c r="L48" s="28">
        <f t="shared" si="3"/>
        <v>0.85140436673981568</v>
      </c>
      <c r="M48" s="27">
        <v>816.81200000000013</v>
      </c>
    </row>
    <row r="49" spans="1:13" x14ac:dyDescent="0.2">
      <c r="A49" s="26" t="s">
        <v>1791</v>
      </c>
      <c r="B49" s="26" t="s">
        <v>1792</v>
      </c>
      <c r="C49" s="27">
        <v>1164778.26061</v>
      </c>
      <c r="D49" s="27">
        <v>583235.23030000005</v>
      </c>
      <c r="E49" s="28">
        <f t="shared" si="0"/>
        <v>50.072640434974893</v>
      </c>
      <c r="F49" s="27">
        <v>348885.08873000002</v>
      </c>
      <c r="G49" s="28">
        <f t="shared" si="1"/>
        <v>167.17115438297284</v>
      </c>
      <c r="H49" s="27">
        <v>623231.46132</v>
      </c>
      <c r="I49" s="27">
        <v>333007.42443000001</v>
      </c>
      <c r="J49" s="28">
        <f t="shared" si="2"/>
        <v>53.432383487940825</v>
      </c>
      <c r="K49" s="27">
        <v>139649.23538999999</v>
      </c>
      <c r="L49" s="28" t="str">
        <f t="shared" si="3"/>
        <v>свыше 200</v>
      </c>
      <c r="M49" s="27">
        <v>79550.492020000005</v>
      </c>
    </row>
    <row r="50" spans="1:13" x14ac:dyDescent="0.2">
      <c r="A50" s="26" t="s">
        <v>1793</v>
      </c>
      <c r="B50" s="26" t="s">
        <v>1794</v>
      </c>
      <c r="C50" s="27">
        <v>2868386.55241</v>
      </c>
      <c r="D50" s="27">
        <v>1405715.3765400001</v>
      </c>
      <c r="E50" s="28">
        <f t="shared" si="0"/>
        <v>49.007180547507694</v>
      </c>
      <c r="F50" s="27">
        <v>1119255.37139</v>
      </c>
      <c r="G50" s="28">
        <f t="shared" si="1"/>
        <v>125.59380213599032</v>
      </c>
      <c r="H50" s="27">
        <v>1519877.4491000001</v>
      </c>
      <c r="I50" s="27">
        <v>768968.48109999998</v>
      </c>
      <c r="J50" s="28">
        <f t="shared" si="2"/>
        <v>50.594110831458607</v>
      </c>
      <c r="K50" s="27">
        <v>575677.18704999995</v>
      </c>
      <c r="L50" s="28">
        <f t="shared" si="3"/>
        <v>133.57633382008794</v>
      </c>
      <c r="M50" s="27">
        <v>125639.02986000001</v>
      </c>
    </row>
    <row r="51" spans="1:13" x14ac:dyDescent="0.2">
      <c r="A51" s="26" t="s">
        <v>1795</v>
      </c>
      <c r="B51" s="26" t="s">
        <v>1796</v>
      </c>
      <c r="C51" s="27">
        <v>2713397.0706699998</v>
      </c>
      <c r="D51" s="27">
        <v>1336723.7704</v>
      </c>
      <c r="E51" s="28">
        <f t="shared" si="0"/>
        <v>49.263846594701761</v>
      </c>
      <c r="F51" s="27">
        <v>1062298.1699600001</v>
      </c>
      <c r="G51" s="28">
        <f t="shared" si="1"/>
        <v>125.83319902079218</v>
      </c>
      <c r="H51" s="27">
        <v>1482305.3911900001</v>
      </c>
      <c r="I51" s="27">
        <v>750387.11702000001</v>
      </c>
      <c r="J51" s="28">
        <f t="shared" si="2"/>
        <v>50.622976984357216</v>
      </c>
      <c r="K51" s="27">
        <v>560030.82105000003</v>
      </c>
      <c r="L51" s="28">
        <f t="shared" si="3"/>
        <v>133.99032496338356</v>
      </c>
      <c r="M51" s="27">
        <v>121878.00234000001</v>
      </c>
    </row>
    <row r="52" spans="1:13" x14ac:dyDescent="0.2">
      <c r="A52" s="26" t="s">
        <v>1797</v>
      </c>
      <c r="B52" s="26" t="s">
        <v>1798</v>
      </c>
      <c r="C52" s="27">
        <v>914.81645000000003</v>
      </c>
      <c r="D52" s="27">
        <v>456</v>
      </c>
      <c r="E52" s="28">
        <f t="shared" si="0"/>
        <v>49.84606474883568</v>
      </c>
      <c r="F52" s="27">
        <v>414</v>
      </c>
      <c r="G52" s="28">
        <f t="shared" si="1"/>
        <v>110.14492753623189</v>
      </c>
      <c r="H52" s="27"/>
      <c r="I52" s="27"/>
      <c r="J52" s="28" t="str">
        <f t="shared" si="2"/>
        <v xml:space="preserve"> </v>
      </c>
      <c r="K52" s="27"/>
      <c r="L52" s="28" t="str">
        <f t="shared" si="3"/>
        <v xml:space="preserve"> </v>
      </c>
      <c r="M52" s="27"/>
    </row>
    <row r="53" spans="1:13" x14ac:dyDescent="0.2">
      <c r="A53" s="26" t="s">
        <v>1799</v>
      </c>
      <c r="B53" s="26" t="s">
        <v>1800</v>
      </c>
      <c r="C53" s="27">
        <v>154074.66529</v>
      </c>
      <c r="D53" s="27">
        <v>68535.606140000004</v>
      </c>
      <c r="E53" s="28">
        <f t="shared" si="0"/>
        <v>44.482073682264364</v>
      </c>
      <c r="F53" s="27">
        <v>56543.201430000001</v>
      </c>
      <c r="G53" s="28">
        <f t="shared" si="1"/>
        <v>121.20927787374491</v>
      </c>
      <c r="H53" s="27">
        <v>37572.057910000003</v>
      </c>
      <c r="I53" s="27">
        <v>18581.364079999999</v>
      </c>
      <c r="J53" s="28">
        <f t="shared" si="2"/>
        <v>49.455273715668554</v>
      </c>
      <c r="K53" s="27">
        <v>15646.366</v>
      </c>
      <c r="L53" s="28">
        <f t="shared" si="3"/>
        <v>118.75833711163347</v>
      </c>
      <c r="M53" s="27">
        <v>3761.0275199999996</v>
      </c>
    </row>
    <row r="54" spans="1:13" x14ac:dyDescent="0.2">
      <c r="A54" s="26" t="s">
        <v>1801</v>
      </c>
      <c r="B54" s="26" t="s">
        <v>1802</v>
      </c>
      <c r="C54" s="27">
        <v>5762512.8206000002</v>
      </c>
      <c r="D54" s="27">
        <v>2734764.67007</v>
      </c>
      <c r="E54" s="28">
        <f t="shared" si="0"/>
        <v>47.457849643191821</v>
      </c>
      <c r="F54" s="27">
        <v>2706040.5517799999</v>
      </c>
      <c r="G54" s="28">
        <f t="shared" si="1"/>
        <v>101.06148144273395</v>
      </c>
      <c r="H54" s="27">
        <v>5759774.5206000004</v>
      </c>
      <c r="I54" s="27">
        <v>2734759.2790700002</v>
      </c>
      <c r="J54" s="28">
        <f t="shared" si="2"/>
        <v>47.480318357759572</v>
      </c>
      <c r="K54" s="27">
        <v>2705463.6867200001</v>
      </c>
      <c r="L54" s="28">
        <f t="shared" si="3"/>
        <v>101.0828307359585</v>
      </c>
      <c r="M54" s="27">
        <v>534224.95742999995</v>
      </c>
    </row>
    <row r="55" spans="1:13" x14ac:dyDescent="0.2">
      <c r="A55" s="26" t="s">
        <v>1803</v>
      </c>
      <c r="B55" s="26" t="s">
        <v>1804</v>
      </c>
      <c r="C55" s="27">
        <v>1799944.34782</v>
      </c>
      <c r="D55" s="27">
        <v>913592.11672000005</v>
      </c>
      <c r="E55" s="28">
        <f t="shared" si="0"/>
        <v>50.756686884597059</v>
      </c>
      <c r="F55" s="27">
        <v>1208206.4408100001</v>
      </c>
      <c r="G55" s="28">
        <f t="shared" si="1"/>
        <v>75.615564183511054</v>
      </c>
      <c r="H55" s="27">
        <v>1799944.34782</v>
      </c>
      <c r="I55" s="27">
        <v>913592.11672000005</v>
      </c>
      <c r="J55" s="28">
        <f t="shared" si="2"/>
        <v>50.756686884597059</v>
      </c>
      <c r="K55" s="27">
        <v>1208206.4408100001</v>
      </c>
      <c r="L55" s="28">
        <f t="shared" si="3"/>
        <v>75.615564183511054</v>
      </c>
      <c r="M55" s="27">
        <v>156573.6945300001</v>
      </c>
    </row>
    <row r="56" spans="1:13" x14ac:dyDescent="0.2">
      <c r="A56" s="26" t="s">
        <v>1805</v>
      </c>
      <c r="B56" s="26" t="s">
        <v>1806</v>
      </c>
      <c r="C56" s="27">
        <v>2832735.09962</v>
      </c>
      <c r="D56" s="27">
        <v>1316051.0544</v>
      </c>
      <c r="E56" s="28">
        <f t="shared" si="0"/>
        <v>46.458670088019986</v>
      </c>
      <c r="F56" s="27">
        <v>1030826.13332</v>
      </c>
      <c r="G56" s="28">
        <f t="shared" si="1"/>
        <v>127.66954696437224</v>
      </c>
      <c r="H56" s="27">
        <v>2830096.7996200002</v>
      </c>
      <c r="I56" s="27">
        <v>1316045.6634</v>
      </c>
      <c r="J56" s="28">
        <f t="shared" si="2"/>
        <v>46.501789747145992</v>
      </c>
      <c r="K56" s="27">
        <v>1030249.26826</v>
      </c>
      <c r="L56" s="28">
        <f t="shared" si="3"/>
        <v>127.74050940338786</v>
      </c>
      <c r="M56" s="27">
        <v>301852.67660000001</v>
      </c>
    </row>
    <row r="57" spans="1:13" ht="25.5" x14ac:dyDescent="0.2">
      <c r="A57" s="26" t="s">
        <v>1807</v>
      </c>
      <c r="B57" s="26" t="s">
        <v>1808</v>
      </c>
      <c r="C57" s="27">
        <v>79225.591769999999</v>
      </c>
      <c r="D57" s="27">
        <v>39820.627589999996</v>
      </c>
      <c r="E57" s="28">
        <f t="shared" si="0"/>
        <v>50.262329002985993</v>
      </c>
      <c r="F57" s="27">
        <v>48396.185949999999</v>
      </c>
      <c r="G57" s="28">
        <f t="shared" si="1"/>
        <v>82.280507871302603</v>
      </c>
      <c r="H57" s="27">
        <v>79225.591769999999</v>
      </c>
      <c r="I57" s="27">
        <v>39820.627589999996</v>
      </c>
      <c r="J57" s="28">
        <f t="shared" si="2"/>
        <v>50.262329002985993</v>
      </c>
      <c r="K57" s="27">
        <v>48396.185949999999</v>
      </c>
      <c r="L57" s="28">
        <f t="shared" si="3"/>
        <v>82.280507871302603</v>
      </c>
      <c r="M57" s="27">
        <v>6315.654509999993</v>
      </c>
    </row>
    <row r="58" spans="1:13" x14ac:dyDescent="0.2">
      <c r="A58" s="26" t="s">
        <v>1809</v>
      </c>
      <c r="B58" s="26" t="s">
        <v>1810</v>
      </c>
      <c r="C58" s="27">
        <v>100134.647</v>
      </c>
      <c r="D58" s="27">
        <v>48993.401700000002</v>
      </c>
      <c r="E58" s="28">
        <f t="shared" si="0"/>
        <v>48.927522259103789</v>
      </c>
      <c r="F58" s="27">
        <v>45269.891300000003</v>
      </c>
      <c r="G58" s="28">
        <f t="shared" si="1"/>
        <v>108.22513660420474</v>
      </c>
      <c r="H58" s="27">
        <v>100134.647</v>
      </c>
      <c r="I58" s="27">
        <v>48993.401700000002</v>
      </c>
      <c r="J58" s="28">
        <f t="shared" si="2"/>
        <v>48.927522259103789</v>
      </c>
      <c r="K58" s="27">
        <v>45269.891300000003</v>
      </c>
      <c r="L58" s="28">
        <f t="shared" si="3"/>
        <v>108.22513660420474</v>
      </c>
      <c r="M58" s="27">
        <v>8623.5407500000001</v>
      </c>
    </row>
    <row r="59" spans="1:13" ht="25.5" x14ac:dyDescent="0.2">
      <c r="A59" s="26" t="s">
        <v>1811</v>
      </c>
      <c r="B59" s="26" t="s">
        <v>1812</v>
      </c>
      <c r="C59" s="27">
        <v>173408.58741000001</v>
      </c>
      <c r="D59" s="27">
        <v>86695.278699999995</v>
      </c>
      <c r="E59" s="28">
        <f t="shared" si="0"/>
        <v>49.994801292638009</v>
      </c>
      <c r="F59" s="27">
        <v>94238.571100000001</v>
      </c>
      <c r="G59" s="28">
        <f t="shared" si="1"/>
        <v>91.99553610379391</v>
      </c>
      <c r="H59" s="27">
        <v>173408.58741000001</v>
      </c>
      <c r="I59" s="27">
        <v>86695.278699999995</v>
      </c>
      <c r="J59" s="28">
        <f t="shared" si="2"/>
        <v>49.994801292638009</v>
      </c>
      <c r="K59" s="27">
        <v>94238.571100000001</v>
      </c>
      <c r="L59" s="28">
        <f t="shared" si="3"/>
        <v>91.99553610379391</v>
      </c>
      <c r="M59" s="27">
        <v>16722.238889999993</v>
      </c>
    </row>
    <row r="60" spans="1:13" x14ac:dyDescent="0.2">
      <c r="A60" s="26" t="s">
        <v>1813</v>
      </c>
      <c r="B60" s="26" t="s">
        <v>1814</v>
      </c>
      <c r="C60" s="27">
        <v>777064.54697999998</v>
      </c>
      <c r="D60" s="27">
        <v>329612.19095999998</v>
      </c>
      <c r="E60" s="28">
        <f t="shared" si="0"/>
        <v>42.417607680212896</v>
      </c>
      <c r="F60" s="27">
        <v>279103.32929999998</v>
      </c>
      <c r="G60" s="28">
        <f t="shared" si="1"/>
        <v>118.09683237626646</v>
      </c>
      <c r="H60" s="27">
        <v>776964.54697999998</v>
      </c>
      <c r="I60" s="27">
        <v>329612.19095999998</v>
      </c>
      <c r="J60" s="28">
        <f t="shared" si="2"/>
        <v>42.423067080882468</v>
      </c>
      <c r="K60" s="27">
        <v>279103.32929999998</v>
      </c>
      <c r="L60" s="28">
        <f t="shared" si="3"/>
        <v>118.09683237626646</v>
      </c>
      <c r="M60" s="27">
        <v>44137.15214999998</v>
      </c>
    </row>
    <row r="61" spans="1:13" x14ac:dyDescent="0.2">
      <c r="A61" s="26" t="s">
        <v>1815</v>
      </c>
      <c r="B61" s="26" t="s">
        <v>1816</v>
      </c>
      <c r="C61" s="27">
        <v>17027360.35997</v>
      </c>
      <c r="D61" s="27">
        <v>9217771.5069399998</v>
      </c>
      <c r="E61" s="28">
        <f t="shared" si="0"/>
        <v>54.135058588471907</v>
      </c>
      <c r="F61" s="27">
        <v>8693457.3743500002</v>
      </c>
      <c r="G61" s="28">
        <f t="shared" si="1"/>
        <v>106.03113479496645</v>
      </c>
      <c r="H61" s="27">
        <v>16789257.627179999</v>
      </c>
      <c r="I61" s="27">
        <v>9114357.3157100007</v>
      </c>
      <c r="J61" s="28">
        <f t="shared" si="2"/>
        <v>54.286839347529217</v>
      </c>
      <c r="K61" s="27">
        <v>8605387.0986899994</v>
      </c>
      <c r="L61" s="28">
        <f t="shared" si="3"/>
        <v>105.91455342081568</v>
      </c>
      <c r="M61" s="27">
        <v>1440884.8933300003</v>
      </c>
    </row>
    <row r="62" spans="1:13" x14ac:dyDescent="0.2">
      <c r="A62" s="26" t="s">
        <v>1817</v>
      </c>
      <c r="B62" s="26" t="s">
        <v>1818</v>
      </c>
      <c r="C62" s="27">
        <v>170821.36642000001</v>
      </c>
      <c r="D62" s="27">
        <v>81874.650519999996</v>
      </c>
      <c r="E62" s="28">
        <f t="shared" si="0"/>
        <v>47.929982200642321</v>
      </c>
      <c r="F62" s="27">
        <v>64578.008999999998</v>
      </c>
      <c r="G62" s="28">
        <f t="shared" si="1"/>
        <v>126.78410466324534</v>
      </c>
      <c r="H62" s="27">
        <v>80057.201249999998</v>
      </c>
      <c r="I62" s="27">
        <v>39312.48186</v>
      </c>
      <c r="J62" s="28">
        <f t="shared" si="2"/>
        <v>49.105491131567632</v>
      </c>
      <c r="K62" s="27">
        <v>28712.717069999999</v>
      </c>
      <c r="L62" s="28">
        <f t="shared" si="3"/>
        <v>136.91662047920568</v>
      </c>
      <c r="M62" s="27">
        <v>6980.9081200000001</v>
      </c>
    </row>
    <row r="63" spans="1:13" x14ac:dyDescent="0.2">
      <c r="A63" s="26" t="s">
        <v>1819</v>
      </c>
      <c r="B63" s="26" t="s">
        <v>1820</v>
      </c>
      <c r="C63" s="27">
        <v>2143791.0724300002</v>
      </c>
      <c r="D63" s="27">
        <v>1082834.30849</v>
      </c>
      <c r="E63" s="28">
        <f t="shared" si="0"/>
        <v>50.510253653710791</v>
      </c>
      <c r="F63" s="27">
        <v>979537.00545000006</v>
      </c>
      <c r="G63" s="28">
        <f t="shared" si="1"/>
        <v>110.54552328960202</v>
      </c>
      <c r="H63" s="27">
        <v>2143791.0724300002</v>
      </c>
      <c r="I63" s="27">
        <v>1082834.30849</v>
      </c>
      <c r="J63" s="28">
        <f t="shared" si="2"/>
        <v>50.510253653710791</v>
      </c>
      <c r="K63" s="27">
        <v>979537.00545000006</v>
      </c>
      <c r="L63" s="28">
        <f t="shared" si="3"/>
        <v>110.54552328960202</v>
      </c>
      <c r="M63" s="27">
        <v>226593.66810000001</v>
      </c>
    </row>
    <row r="64" spans="1:13" x14ac:dyDescent="0.2">
      <c r="A64" s="26" t="s">
        <v>1821</v>
      </c>
      <c r="B64" s="26" t="s">
        <v>1822</v>
      </c>
      <c r="C64" s="27">
        <v>10807951.305400001</v>
      </c>
      <c r="D64" s="27">
        <v>5784417.3947900003</v>
      </c>
      <c r="E64" s="28">
        <f t="shared" si="0"/>
        <v>53.520017173836806</v>
      </c>
      <c r="F64" s="27">
        <v>5079148.2478599995</v>
      </c>
      <c r="G64" s="28">
        <f t="shared" si="1"/>
        <v>113.88557908753995</v>
      </c>
      <c r="H64" s="27">
        <v>10714025.90673</v>
      </c>
      <c r="I64" s="27">
        <v>5754957.5209400002</v>
      </c>
      <c r="J64" s="28">
        <f t="shared" si="2"/>
        <v>53.714239362862024</v>
      </c>
      <c r="K64" s="27">
        <v>5047372.8861699998</v>
      </c>
      <c r="L64" s="28">
        <f t="shared" si="3"/>
        <v>114.01886983045794</v>
      </c>
      <c r="M64" s="27">
        <v>903750.48218999989</v>
      </c>
    </row>
    <row r="65" spans="1:13" x14ac:dyDescent="0.2">
      <c r="A65" s="26" t="s">
        <v>1823</v>
      </c>
      <c r="B65" s="26" t="s">
        <v>1824</v>
      </c>
      <c r="C65" s="27">
        <v>3388545.7399200001</v>
      </c>
      <c r="D65" s="27">
        <v>2035494.1325600001</v>
      </c>
      <c r="E65" s="28">
        <f t="shared" si="0"/>
        <v>60.069843785200192</v>
      </c>
      <c r="F65" s="27">
        <v>2364848.2483000001</v>
      </c>
      <c r="G65" s="28">
        <f t="shared" si="1"/>
        <v>86.072928105354734</v>
      </c>
      <c r="H65" s="27">
        <v>3372764.5662400001</v>
      </c>
      <c r="I65" s="27">
        <v>2025634.85546</v>
      </c>
      <c r="J65" s="28">
        <f t="shared" si="2"/>
        <v>60.058590384154883</v>
      </c>
      <c r="K65" s="27">
        <v>2361505.3258000002</v>
      </c>
      <c r="L65" s="28">
        <f t="shared" si="3"/>
        <v>85.777272374932352</v>
      </c>
      <c r="M65" s="27">
        <v>259778.14217999997</v>
      </c>
    </row>
    <row r="66" spans="1:13" x14ac:dyDescent="0.2">
      <c r="A66" s="26" t="s">
        <v>1825</v>
      </c>
      <c r="B66" s="26" t="s">
        <v>1826</v>
      </c>
      <c r="C66" s="27">
        <v>516250.87579999998</v>
      </c>
      <c r="D66" s="27">
        <v>233151.02058000001</v>
      </c>
      <c r="E66" s="28">
        <f t="shared" si="0"/>
        <v>45.162348677607802</v>
      </c>
      <c r="F66" s="27">
        <v>205345.86374</v>
      </c>
      <c r="G66" s="28">
        <f t="shared" si="1"/>
        <v>113.54064617303696</v>
      </c>
      <c r="H66" s="27">
        <v>478618.88053000002</v>
      </c>
      <c r="I66" s="27">
        <v>211618.14895999999</v>
      </c>
      <c r="J66" s="28">
        <f t="shared" si="2"/>
        <v>44.214333693995528</v>
      </c>
      <c r="K66" s="27">
        <v>188259.1642</v>
      </c>
      <c r="L66" s="28">
        <f t="shared" si="3"/>
        <v>112.40788721189914</v>
      </c>
      <c r="M66" s="27">
        <v>43781.692739999999</v>
      </c>
    </row>
    <row r="67" spans="1:13" x14ac:dyDescent="0.2">
      <c r="A67" s="26" t="s">
        <v>1827</v>
      </c>
      <c r="B67" s="26" t="s">
        <v>1828</v>
      </c>
      <c r="C67" s="27">
        <v>2215194.43248</v>
      </c>
      <c r="D67" s="27">
        <v>1407052.86889</v>
      </c>
      <c r="E67" s="28">
        <f t="shared" si="0"/>
        <v>63.518255926399533</v>
      </c>
      <c r="F67" s="27">
        <v>543061.23367999995</v>
      </c>
      <c r="G67" s="28" t="str">
        <f t="shared" si="1"/>
        <v>свыше 200</v>
      </c>
      <c r="H67" s="27">
        <v>1757217.44783</v>
      </c>
      <c r="I67" s="27">
        <v>1219112.29639</v>
      </c>
      <c r="J67" s="28">
        <f t="shared" si="2"/>
        <v>69.377429520489358</v>
      </c>
      <c r="K67" s="27">
        <v>368530.67044999998</v>
      </c>
      <c r="L67" s="28" t="str">
        <f t="shared" si="3"/>
        <v>свыше 200</v>
      </c>
      <c r="M67" s="27">
        <v>121719.60358000011</v>
      </c>
    </row>
    <row r="68" spans="1:13" x14ac:dyDescent="0.2">
      <c r="A68" s="26" t="s">
        <v>1829</v>
      </c>
      <c r="B68" s="26" t="s">
        <v>1830</v>
      </c>
      <c r="C68" s="27">
        <v>233274.56114999999</v>
      </c>
      <c r="D68" s="27">
        <v>111926.95086</v>
      </c>
      <c r="E68" s="28">
        <f t="shared" si="0"/>
        <v>47.980778661942843</v>
      </c>
      <c r="F68" s="27">
        <v>109216.8493</v>
      </c>
      <c r="G68" s="28">
        <f t="shared" si="1"/>
        <v>102.48139511199028</v>
      </c>
      <c r="H68" s="27">
        <v>6207.0069299999996</v>
      </c>
      <c r="I68" s="27">
        <v>2953.50344</v>
      </c>
      <c r="J68" s="28">
        <f t="shared" si="2"/>
        <v>47.5833759057846</v>
      </c>
      <c r="K68" s="27">
        <v>2725.91608</v>
      </c>
      <c r="L68" s="28">
        <f t="shared" si="3"/>
        <v>108.34902298239497</v>
      </c>
      <c r="M68" s="27">
        <v>658.91723999999977</v>
      </c>
    </row>
    <row r="69" spans="1:13" x14ac:dyDescent="0.2">
      <c r="A69" s="26" t="s">
        <v>1831</v>
      </c>
      <c r="B69" s="26" t="s">
        <v>1832</v>
      </c>
      <c r="C69" s="27">
        <v>1578660.01492</v>
      </c>
      <c r="D69" s="27">
        <v>1074249.8787100001</v>
      </c>
      <c r="E69" s="28">
        <f t="shared" si="0"/>
        <v>68.048209782803596</v>
      </c>
      <c r="F69" s="27">
        <v>252288.11775999999</v>
      </c>
      <c r="G69" s="28" t="str">
        <f t="shared" si="1"/>
        <v>свыше 200</v>
      </c>
      <c r="H69" s="27">
        <v>1393730.88882</v>
      </c>
      <c r="I69" s="27">
        <v>1016198.59591</v>
      </c>
      <c r="J69" s="28">
        <f t="shared" si="2"/>
        <v>72.912109795483033</v>
      </c>
      <c r="K69" s="27">
        <v>200114.38662999999</v>
      </c>
      <c r="L69" s="28" t="str">
        <f t="shared" si="3"/>
        <v>свыше 200</v>
      </c>
      <c r="M69" s="27">
        <v>80843.274440000067</v>
      </c>
    </row>
    <row r="70" spans="1:13" x14ac:dyDescent="0.2">
      <c r="A70" s="26" t="s">
        <v>1833</v>
      </c>
      <c r="B70" s="26" t="s">
        <v>1834</v>
      </c>
      <c r="C70" s="27">
        <v>356992.90272000001</v>
      </c>
      <c r="D70" s="27">
        <v>198407.02479</v>
      </c>
      <c r="E70" s="28">
        <f t="shared" ref="E70:E83" si="4">IF(C70=0," ",IF(D70/C70*100&gt;200,"свыше 200",IF(D70/C70&gt;0,D70/C70*100,"")))</f>
        <v>55.577302315619548</v>
      </c>
      <c r="F70" s="27">
        <v>160409.15953</v>
      </c>
      <c r="G70" s="28">
        <f t="shared" ref="G70:G83" si="5">IF(F70=0," ",IF(D70/F70*100&gt;200,"свыше 200",IF(D70/F70&gt;0,D70/F70*100,"")))</f>
        <v>123.68808949023484</v>
      </c>
      <c r="H70" s="27">
        <v>344281.82097</v>
      </c>
      <c r="I70" s="27">
        <v>193936.12688</v>
      </c>
      <c r="J70" s="28">
        <f t="shared" ref="J70:J83" si="6">IF(H70=0," ",IF(I70/H70*100&gt;200,"свыше 200",IF(I70/H70&gt;0,I70/H70*100,"")))</f>
        <v>56.330632367864467</v>
      </c>
      <c r="K70" s="27">
        <v>160320.45952999999</v>
      </c>
      <c r="L70" s="28">
        <f t="shared" ref="L70:L83" si="7">IF(K70=0," ",IF(I70/K70*100&gt;200,"свыше 200",IF(I70/K70&gt;0,I70/K70*100,"")))</f>
        <v>120.96779628036786</v>
      </c>
      <c r="M70" s="27">
        <v>38784.943029999995</v>
      </c>
    </row>
    <row r="71" spans="1:13" ht="25.5" x14ac:dyDescent="0.2">
      <c r="A71" s="26" t="s">
        <v>1835</v>
      </c>
      <c r="B71" s="26" t="s">
        <v>1836</v>
      </c>
      <c r="C71" s="27">
        <v>46266.953690000002</v>
      </c>
      <c r="D71" s="27">
        <v>22469.01453</v>
      </c>
      <c r="E71" s="28">
        <f t="shared" si="4"/>
        <v>48.563851168045211</v>
      </c>
      <c r="F71" s="27">
        <v>21147.107090000001</v>
      </c>
      <c r="G71" s="28">
        <f t="shared" si="5"/>
        <v>106.25100839738548</v>
      </c>
      <c r="H71" s="27">
        <v>12997.731110000001</v>
      </c>
      <c r="I71" s="27">
        <v>6024.0701600000002</v>
      </c>
      <c r="J71" s="28">
        <f t="shared" si="6"/>
        <v>46.347090188419813</v>
      </c>
      <c r="K71" s="27">
        <v>5369.9082099999996</v>
      </c>
      <c r="L71" s="28">
        <f t="shared" si="7"/>
        <v>112.18199500657759</v>
      </c>
      <c r="M71" s="27">
        <v>1432.4688700000006</v>
      </c>
    </row>
    <row r="72" spans="1:13" x14ac:dyDescent="0.2">
      <c r="A72" s="26" t="s">
        <v>1837</v>
      </c>
      <c r="B72" s="26" t="s">
        <v>1838</v>
      </c>
      <c r="C72" s="27">
        <v>169402.2623</v>
      </c>
      <c r="D72" s="27">
        <v>81191.361610000007</v>
      </c>
      <c r="E72" s="28">
        <f t="shared" si="4"/>
        <v>47.928144823836874</v>
      </c>
      <c r="F72" s="27">
        <v>71500.589569999996</v>
      </c>
      <c r="G72" s="28">
        <f t="shared" si="5"/>
        <v>113.55341557080816</v>
      </c>
      <c r="H72" s="27">
        <v>142692.25753999999</v>
      </c>
      <c r="I72" s="27">
        <v>69468.513399999996</v>
      </c>
      <c r="J72" s="28">
        <f t="shared" si="6"/>
        <v>48.684150491154952</v>
      </c>
      <c r="K72" s="27">
        <v>59438.984519999998</v>
      </c>
      <c r="L72" s="28">
        <f t="shared" si="7"/>
        <v>116.87365448954678</v>
      </c>
      <c r="M72" s="27">
        <v>12051.363649999999</v>
      </c>
    </row>
    <row r="73" spans="1:13" x14ac:dyDescent="0.2">
      <c r="A73" s="26" t="s">
        <v>1839</v>
      </c>
      <c r="B73" s="26" t="s">
        <v>1840</v>
      </c>
      <c r="C73" s="27">
        <v>11352.974759999999</v>
      </c>
      <c r="D73" s="27">
        <v>5305.2372100000002</v>
      </c>
      <c r="E73" s="28">
        <f t="shared" si="4"/>
        <v>46.729930455689669</v>
      </c>
      <c r="F73" s="27">
        <v>4740.0050499999998</v>
      </c>
      <c r="G73" s="28">
        <f t="shared" si="5"/>
        <v>111.92471640932114</v>
      </c>
      <c r="H73" s="27"/>
      <c r="I73" s="27"/>
      <c r="J73" s="28" t="str">
        <f t="shared" si="6"/>
        <v xml:space="preserve"> </v>
      </c>
      <c r="K73" s="27"/>
      <c r="L73" s="28" t="str">
        <f t="shared" si="7"/>
        <v xml:space="preserve"> </v>
      </c>
      <c r="M73" s="27"/>
    </row>
    <row r="74" spans="1:13" x14ac:dyDescent="0.2">
      <c r="A74" s="26" t="s">
        <v>1841</v>
      </c>
      <c r="B74" s="26" t="s">
        <v>1842</v>
      </c>
      <c r="C74" s="27">
        <v>124770.87118</v>
      </c>
      <c r="D74" s="27">
        <v>60767.610999999997</v>
      </c>
      <c r="E74" s="28">
        <f t="shared" si="4"/>
        <v>48.703363553768845</v>
      </c>
      <c r="F74" s="27">
        <v>56156.986530000002</v>
      </c>
      <c r="G74" s="28">
        <f t="shared" si="5"/>
        <v>108.21024195722633</v>
      </c>
      <c r="H74" s="27">
        <v>109413.84118</v>
      </c>
      <c r="I74" s="27">
        <v>54350</v>
      </c>
      <c r="J74" s="28">
        <f t="shared" si="6"/>
        <v>49.673788447466336</v>
      </c>
      <c r="K74" s="27">
        <v>48835.386530000003</v>
      </c>
      <c r="L74" s="28">
        <f t="shared" si="7"/>
        <v>111.29224904693305</v>
      </c>
      <c r="M74" s="27">
        <v>8940</v>
      </c>
    </row>
    <row r="75" spans="1:13" ht="25.5" x14ac:dyDescent="0.2">
      <c r="A75" s="26" t="s">
        <v>1843</v>
      </c>
      <c r="B75" s="26" t="s">
        <v>1844</v>
      </c>
      <c r="C75" s="27">
        <v>33278.416360000003</v>
      </c>
      <c r="D75" s="27">
        <v>15118.5134</v>
      </c>
      <c r="E75" s="28">
        <f t="shared" si="4"/>
        <v>45.430387180839993</v>
      </c>
      <c r="F75" s="27">
        <v>10603.59799</v>
      </c>
      <c r="G75" s="28">
        <f t="shared" si="5"/>
        <v>142.57908885510284</v>
      </c>
      <c r="H75" s="27">
        <v>33278.416360000003</v>
      </c>
      <c r="I75" s="27">
        <v>15118.5134</v>
      </c>
      <c r="J75" s="28">
        <f t="shared" si="6"/>
        <v>45.430387180839993</v>
      </c>
      <c r="K75" s="27">
        <v>10603.59799</v>
      </c>
      <c r="L75" s="28">
        <f t="shared" si="7"/>
        <v>142.57908885510284</v>
      </c>
      <c r="M75" s="27">
        <v>3111.3636499999993</v>
      </c>
    </row>
    <row r="76" spans="1:13" ht="25.5" x14ac:dyDescent="0.2">
      <c r="A76" s="26" t="s">
        <v>1845</v>
      </c>
      <c r="B76" s="26" t="s">
        <v>1846</v>
      </c>
      <c r="C76" s="27">
        <v>135324.12119000001</v>
      </c>
      <c r="D76" s="27">
        <v>7535.2602699999998</v>
      </c>
      <c r="E76" s="28">
        <f t="shared" si="4"/>
        <v>5.5683053425635922</v>
      </c>
      <c r="F76" s="27">
        <v>79661.566890000002</v>
      </c>
      <c r="G76" s="28">
        <f t="shared" si="5"/>
        <v>9.4590912081920262</v>
      </c>
      <c r="H76" s="27">
        <v>81592.00232</v>
      </c>
      <c r="I76" s="27"/>
      <c r="J76" s="28" t="str">
        <f t="shared" si="6"/>
        <v/>
      </c>
      <c r="K76" s="27"/>
      <c r="L76" s="28" t="str">
        <f t="shared" si="7"/>
        <v xml:space="preserve"> </v>
      </c>
      <c r="M76" s="27"/>
    </row>
    <row r="77" spans="1:13" ht="25.5" x14ac:dyDescent="0.2">
      <c r="A77" s="26" t="s">
        <v>1847</v>
      </c>
      <c r="B77" s="26" t="s">
        <v>1848</v>
      </c>
      <c r="C77" s="27">
        <v>135324.12119000001</v>
      </c>
      <c r="D77" s="27">
        <v>7535.2602699999998</v>
      </c>
      <c r="E77" s="28">
        <f t="shared" si="4"/>
        <v>5.5683053425635922</v>
      </c>
      <c r="F77" s="27">
        <v>79661.566890000002</v>
      </c>
      <c r="G77" s="28">
        <f t="shared" si="5"/>
        <v>9.4590912081920262</v>
      </c>
      <c r="H77" s="27">
        <v>81592.00232</v>
      </c>
      <c r="I77" s="27"/>
      <c r="J77" s="28" t="str">
        <f t="shared" si="6"/>
        <v/>
      </c>
      <c r="K77" s="27"/>
      <c r="L77" s="28" t="str">
        <f t="shared" si="7"/>
        <v xml:space="preserve"> </v>
      </c>
      <c r="M77" s="27"/>
    </row>
    <row r="78" spans="1:13" ht="38.25" x14ac:dyDescent="0.2">
      <c r="A78" s="26" t="s">
        <v>1849</v>
      </c>
      <c r="B78" s="26" t="s">
        <v>1850</v>
      </c>
      <c r="C78" s="27">
        <v>22600</v>
      </c>
      <c r="D78" s="27"/>
      <c r="E78" s="28" t="str">
        <f t="shared" si="4"/>
        <v/>
      </c>
      <c r="F78" s="27"/>
      <c r="G78" s="28" t="str">
        <f t="shared" si="5"/>
        <v xml:space="preserve"> </v>
      </c>
      <c r="H78" s="27">
        <v>5715933.5353100002</v>
      </c>
      <c r="I78" s="27">
        <v>2887469.9993099999</v>
      </c>
      <c r="J78" s="28">
        <f t="shared" si="6"/>
        <v>50.516157710245309</v>
      </c>
      <c r="K78" s="27">
        <v>2589112.1219299999</v>
      </c>
      <c r="L78" s="28">
        <f>IF(K78=0," ",IF(I78/K78*100&gt;200,"свыше 200",IF(I78/K78&gt;0,I78/K78*100,"")))</f>
        <v>111.52355955745922</v>
      </c>
      <c r="M78" s="27">
        <v>479712.17100000009</v>
      </c>
    </row>
    <row r="79" spans="1:13" ht="38.25" x14ac:dyDescent="0.2">
      <c r="A79" s="26" t="s">
        <v>1851</v>
      </c>
      <c r="B79" s="26" t="s">
        <v>1852</v>
      </c>
      <c r="C79" s="27"/>
      <c r="D79" s="27"/>
      <c r="E79" s="28" t="str">
        <f t="shared" si="4"/>
        <v xml:space="preserve"> </v>
      </c>
      <c r="F79" s="27"/>
      <c r="G79" s="28" t="str">
        <f t="shared" si="5"/>
        <v xml:space="preserve"> </v>
      </c>
      <c r="H79" s="27">
        <v>4265753.0999999996</v>
      </c>
      <c r="I79" s="27">
        <v>2173679.3659999999</v>
      </c>
      <c r="J79" s="28">
        <f t="shared" si="6"/>
        <v>50.956520807545104</v>
      </c>
      <c r="K79" s="27">
        <v>2126625.4780000001</v>
      </c>
      <c r="L79" s="28">
        <f t="shared" si="7"/>
        <v>102.21260811961361</v>
      </c>
      <c r="M79" s="27">
        <v>360747.20399999991</v>
      </c>
    </row>
    <row r="80" spans="1:13" x14ac:dyDescent="0.2">
      <c r="A80" s="26" t="s">
        <v>1853</v>
      </c>
      <c r="B80" s="26" t="s">
        <v>1854</v>
      </c>
      <c r="C80" s="27">
        <v>22600</v>
      </c>
      <c r="D80" s="27"/>
      <c r="E80" s="28" t="str">
        <f t="shared" si="4"/>
        <v/>
      </c>
      <c r="F80" s="27"/>
      <c r="G80" s="28" t="str">
        <f t="shared" si="5"/>
        <v xml:space="preserve"> </v>
      </c>
      <c r="H80" s="27">
        <v>1450180.4353100001</v>
      </c>
      <c r="I80" s="27">
        <v>713790.63330999995</v>
      </c>
      <c r="J80" s="28">
        <f t="shared" si="6"/>
        <v>49.220815281335348</v>
      </c>
      <c r="K80" s="27">
        <v>449040.71203</v>
      </c>
      <c r="L80" s="28">
        <f t="shared" si="7"/>
        <v>158.95900175356758</v>
      </c>
      <c r="M80" s="27">
        <v>118964.96699999995</v>
      </c>
    </row>
    <row r="81" spans="1:13" x14ac:dyDescent="0.2">
      <c r="A81" s="26" t="s">
        <v>1855</v>
      </c>
      <c r="B81" s="26" t="s">
        <v>1856</v>
      </c>
      <c r="C81" s="27"/>
      <c r="D81" s="27"/>
      <c r="E81" s="28" t="str">
        <f t="shared" si="4"/>
        <v xml:space="preserve"> </v>
      </c>
      <c r="F81" s="27"/>
      <c r="G81" s="28" t="str">
        <f t="shared" si="5"/>
        <v xml:space="preserve"> </v>
      </c>
      <c r="H81" s="27"/>
      <c r="I81" s="27"/>
      <c r="J81" s="28" t="str">
        <f t="shared" si="6"/>
        <v xml:space="preserve"> </v>
      </c>
      <c r="K81" s="27">
        <v>13445.9319</v>
      </c>
      <c r="L81" s="28" t="str">
        <f t="shared" si="7"/>
        <v/>
      </c>
      <c r="M81" s="27"/>
    </row>
    <row r="82" spans="1:13" x14ac:dyDescent="0.2">
      <c r="A82" s="26" t="s">
        <v>1859</v>
      </c>
      <c r="B82" s="26" t="s">
        <v>1860</v>
      </c>
      <c r="C82" s="27">
        <v>81774185.467889994</v>
      </c>
      <c r="D82" s="27">
        <v>35618071.58061</v>
      </c>
      <c r="E82" s="28">
        <f>IF(C82=0," ",IF(D82/C82*100&gt;200,"свыше 200",IF(D82/C82&gt;0,D82/C82*100,"")))</f>
        <v>43.55662043811617</v>
      </c>
      <c r="F82" s="27">
        <v>30522914.033500001</v>
      </c>
      <c r="G82" s="28">
        <f>IF(F82=0," ",IF(D82/F82*100&gt;200,"свыше 200",IF(D82/F82&gt;0,D82/F82*100,"")))</f>
        <v>116.69289354718188</v>
      </c>
      <c r="H82" s="27">
        <v>70952826.526460007</v>
      </c>
      <c r="I82" s="27">
        <v>31717476.21731</v>
      </c>
      <c r="J82" s="28">
        <f>IF(H82=0," ",IF(I82/H82*100&gt;200,"свыше 200",IF(I82/H82&gt;0,I82/H82*100,"")))</f>
        <v>44.70220253379447</v>
      </c>
      <c r="K82" s="27">
        <v>27141559.092220001</v>
      </c>
      <c r="L82" s="28">
        <f>IF(K82=0," ",IF(I82/K82*100&gt;200,"свыше 200",IF(I82/K82&gt;0,I82/K82*100,"")))</f>
        <v>116.85944830782276</v>
      </c>
      <c r="M82" s="27">
        <v>5710455.117370002</v>
      </c>
    </row>
    <row r="83" spans="1:13" x14ac:dyDescent="0.2">
      <c r="A83" s="26" t="s">
        <v>1857</v>
      </c>
      <c r="B83" s="26" t="s">
        <v>1858</v>
      </c>
      <c r="C83" s="27">
        <v>-9554756.7907699998</v>
      </c>
      <c r="D83" s="27">
        <v>3342163.6751700002</v>
      </c>
      <c r="E83" s="28" t="str">
        <f t="shared" si="4"/>
        <v/>
      </c>
      <c r="F83" s="27">
        <v>3198437.7104199999</v>
      </c>
      <c r="G83" s="28">
        <f t="shared" si="5"/>
        <v>104.49363025835281</v>
      </c>
      <c r="H83" s="27">
        <v>-7715926.48422</v>
      </c>
      <c r="I83" s="27">
        <v>3389905.3969700001</v>
      </c>
      <c r="J83" s="28" t="str">
        <f t="shared" si="6"/>
        <v/>
      </c>
      <c r="K83" s="27">
        <v>2930345.2402300001</v>
      </c>
      <c r="L83" s="28">
        <f t="shared" si="7"/>
        <v>115.68279909243491</v>
      </c>
      <c r="M83" s="27">
        <v>-813241.95459999982</v>
      </c>
    </row>
    <row r="84" spans="1:13" x14ac:dyDescent="0.2">
      <c r="B84" s="2" t="s">
        <v>1861</v>
      </c>
      <c r="C84" s="3">
        <f>23148095153.31/1000</f>
        <v>23148095.153310001</v>
      </c>
      <c r="D84" s="3">
        <f>10927731299.94/1000</f>
        <v>10927731.299940001</v>
      </c>
      <c r="E84" s="3">
        <f>D84/C84*100</f>
        <v>47.207907292438357</v>
      </c>
      <c r="F84" s="3">
        <f>9516352337.52/1000</f>
        <v>9516352.3375199996</v>
      </c>
      <c r="G84" s="4">
        <f>D84/F84*100</f>
        <v>114.83109191801755</v>
      </c>
      <c r="H84" s="3">
        <f>8796381550.37/1000</f>
        <v>8796381.5503700003</v>
      </c>
      <c r="I84" s="3">
        <f>3995343747.41/1000</f>
        <v>3995343.7474099998</v>
      </c>
      <c r="J84" s="5">
        <f>I84/H84*100</f>
        <v>45.420309755003117</v>
      </c>
      <c r="K84" s="3">
        <f>3443044856.14/1000</f>
        <v>3443044.8561399998</v>
      </c>
      <c r="L84" s="6">
        <f>I84/K84*100</f>
        <v>116.04100191390427</v>
      </c>
      <c r="M84" s="30">
        <v>930199.97740999982</v>
      </c>
    </row>
    <row r="85" spans="1:13" ht="24" x14ac:dyDescent="0.2">
      <c r="B85" s="2" t="s">
        <v>1862</v>
      </c>
      <c r="C85" s="3">
        <f>C84/C82*100</f>
        <v>28.307338093143699</v>
      </c>
      <c r="D85" s="3">
        <f>D84/D82*100</f>
        <v>30.680300238064856</v>
      </c>
      <c r="E85" s="3"/>
      <c r="F85" s="3">
        <f>F84/F82*100</f>
        <v>31.177732005127229</v>
      </c>
      <c r="G85" s="3"/>
      <c r="H85" s="3">
        <f>H84/H82*100</f>
        <v>12.397506880278574</v>
      </c>
      <c r="I85" s="3">
        <f>I84/I82*100</f>
        <v>12.596663492505488</v>
      </c>
      <c r="J85" s="3"/>
      <c r="K85" s="3">
        <f>K84/K82*100</f>
        <v>12.68550875961629</v>
      </c>
      <c r="L85" s="3"/>
      <c r="M85" s="3">
        <f t="shared" ref="M85" si="8">M84/M82*100</f>
        <v>16.289419289550626</v>
      </c>
    </row>
    <row r="86" spans="1:13" x14ac:dyDescent="0.2">
      <c r="B86" s="2"/>
      <c r="C86" s="3"/>
      <c r="D86" s="3"/>
      <c r="E86" s="3"/>
      <c r="F86" s="3"/>
      <c r="G86" s="4"/>
      <c r="H86" s="3"/>
      <c r="I86" s="3"/>
      <c r="J86" s="3"/>
      <c r="K86" s="3"/>
      <c r="L86" s="6"/>
      <c r="M86" s="3"/>
    </row>
    <row r="87" spans="1:13" x14ac:dyDescent="0.2">
      <c r="B87" s="7" t="s">
        <v>1863</v>
      </c>
      <c r="C87" s="8"/>
      <c r="D87" s="8"/>
      <c r="E87" s="8" t="s">
        <v>1864</v>
      </c>
      <c r="F87" s="8"/>
      <c r="G87" s="9" t="s">
        <v>1864</v>
      </c>
      <c r="H87" s="10"/>
      <c r="I87" s="8"/>
      <c r="J87" s="11" t="s">
        <v>1864</v>
      </c>
      <c r="K87" s="8"/>
      <c r="L87" s="6"/>
      <c r="M87" s="11" t="s">
        <v>1864</v>
      </c>
    </row>
    <row r="88" spans="1:13" x14ac:dyDescent="0.2">
      <c r="B88" s="12" t="s">
        <v>1865</v>
      </c>
      <c r="C88" s="13"/>
      <c r="D88" s="13"/>
      <c r="E88" s="8" t="s">
        <v>1864</v>
      </c>
      <c r="F88" s="13"/>
      <c r="G88" s="9" t="s">
        <v>1864</v>
      </c>
      <c r="H88" s="13"/>
      <c r="I88" s="14">
        <f>-(0.15*доходы!H7+источники!H53)</f>
        <v>-11063343.852657</v>
      </c>
      <c r="J88" s="13"/>
      <c r="K88" s="13"/>
      <c r="L88" s="6"/>
      <c r="M88" s="11"/>
    </row>
    <row r="89" spans="1:13" x14ac:dyDescent="0.2">
      <c r="B89" s="12"/>
      <c r="C89" s="13"/>
      <c r="D89" s="13"/>
      <c r="E89" s="8" t="s">
        <v>1864</v>
      </c>
      <c r="F89" s="13"/>
      <c r="G89" s="9" t="s">
        <v>1864</v>
      </c>
      <c r="H89" s="13"/>
      <c r="I89" s="13"/>
      <c r="J89" s="11"/>
      <c r="K89" s="13"/>
      <c r="L89" s="6"/>
      <c r="M89" s="11" t="s">
        <v>1864</v>
      </c>
    </row>
    <row r="90" spans="1:13" ht="24" x14ac:dyDescent="0.2">
      <c r="B90" s="12" t="s">
        <v>1866</v>
      </c>
      <c r="C90" s="13"/>
      <c r="D90" s="13"/>
      <c r="E90" s="8" t="s">
        <v>1864</v>
      </c>
      <c r="F90" s="13"/>
      <c r="G90" s="15"/>
      <c r="H90" s="13"/>
      <c r="I90" s="14">
        <v>11277602.619999999</v>
      </c>
      <c r="J90" s="14"/>
      <c r="K90" s="14">
        <v>11258602.619999999</v>
      </c>
      <c r="L90" s="16">
        <f>I90/K90*100</f>
        <v>100.16875984206288</v>
      </c>
      <c r="M90" s="13"/>
    </row>
    <row r="91" spans="1:13" ht="48" x14ac:dyDescent="0.2">
      <c r="B91" s="17" t="s">
        <v>1867</v>
      </c>
      <c r="C91" s="13"/>
      <c r="D91" s="13"/>
      <c r="E91" s="8" t="s">
        <v>1864</v>
      </c>
      <c r="F91" s="13"/>
      <c r="G91" s="9" t="s">
        <v>1864</v>
      </c>
      <c r="H91" s="13"/>
      <c r="I91" s="13"/>
      <c r="J91" s="11" t="s">
        <v>1864</v>
      </c>
      <c r="K91" s="13"/>
      <c r="L91" s="10" t="s">
        <v>1864</v>
      </c>
      <c r="M91" s="11" t="s">
        <v>1864</v>
      </c>
    </row>
    <row r="92" spans="1:13" x14ac:dyDescent="0.2">
      <c r="B92" s="17" t="s">
        <v>1868</v>
      </c>
      <c r="C92" s="13"/>
      <c r="D92" s="13"/>
      <c r="E92" s="13"/>
      <c r="F92" s="13"/>
      <c r="G92" s="15"/>
      <c r="H92" s="13">
        <f>67529752232.66/1000</f>
        <v>67529752.23266001</v>
      </c>
      <c r="I92" s="13">
        <f>30489080614.69/1000</f>
        <v>30489080.614689998</v>
      </c>
      <c r="J92" s="13">
        <f>I92/H92*100</f>
        <v>45.149107773483429</v>
      </c>
      <c r="K92" s="13">
        <f>26585469986.22/1000</f>
        <v>26585469.986220002</v>
      </c>
      <c r="L92" s="13">
        <f>I92/K92*100</f>
        <v>114.68324852068949</v>
      </c>
      <c r="M92" s="13">
        <f>I92-25059504.74</f>
        <v>5429575.87469</v>
      </c>
    </row>
    <row r="93" spans="1:13" ht="36" x14ac:dyDescent="0.2">
      <c r="B93" s="17" t="s">
        <v>1869</v>
      </c>
      <c r="C93" s="11"/>
      <c r="D93" s="11"/>
      <c r="E93" s="11"/>
      <c r="F93" s="11"/>
      <c r="G93" s="18"/>
      <c r="H93" s="18">
        <f>H92/H82*100</f>
        <v>95.175563171505999</v>
      </c>
      <c r="I93" s="18">
        <f>I92/I82*100</f>
        <v>96.127070154624732</v>
      </c>
      <c r="J93" s="18"/>
      <c r="K93" s="18">
        <f>K92/K82*100</f>
        <v>97.951152680247461</v>
      </c>
      <c r="L93" s="18">
        <f t="shared" ref="L93:M93" si="9">L92/L82*100</f>
        <v>98.137763083220392</v>
      </c>
      <c r="M93" s="18">
        <f t="shared" si="9"/>
        <v>95.081315991336197</v>
      </c>
    </row>
    <row r="94" spans="1:13" x14ac:dyDescent="0.2">
      <c r="B94" s="12" t="s">
        <v>1870</v>
      </c>
      <c r="C94" s="13"/>
      <c r="D94" s="13">
        <f>22377349.52/1000</f>
        <v>22377.34952</v>
      </c>
      <c r="E94" s="13"/>
      <c r="F94" s="13">
        <f>21743314.95/1000</f>
        <v>21743.31495</v>
      </c>
      <c r="G94" s="15">
        <f>D94/F94*100</f>
        <v>102.91599772830406</v>
      </c>
      <c r="H94" s="19"/>
      <c r="I94" s="13"/>
      <c r="J94" s="13"/>
      <c r="K94" s="13"/>
      <c r="L94" s="13"/>
      <c r="M94" s="13"/>
    </row>
  </sheetData>
  <mergeCells count="4">
    <mergeCell ref="A3:A4"/>
    <mergeCell ref="B3:B4"/>
    <mergeCell ref="C3:G3"/>
    <mergeCell ref="H3: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0"/>
  <sheetViews>
    <sheetView topLeftCell="A67" workbookViewId="0">
      <selection activeCell="Q9" sqref="Q9"/>
    </sheetView>
  </sheetViews>
  <sheetFormatPr defaultRowHeight="12.75" x14ac:dyDescent="0.2"/>
  <cols>
    <col min="1" max="1" width="21.7109375" style="29" customWidth="1"/>
    <col min="2" max="2" width="32.5703125" style="29" customWidth="1"/>
    <col min="3" max="4" width="13.42578125" style="29" bestFit="1" customWidth="1"/>
    <col min="5" max="5" width="9.28515625" style="29" bestFit="1" customWidth="1"/>
    <col min="6" max="6" width="13.42578125" style="29" bestFit="1" customWidth="1"/>
    <col min="7" max="7" width="9.28515625" style="29" bestFit="1" customWidth="1"/>
    <col min="8" max="9" width="13.42578125" style="29" bestFit="1" customWidth="1"/>
    <col min="10" max="10" width="9.28515625" style="29" bestFit="1" customWidth="1"/>
    <col min="11" max="11" width="13.42578125" style="29" bestFit="1" customWidth="1"/>
    <col min="12" max="12" width="9.28515625" style="29" bestFit="1" customWidth="1"/>
    <col min="13" max="13" width="12.28515625" style="29" bestFit="1" customWidth="1"/>
  </cols>
  <sheetData>
    <row r="2" spans="1:13" ht="12.75" customHeight="1" x14ac:dyDescent="0.2">
      <c r="A2" s="35" t="s">
        <v>2005</v>
      </c>
      <c r="B2" s="35" t="s">
        <v>2006</v>
      </c>
      <c r="C2" s="36" t="s">
        <v>92</v>
      </c>
      <c r="D2" s="36"/>
      <c r="E2" s="36"/>
      <c r="F2" s="36"/>
      <c r="G2" s="36"/>
      <c r="H2" s="37" t="s">
        <v>2007</v>
      </c>
      <c r="I2" s="37"/>
      <c r="J2" s="37"/>
      <c r="K2" s="37"/>
      <c r="L2" s="37"/>
      <c r="M2" s="37"/>
    </row>
    <row r="3" spans="1:13" ht="178.5" x14ac:dyDescent="0.2">
      <c r="A3" s="35"/>
      <c r="B3" s="35"/>
      <c r="C3" s="32" t="s">
        <v>2016</v>
      </c>
      <c r="D3" s="33" t="s">
        <v>2010</v>
      </c>
      <c r="E3" s="32" t="s">
        <v>2008</v>
      </c>
      <c r="F3" s="34" t="s">
        <v>2011</v>
      </c>
      <c r="G3" s="32" t="s">
        <v>2009</v>
      </c>
      <c r="H3" s="32" t="s">
        <v>2017</v>
      </c>
      <c r="I3" s="21" t="s">
        <v>2010</v>
      </c>
      <c r="J3" s="20" t="s">
        <v>2008</v>
      </c>
      <c r="K3" s="22" t="s">
        <v>2011</v>
      </c>
      <c r="L3" s="20" t="s">
        <v>2009</v>
      </c>
      <c r="M3" s="20" t="s">
        <v>2013</v>
      </c>
    </row>
    <row r="4" spans="1:13" x14ac:dyDescent="0.2">
      <c r="A4" s="23" t="s">
        <v>1871</v>
      </c>
      <c r="B4" s="26" t="s">
        <v>1872</v>
      </c>
      <c r="C4" s="24">
        <v>9554756.7907699998</v>
      </c>
      <c r="D4" s="24">
        <v>-3342163.6751700002</v>
      </c>
      <c r="E4" s="1" t="str">
        <f>IF(C4=0," ",IF(D4/C4*100&gt;200,"свыше 200",IF(D4/C4&gt;0,D4/C4*100,"")))</f>
        <v/>
      </c>
      <c r="F4" s="24">
        <v>-3198437.7104199999</v>
      </c>
      <c r="G4" s="1">
        <f>IF(F4=0," ",IF(D4/F4*100&gt;200,"свыше 200",IF(D4/F4&gt;0,D4/F4*100,"")))</f>
        <v>104.49363025835281</v>
      </c>
      <c r="H4" s="24">
        <v>7715926.48422</v>
      </c>
      <c r="I4" s="24">
        <v>-3389905.3969700001</v>
      </c>
      <c r="J4" s="1" t="str">
        <f>IF(H4=0," ",IF(I4/H4*100&gt;200,"свыше 200",IF(I4/H4&gt;0,I4/H4*100,"")))</f>
        <v/>
      </c>
      <c r="K4" s="24">
        <v>-2930345.2402300001</v>
      </c>
      <c r="L4" s="1">
        <f>IF(K4=0," ",IF(I4/K4*100&gt;200,"свыше 200",IF(I4/K4&gt;0,I4/K4*100,"")))</f>
        <v>115.68279909243491</v>
      </c>
      <c r="M4" s="24">
        <v>813241.95459999982</v>
      </c>
    </row>
    <row r="5" spans="1:13" ht="38.25" x14ac:dyDescent="0.2">
      <c r="A5" s="23" t="s">
        <v>1873</v>
      </c>
      <c r="B5" s="26" t="s">
        <v>1874</v>
      </c>
      <c r="C5" s="24">
        <v>1857813.5026400001</v>
      </c>
      <c r="D5" s="24">
        <v>5289612.6830900004</v>
      </c>
      <c r="E5" s="1" t="str">
        <f t="shared" ref="E5:E68" si="0">IF(C5=0," ",IF(D5/C5*100&gt;200,"свыше 200",IF(D5/C5&gt;0,D5/C5*100,"")))</f>
        <v>свыше 200</v>
      </c>
      <c r="F5" s="24">
        <v>7558022.3423800003</v>
      </c>
      <c r="G5" s="1">
        <f t="shared" ref="G5:G68" si="1">IF(F5=0," ",IF(D5/F5*100&gt;200,"свыше 200",IF(D5/F5&gt;0,D5/F5*100,"")))</f>
        <v>69.986729907235443</v>
      </c>
      <c r="H5" s="24">
        <v>1537018.4513399999</v>
      </c>
      <c r="I5" s="24">
        <v>4670187.7814800004</v>
      </c>
      <c r="J5" s="1" t="str">
        <f t="shared" ref="J5:J68" si="2">IF(H5=0," ",IF(I5/H5*100&gt;200,"свыше 200",IF(I5/H5&gt;0,I5/H5*100,"")))</f>
        <v>свыше 200</v>
      </c>
      <c r="K5" s="24">
        <v>7115650.9682499999</v>
      </c>
      <c r="L5" s="1">
        <f t="shared" ref="L5:L68" si="3">IF(K5=0," ",IF(I5/K5*100&gt;200,"свыше 200",IF(I5/K5&gt;0,I5/K5*100,"")))</f>
        <v>65.632614673181067</v>
      </c>
      <c r="M5" s="24">
        <v>-629602.68253999949</v>
      </c>
    </row>
    <row r="6" spans="1:13" ht="25.5" x14ac:dyDescent="0.2">
      <c r="A6" s="23" t="s">
        <v>1875</v>
      </c>
      <c r="B6" s="26" t="s">
        <v>1876</v>
      </c>
      <c r="C6" s="24">
        <v>350667.49664000003</v>
      </c>
      <c r="D6" s="24">
        <v>-1800</v>
      </c>
      <c r="E6" s="1" t="str">
        <f t="shared" si="0"/>
        <v/>
      </c>
      <c r="F6" s="24">
        <v>-44170.553200000002</v>
      </c>
      <c r="G6" s="1">
        <f t="shared" si="1"/>
        <v>4.0751131004625947</v>
      </c>
      <c r="H6" s="24"/>
      <c r="I6" s="24"/>
      <c r="J6" s="1" t="str">
        <f t="shared" si="2"/>
        <v xml:space="preserve"> </v>
      </c>
      <c r="K6" s="24"/>
      <c r="L6" s="1" t="str">
        <f t="shared" si="3"/>
        <v xml:space="preserve"> </v>
      </c>
      <c r="M6" s="24"/>
    </row>
    <row r="7" spans="1:13" ht="38.25" x14ac:dyDescent="0.2">
      <c r="A7" s="23" t="s">
        <v>1877</v>
      </c>
      <c r="B7" s="26" t="s">
        <v>1878</v>
      </c>
      <c r="C7" s="24">
        <v>503667.49664000003</v>
      </c>
      <c r="D7" s="24"/>
      <c r="E7" s="1" t="str">
        <f t="shared" si="0"/>
        <v/>
      </c>
      <c r="F7" s="24">
        <v>300000</v>
      </c>
      <c r="G7" s="1" t="str">
        <f t="shared" si="1"/>
        <v/>
      </c>
      <c r="H7" s="24"/>
      <c r="I7" s="24"/>
      <c r="J7" s="1" t="str">
        <f t="shared" si="2"/>
        <v xml:space="preserve"> </v>
      </c>
      <c r="K7" s="24"/>
      <c r="L7" s="1" t="str">
        <f t="shared" si="3"/>
        <v xml:space="preserve"> </v>
      </c>
      <c r="M7" s="24"/>
    </row>
    <row r="8" spans="1:13" ht="51" x14ac:dyDescent="0.2">
      <c r="A8" s="23" t="s">
        <v>1879</v>
      </c>
      <c r="B8" s="26" t="s">
        <v>1880</v>
      </c>
      <c r="C8" s="24">
        <v>-153000</v>
      </c>
      <c r="D8" s="24">
        <v>-1800</v>
      </c>
      <c r="E8" s="1">
        <f t="shared" si="0"/>
        <v>1.1764705882352942</v>
      </c>
      <c r="F8" s="24">
        <v>-344170.55320000002</v>
      </c>
      <c r="G8" s="1">
        <f t="shared" si="1"/>
        <v>0.52299651532186919</v>
      </c>
      <c r="H8" s="24"/>
      <c r="I8" s="24"/>
      <c r="J8" s="1" t="str">
        <f t="shared" si="2"/>
        <v xml:space="preserve"> </v>
      </c>
      <c r="K8" s="24"/>
      <c r="L8" s="1" t="str">
        <f t="shared" si="3"/>
        <v xml:space="preserve"> </v>
      </c>
      <c r="M8" s="24"/>
    </row>
    <row r="9" spans="1:13" ht="38.25" x14ac:dyDescent="0.2">
      <c r="A9" s="23" t="s">
        <v>1881</v>
      </c>
      <c r="B9" s="26" t="s">
        <v>1882</v>
      </c>
      <c r="C9" s="24">
        <v>371500</v>
      </c>
      <c r="D9" s="24"/>
      <c r="E9" s="1" t="str">
        <f t="shared" si="0"/>
        <v/>
      </c>
      <c r="F9" s="24">
        <v>300000</v>
      </c>
      <c r="G9" s="1" t="str">
        <f t="shared" si="1"/>
        <v/>
      </c>
      <c r="H9" s="24"/>
      <c r="I9" s="24"/>
      <c r="J9" s="1" t="str">
        <f t="shared" si="2"/>
        <v xml:space="preserve"> </v>
      </c>
      <c r="K9" s="24"/>
      <c r="L9" s="1" t="str">
        <f t="shared" si="3"/>
        <v xml:space="preserve"> </v>
      </c>
      <c r="M9" s="24"/>
    </row>
    <row r="10" spans="1:13" ht="38.25" x14ac:dyDescent="0.2">
      <c r="A10" s="23" t="s">
        <v>1883</v>
      </c>
      <c r="B10" s="26" t="s">
        <v>1884</v>
      </c>
      <c r="C10" s="24">
        <v>-150000</v>
      </c>
      <c r="D10" s="24"/>
      <c r="E10" s="1" t="str">
        <f t="shared" si="0"/>
        <v/>
      </c>
      <c r="F10" s="24">
        <v>-332500</v>
      </c>
      <c r="G10" s="1" t="str">
        <f t="shared" si="1"/>
        <v/>
      </c>
      <c r="H10" s="24"/>
      <c r="I10" s="24"/>
      <c r="J10" s="1" t="str">
        <f t="shared" si="2"/>
        <v xml:space="preserve"> </v>
      </c>
      <c r="K10" s="24"/>
      <c r="L10" s="1" t="str">
        <f t="shared" si="3"/>
        <v xml:space="preserve"> </v>
      </c>
      <c r="M10" s="24"/>
    </row>
    <row r="11" spans="1:13" ht="51" x14ac:dyDescent="0.2">
      <c r="A11" s="23" t="s">
        <v>1885</v>
      </c>
      <c r="B11" s="26" t="s">
        <v>1886</v>
      </c>
      <c r="C11" s="24">
        <v>7806.7089999999998</v>
      </c>
      <c r="D11" s="24"/>
      <c r="E11" s="1" t="str">
        <f t="shared" si="0"/>
        <v/>
      </c>
      <c r="F11" s="24"/>
      <c r="G11" s="1" t="str">
        <f t="shared" si="1"/>
        <v xml:space="preserve"> </v>
      </c>
      <c r="H11" s="24"/>
      <c r="I11" s="24"/>
      <c r="J11" s="1" t="str">
        <f t="shared" si="2"/>
        <v xml:space="preserve"> </v>
      </c>
      <c r="K11" s="24"/>
      <c r="L11" s="1" t="str">
        <f t="shared" si="3"/>
        <v xml:space="preserve"> </v>
      </c>
      <c r="M11" s="24"/>
    </row>
    <row r="12" spans="1:13" ht="51" x14ac:dyDescent="0.2">
      <c r="A12" s="23" t="s">
        <v>1887</v>
      </c>
      <c r="B12" s="26" t="s">
        <v>1888</v>
      </c>
      <c r="C12" s="24"/>
      <c r="D12" s="24"/>
      <c r="E12" s="1" t="str">
        <f t="shared" si="0"/>
        <v xml:space="preserve"> </v>
      </c>
      <c r="F12" s="24">
        <v>-7500</v>
      </c>
      <c r="G12" s="1" t="str">
        <f t="shared" si="1"/>
        <v/>
      </c>
      <c r="H12" s="24"/>
      <c r="I12" s="24"/>
      <c r="J12" s="1" t="str">
        <f t="shared" si="2"/>
        <v xml:space="preserve"> </v>
      </c>
      <c r="K12" s="24"/>
      <c r="L12" s="1" t="str">
        <f t="shared" si="3"/>
        <v xml:space="preserve"> </v>
      </c>
      <c r="M12" s="24"/>
    </row>
    <row r="13" spans="1:13" ht="51" x14ac:dyDescent="0.2">
      <c r="A13" s="23" t="s">
        <v>1889</v>
      </c>
      <c r="B13" s="26" t="s">
        <v>1890</v>
      </c>
      <c r="C13" s="24">
        <v>124360.78764</v>
      </c>
      <c r="D13" s="24"/>
      <c r="E13" s="1" t="str">
        <f t="shared" si="0"/>
        <v/>
      </c>
      <c r="F13" s="24"/>
      <c r="G13" s="1" t="str">
        <f t="shared" si="1"/>
        <v xml:space="preserve"> </v>
      </c>
      <c r="H13" s="24"/>
      <c r="I13" s="24"/>
      <c r="J13" s="1" t="str">
        <f t="shared" si="2"/>
        <v xml:space="preserve"> </v>
      </c>
      <c r="K13" s="24"/>
      <c r="L13" s="1" t="str">
        <f t="shared" si="3"/>
        <v xml:space="preserve"> </v>
      </c>
      <c r="M13" s="24"/>
    </row>
    <row r="14" spans="1:13" ht="38.25" x14ac:dyDescent="0.2">
      <c r="A14" s="23" t="s">
        <v>1891</v>
      </c>
      <c r="B14" s="26" t="s">
        <v>1892</v>
      </c>
      <c r="C14" s="24">
        <v>-3000</v>
      </c>
      <c r="D14" s="24">
        <v>-1800</v>
      </c>
      <c r="E14" s="1">
        <f t="shared" si="0"/>
        <v>60</v>
      </c>
      <c r="F14" s="24">
        <v>-4170.5532000000003</v>
      </c>
      <c r="G14" s="1">
        <f t="shared" si="1"/>
        <v>43.159741973798582</v>
      </c>
      <c r="H14" s="24"/>
      <c r="I14" s="24"/>
      <c r="J14" s="1" t="str">
        <f t="shared" si="2"/>
        <v xml:space="preserve"> </v>
      </c>
      <c r="K14" s="24"/>
      <c r="L14" s="1" t="str">
        <f t="shared" si="3"/>
        <v xml:space="preserve"> </v>
      </c>
      <c r="M14" s="24"/>
    </row>
    <row r="15" spans="1:13" ht="38.25" x14ac:dyDescent="0.2">
      <c r="A15" s="23" t="s">
        <v>1893</v>
      </c>
      <c r="B15" s="26" t="s">
        <v>1894</v>
      </c>
      <c r="C15" s="24">
        <v>1733777.746</v>
      </c>
      <c r="D15" s="24">
        <v>298000</v>
      </c>
      <c r="E15" s="1">
        <f t="shared" si="0"/>
        <v>17.187900853354247</v>
      </c>
      <c r="F15" s="24">
        <v>2495760.7376000001</v>
      </c>
      <c r="G15" s="1">
        <f t="shared" si="1"/>
        <v>11.940247136292637</v>
      </c>
      <c r="H15" s="24">
        <v>1747277.746</v>
      </c>
      <c r="I15" s="24"/>
      <c r="J15" s="1" t="str">
        <f t="shared" si="2"/>
        <v/>
      </c>
      <c r="K15" s="24">
        <v>2077860.7376000001</v>
      </c>
      <c r="L15" s="1" t="str">
        <f t="shared" si="3"/>
        <v/>
      </c>
      <c r="M15" s="24"/>
    </row>
    <row r="16" spans="1:13" ht="51" x14ac:dyDescent="0.2">
      <c r="A16" s="23" t="s">
        <v>1895</v>
      </c>
      <c r="B16" s="26" t="s">
        <v>1896</v>
      </c>
      <c r="C16" s="24">
        <v>1733777.746</v>
      </c>
      <c r="D16" s="24">
        <v>298000</v>
      </c>
      <c r="E16" s="1">
        <f t="shared" si="0"/>
        <v>17.187900853354247</v>
      </c>
      <c r="F16" s="24">
        <v>2495760.7376000001</v>
      </c>
      <c r="G16" s="1">
        <f t="shared" si="1"/>
        <v>11.940247136292637</v>
      </c>
      <c r="H16" s="24">
        <v>1747277.746</v>
      </c>
      <c r="I16" s="24"/>
      <c r="J16" s="1" t="str">
        <f t="shared" si="2"/>
        <v/>
      </c>
      <c r="K16" s="24">
        <v>2077860.7376000001</v>
      </c>
      <c r="L16" s="1" t="str">
        <f t="shared" si="3"/>
        <v/>
      </c>
      <c r="M16" s="24"/>
    </row>
    <row r="17" spans="1:13" ht="51" x14ac:dyDescent="0.2">
      <c r="A17" s="23" t="s">
        <v>1897</v>
      </c>
      <c r="B17" s="26" t="s">
        <v>1898</v>
      </c>
      <c r="C17" s="24">
        <v>7921619.7460000003</v>
      </c>
      <c r="D17" s="24">
        <v>298000</v>
      </c>
      <c r="E17" s="1">
        <f t="shared" si="0"/>
        <v>3.7618569125395629</v>
      </c>
      <c r="F17" s="24">
        <v>2495760.7376000001</v>
      </c>
      <c r="G17" s="1">
        <f t="shared" si="1"/>
        <v>11.940247136292637</v>
      </c>
      <c r="H17" s="24">
        <v>7367952.6459999997</v>
      </c>
      <c r="I17" s="24"/>
      <c r="J17" s="1" t="str">
        <f t="shared" si="2"/>
        <v/>
      </c>
      <c r="K17" s="24">
        <v>2077860.7376000001</v>
      </c>
      <c r="L17" s="1" t="str">
        <f t="shared" si="3"/>
        <v/>
      </c>
      <c r="M17" s="24"/>
    </row>
    <row r="18" spans="1:13" ht="63.75" x14ac:dyDescent="0.2">
      <c r="A18" s="23" t="s">
        <v>1899</v>
      </c>
      <c r="B18" s="26" t="s">
        <v>1900</v>
      </c>
      <c r="C18" s="24">
        <v>-6187842</v>
      </c>
      <c r="D18" s="24"/>
      <c r="E18" s="1" t="str">
        <f t="shared" si="0"/>
        <v/>
      </c>
      <c r="F18" s="24"/>
      <c r="G18" s="1" t="str">
        <f t="shared" si="1"/>
        <v xml:space="preserve"> </v>
      </c>
      <c r="H18" s="24">
        <v>-5620674.9000000004</v>
      </c>
      <c r="I18" s="24"/>
      <c r="J18" s="1" t="str">
        <f t="shared" si="2"/>
        <v/>
      </c>
      <c r="K18" s="24"/>
      <c r="L18" s="1" t="str">
        <f t="shared" si="3"/>
        <v xml:space="preserve"> </v>
      </c>
      <c r="M18" s="24"/>
    </row>
    <row r="19" spans="1:13" ht="63.75" x14ac:dyDescent="0.2">
      <c r="A19" s="23" t="s">
        <v>1901</v>
      </c>
      <c r="B19" s="26" t="s">
        <v>1902</v>
      </c>
      <c r="C19" s="24">
        <v>7367952.6459999997</v>
      </c>
      <c r="D19" s="24"/>
      <c r="E19" s="1" t="str">
        <f t="shared" si="0"/>
        <v/>
      </c>
      <c r="F19" s="24">
        <v>2077860.7376000001</v>
      </c>
      <c r="G19" s="1" t="str">
        <f t="shared" si="1"/>
        <v/>
      </c>
      <c r="H19" s="24">
        <v>7367952.6459999997</v>
      </c>
      <c r="I19" s="24"/>
      <c r="J19" s="1" t="str">
        <f t="shared" si="2"/>
        <v/>
      </c>
      <c r="K19" s="24">
        <v>2077860.7376000001</v>
      </c>
      <c r="L19" s="1" t="str">
        <f t="shared" si="3"/>
        <v/>
      </c>
      <c r="M19" s="24"/>
    </row>
    <row r="20" spans="1:13" ht="63.75" x14ac:dyDescent="0.2">
      <c r="A20" s="23" t="s">
        <v>1903</v>
      </c>
      <c r="B20" s="26" t="s">
        <v>1904</v>
      </c>
      <c r="C20" s="24">
        <v>-5620674.9000000004</v>
      </c>
      <c r="D20" s="24"/>
      <c r="E20" s="1" t="str">
        <f t="shared" si="0"/>
        <v/>
      </c>
      <c r="F20" s="24"/>
      <c r="G20" s="1" t="str">
        <f t="shared" si="1"/>
        <v xml:space="preserve"> </v>
      </c>
      <c r="H20" s="24">
        <v>-5620674.9000000004</v>
      </c>
      <c r="I20" s="24"/>
      <c r="J20" s="1" t="str">
        <f t="shared" si="2"/>
        <v/>
      </c>
      <c r="K20" s="24"/>
      <c r="L20" s="1" t="str">
        <f t="shared" si="3"/>
        <v xml:space="preserve"> </v>
      </c>
      <c r="M20" s="24"/>
    </row>
    <row r="21" spans="1:13" ht="63.75" x14ac:dyDescent="0.2">
      <c r="A21" s="23" t="s">
        <v>1905</v>
      </c>
      <c r="B21" s="26" t="s">
        <v>1906</v>
      </c>
      <c r="C21" s="24">
        <v>500000</v>
      </c>
      <c r="D21" s="24">
        <v>298000</v>
      </c>
      <c r="E21" s="1">
        <f t="shared" si="0"/>
        <v>59.599999999999994</v>
      </c>
      <c r="F21" s="24">
        <v>417900</v>
      </c>
      <c r="G21" s="1">
        <f t="shared" si="1"/>
        <v>71.308925580282363</v>
      </c>
      <c r="H21" s="24"/>
      <c r="I21" s="24"/>
      <c r="J21" s="1" t="str">
        <f t="shared" si="2"/>
        <v xml:space="preserve"> </v>
      </c>
      <c r="K21" s="24"/>
      <c r="L21" s="1" t="str">
        <f t="shared" si="3"/>
        <v xml:space="preserve"> </v>
      </c>
      <c r="M21" s="24"/>
    </row>
    <row r="22" spans="1:13" ht="63.75" x14ac:dyDescent="0.2">
      <c r="A22" s="23" t="s">
        <v>1907</v>
      </c>
      <c r="B22" s="26" t="s">
        <v>1908</v>
      </c>
      <c r="C22" s="24">
        <v>-513500</v>
      </c>
      <c r="D22" s="24"/>
      <c r="E22" s="1" t="str">
        <f t="shared" si="0"/>
        <v/>
      </c>
      <c r="F22" s="24"/>
      <c r="G22" s="1" t="str">
        <f t="shared" si="1"/>
        <v xml:space="preserve"> </v>
      </c>
      <c r="H22" s="24"/>
      <c r="I22" s="24"/>
      <c r="J22" s="1" t="str">
        <f t="shared" si="2"/>
        <v xml:space="preserve"> </v>
      </c>
      <c r="K22" s="24"/>
      <c r="L22" s="1" t="str">
        <f t="shared" si="3"/>
        <v xml:space="preserve"> </v>
      </c>
      <c r="M22" s="24"/>
    </row>
    <row r="23" spans="1:13" ht="63.75" x14ac:dyDescent="0.2">
      <c r="A23" s="23" t="s">
        <v>1909</v>
      </c>
      <c r="B23" s="26" t="s">
        <v>1910</v>
      </c>
      <c r="C23" s="24">
        <v>46076.6</v>
      </c>
      <c r="D23" s="24"/>
      <c r="E23" s="1" t="str">
        <f t="shared" si="0"/>
        <v/>
      </c>
      <c r="F23" s="24"/>
      <c r="G23" s="1" t="str">
        <f t="shared" si="1"/>
        <v xml:space="preserve"> </v>
      </c>
      <c r="H23" s="24"/>
      <c r="I23" s="24"/>
      <c r="J23" s="1" t="str">
        <f t="shared" si="2"/>
        <v xml:space="preserve"> </v>
      </c>
      <c r="K23" s="24"/>
      <c r="L23" s="1" t="str">
        <f t="shared" si="3"/>
        <v xml:space="preserve"> </v>
      </c>
      <c r="M23" s="24"/>
    </row>
    <row r="24" spans="1:13" ht="63.75" x14ac:dyDescent="0.2">
      <c r="A24" s="23" t="s">
        <v>1911</v>
      </c>
      <c r="B24" s="26" t="s">
        <v>1912</v>
      </c>
      <c r="C24" s="24">
        <v>-46076.6</v>
      </c>
      <c r="D24" s="24"/>
      <c r="E24" s="1" t="str">
        <f t="shared" si="0"/>
        <v/>
      </c>
      <c r="F24" s="24"/>
      <c r="G24" s="1" t="str">
        <f t="shared" si="1"/>
        <v xml:space="preserve"> </v>
      </c>
      <c r="H24" s="24"/>
      <c r="I24" s="24"/>
      <c r="J24" s="1" t="str">
        <f t="shared" si="2"/>
        <v xml:space="preserve"> </v>
      </c>
      <c r="K24" s="24"/>
      <c r="L24" s="1" t="str">
        <f t="shared" si="3"/>
        <v xml:space="preserve"> </v>
      </c>
      <c r="M24" s="24"/>
    </row>
    <row r="25" spans="1:13" ht="63.75" x14ac:dyDescent="0.2">
      <c r="A25" s="23" t="s">
        <v>1913</v>
      </c>
      <c r="B25" s="26" t="s">
        <v>1914</v>
      </c>
      <c r="C25" s="24">
        <v>7590.5</v>
      </c>
      <c r="D25" s="24"/>
      <c r="E25" s="1" t="str">
        <f t="shared" si="0"/>
        <v/>
      </c>
      <c r="F25" s="24"/>
      <c r="G25" s="1" t="str">
        <f t="shared" si="1"/>
        <v xml:space="preserve"> </v>
      </c>
      <c r="H25" s="24"/>
      <c r="I25" s="24"/>
      <c r="J25" s="1" t="str">
        <f t="shared" si="2"/>
        <v xml:space="preserve"> </v>
      </c>
      <c r="K25" s="24"/>
      <c r="L25" s="1" t="str">
        <f t="shared" si="3"/>
        <v xml:space="preserve"> </v>
      </c>
      <c r="M25" s="24"/>
    </row>
    <row r="26" spans="1:13" ht="63.75" x14ac:dyDescent="0.2">
      <c r="A26" s="23" t="s">
        <v>1915</v>
      </c>
      <c r="B26" s="26" t="s">
        <v>1916</v>
      </c>
      <c r="C26" s="24">
        <v>-7590.5</v>
      </c>
      <c r="D26" s="24"/>
      <c r="E26" s="1" t="str">
        <f t="shared" si="0"/>
        <v/>
      </c>
      <c r="F26" s="24"/>
      <c r="G26" s="1" t="str">
        <f t="shared" si="1"/>
        <v xml:space="preserve"> </v>
      </c>
      <c r="H26" s="24"/>
      <c r="I26" s="24"/>
      <c r="J26" s="1" t="str">
        <f t="shared" si="2"/>
        <v xml:space="preserve"> </v>
      </c>
      <c r="K26" s="24"/>
      <c r="L26" s="1" t="str">
        <f t="shared" si="3"/>
        <v xml:space="preserve"> </v>
      </c>
      <c r="M26" s="24"/>
    </row>
    <row r="27" spans="1:13" ht="38.25" x14ac:dyDescent="0.2">
      <c r="A27" s="23" t="s">
        <v>1917</v>
      </c>
      <c r="B27" s="26" t="s">
        <v>1918</v>
      </c>
      <c r="C27" s="24">
        <v>-226631.74</v>
      </c>
      <c r="D27" s="24">
        <v>4993412.6830900004</v>
      </c>
      <c r="E27" s="1" t="str">
        <f t="shared" si="0"/>
        <v/>
      </c>
      <c r="F27" s="24">
        <v>5106432.1579799997</v>
      </c>
      <c r="G27" s="1">
        <f t="shared" si="1"/>
        <v>97.786723266001303</v>
      </c>
      <c r="H27" s="24">
        <v>-210259.29466000001</v>
      </c>
      <c r="I27" s="24">
        <v>4670187.7814800004</v>
      </c>
      <c r="J27" s="1" t="str">
        <f t="shared" si="2"/>
        <v/>
      </c>
      <c r="K27" s="24">
        <v>5037790.2306500003</v>
      </c>
      <c r="L27" s="1">
        <f t="shared" si="3"/>
        <v>92.703101313478669</v>
      </c>
      <c r="M27" s="24">
        <v>-629602.68253999949</v>
      </c>
    </row>
    <row r="28" spans="1:13" ht="51" x14ac:dyDescent="0.2">
      <c r="A28" s="23" t="s">
        <v>1919</v>
      </c>
      <c r="B28" s="26" t="s">
        <v>1920</v>
      </c>
      <c r="C28" s="24"/>
      <c r="D28" s="24">
        <v>2562.4166799999998</v>
      </c>
      <c r="E28" s="1" t="str">
        <f t="shared" si="0"/>
        <v xml:space="preserve"> </v>
      </c>
      <c r="F28" s="24">
        <v>376.00033999999999</v>
      </c>
      <c r="G28" s="1" t="str">
        <f t="shared" si="1"/>
        <v>свыше 200</v>
      </c>
      <c r="H28" s="24"/>
      <c r="I28" s="24"/>
      <c r="J28" s="1" t="str">
        <f t="shared" si="2"/>
        <v xml:space="preserve"> </v>
      </c>
      <c r="K28" s="24"/>
      <c r="L28" s="1" t="str">
        <f t="shared" si="3"/>
        <v xml:space="preserve"> </v>
      </c>
      <c r="M28" s="24"/>
    </row>
    <row r="29" spans="1:13" ht="51" x14ac:dyDescent="0.2">
      <c r="A29" s="23" t="s">
        <v>1921</v>
      </c>
      <c r="B29" s="26" t="s">
        <v>1922</v>
      </c>
      <c r="C29" s="24"/>
      <c r="D29" s="24">
        <v>2562.4166799999998</v>
      </c>
      <c r="E29" s="1" t="str">
        <f t="shared" si="0"/>
        <v xml:space="preserve"> </v>
      </c>
      <c r="F29" s="24">
        <v>376.00033999999999</v>
      </c>
      <c r="G29" s="1" t="str">
        <f t="shared" si="1"/>
        <v>свыше 200</v>
      </c>
      <c r="H29" s="24"/>
      <c r="I29" s="24"/>
      <c r="J29" s="1" t="str">
        <f t="shared" si="2"/>
        <v xml:space="preserve"> </v>
      </c>
      <c r="K29" s="24"/>
      <c r="L29" s="1" t="str">
        <f t="shared" si="3"/>
        <v xml:space="preserve"> </v>
      </c>
      <c r="M29" s="24"/>
    </row>
    <row r="30" spans="1:13" ht="51" x14ac:dyDescent="0.2">
      <c r="A30" s="23" t="s">
        <v>1923</v>
      </c>
      <c r="B30" s="26" t="s">
        <v>1924</v>
      </c>
      <c r="C30" s="24"/>
      <c r="D30" s="24">
        <v>2562.4166799999998</v>
      </c>
      <c r="E30" s="1" t="str">
        <f t="shared" si="0"/>
        <v xml:space="preserve"> </v>
      </c>
      <c r="F30" s="24">
        <v>376.00033999999999</v>
      </c>
      <c r="G30" s="1" t="str">
        <f t="shared" si="1"/>
        <v>свыше 200</v>
      </c>
      <c r="H30" s="24"/>
      <c r="I30" s="24"/>
      <c r="J30" s="1" t="str">
        <f t="shared" si="2"/>
        <v xml:space="preserve"> </v>
      </c>
      <c r="K30" s="24"/>
      <c r="L30" s="1" t="str">
        <f t="shared" si="3"/>
        <v xml:space="preserve"> </v>
      </c>
      <c r="M30" s="24"/>
    </row>
    <row r="31" spans="1:13" ht="38.25" x14ac:dyDescent="0.2">
      <c r="A31" s="23" t="s">
        <v>1925</v>
      </c>
      <c r="B31" s="26" t="s">
        <v>1926</v>
      </c>
      <c r="C31" s="24">
        <v>-226631.74</v>
      </c>
      <c r="D31" s="24">
        <v>10934.13</v>
      </c>
      <c r="E31" s="1" t="str">
        <f t="shared" si="0"/>
        <v/>
      </c>
      <c r="F31" s="24">
        <v>10722.355</v>
      </c>
      <c r="G31" s="1">
        <f t="shared" si="1"/>
        <v>101.97507916870873</v>
      </c>
      <c r="H31" s="24">
        <v>-210259.29466000001</v>
      </c>
      <c r="I31" s="24">
        <v>12934.13</v>
      </c>
      <c r="J31" s="1" t="str">
        <f t="shared" si="2"/>
        <v/>
      </c>
      <c r="K31" s="24">
        <v>11122.355</v>
      </c>
      <c r="L31" s="1">
        <f t="shared" si="3"/>
        <v>116.28949084973461</v>
      </c>
      <c r="M31" s="24">
        <v>1822.3549999999996</v>
      </c>
    </row>
    <row r="32" spans="1:13" ht="38.25" x14ac:dyDescent="0.2">
      <c r="A32" s="23" t="s">
        <v>1927</v>
      </c>
      <c r="B32" s="26" t="s">
        <v>1928</v>
      </c>
      <c r="C32" s="24">
        <v>-660300</v>
      </c>
      <c r="D32" s="24"/>
      <c r="E32" s="1" t="str">
        <f t="shared" si="0"/>
        <v/>
      </c>
      <c r="F32" s="24"/>
      <c r="G32" s="1" t="str">
        <f t="shared" si="1"/>
        <v xml:space="preserve"> </v>
      </c>
      <c r="H32" s="24">
        <v>-650000</v>
      </c>
      <c r="I32" s="24"/>
      <c r="J32" s="1" t="str">
        <f t="shared" si="2"/>
        <v/>
      </c>
      <c r="K32" s="24"/>
      <c r="L32" s="1" t="str">
        <f t="shared" si="3"/>
        <v xml:space="preserve"> </v>
      </c>
      <c r="M32" s="24"/>
    </row>
    <row r="33" spans="1:13" ht="38.25" x14ac:dyDescent="0.2">
      <c r="A33" s="23" t="s">
        <v>1929</v>
      </c>
      <c r="B33" s="26" t="s">
        <v>1930</v>
      </c>
      <c r="C33" s="24">
        <v>433668.26</v>
      </c>
      <c r="D33" s="24">
        <v>10934.13</v>
      </c>
      <c r="E33" s="1">
        <f t="shared" si="0"/>
        <v>2.5213120277697976</v>
      </c>
      <c r="F33" s="24">
        <v>10722.355</v>
      </c>
      <c r="G33" s="1">
        <f t="shared" si="1"/>
        <v>101.97507916870873</v>
      </c>
      <c r="H33" s="24">
        <v>439740.70533999999</v>
      </c>
      <c r="I33" s="24">
        <v>12934.13</v>
      </c>
      <c r="J33" s="1">
        <f t="shared" si="2"/>
        <v>2.9413083307808749</v>
      </c>
      <c r="K33" s="24">
        <v>11122.355</v>
      </c>
      <c r="L33" s="1">
        <f t="shared" si="3"/>
        <v>116.28949084973461</v>
      </c>
      <c r="M33" s="24">
        <v>1822.3549999999996</v>
      </c>
    </row>
    <row r="34" spans="1:13" ht="38.25" x14ac:dyDescent="0.2">
      <c r="A34" s="23" t="s">
        <v>1931</v>
      </c>
      <c r="B34" s="26" t="s">
        <v>1932</v>
      </c>
      <c r="C34" s="24">
        <v>21868.26</v>
      </c>
      <c r="D34" s="24">
        <v>10934.13</v>
      </c>
      <c r="E34" s="1">
        <f t="shared" si="0"/>
        <v>50</v>
      </c>
      <c r="F34" s="24">
        <v>10722.355</v>
      </c>
      <c r="G34" s="1">
        <f t="shared" si="1"/>
        <v>101.97507916870873</v>
      </c>
      <c r="H34" s="24">
        <v>21868.26</v>
      </c>
      <c r="I34" s="24">
        <v>10934.13</v>
      </c>
      <c r="J34" s="1">
        <f t="shared" si="2"/>
        <v>50</v>
      </c>
      <c r="K34" s="24">
        <v>10722.355</v>
      </c>
      <c r="L34" s="1">
        <f t="shared" si="3"/>
        <v>101.97507916870873</v>
      </c>
      <c r="M34" s="24">
        <v>1822.3549999999996</v>
      </c>
    </row>
    <row r="35" spans="1:13" ht="63.75" x14ac:dyDescent="0.2">
      <c r="A35" s="23" t="s">
        <v>1933</v>
      </c>
      <c r="B35" s="26" t="s">
        <v>1934</v>
      </c>
      <c r="C35" s="24">
        <v>21868.26</v>
      </c>
      <c r="D35" s="24">
        <v>10934.13</v>
      </c>
      <c r="E35" s="1">
        <f t="shared" si="0"/>
        <v>50</v>
      </c>
      <c r="F35" s="24">
        <v>10722.355</v>
      </c>
      <c r="G35" s="1">
        <f t="shared" si="1"/>
        <v>101.97507916870873</v>
      </c>
      <c r="H35" s="24">
        <v>21868.26</v>
      </c>
      <c r="I35" s="24">
        <v>10934.13</v>
      </c>
      <c r="J35" s="1">
        <f t="shared" si="2"/>
        <v>50</v>
      </c>
      <c r="K35" s="24">
        <v>10722.355</v>
      </c>
      <c r="L35" s="1">
        <f t="shared" si="3"/>
        <v>101.97507916870873</v>
      </c>
      <c r="M35" s="24">
        <v>1822.3549999999996</v>
      </c>
    </row>
    <row r="36" spans="1:13" ht="51" x14ac:dyDescent="0.2">
      <c r="A36" s="23" t="s">
        <v>1935</v>
      </c>
      <c r="B36" s="26" t="s">
        <v>1936</v>
      </c>
      <c r="C36" s="24">
        <v>-660300</v>
      </c>
      <c r="D36" s="24"/>
      <c r="E36" s="1" t="str">
        <f t="shared" si="0"/>
        <v/>
      </c>
      <c r="F36" s="24"/>
      <c r="G36" s="1" t="str">
        <f t="shared" si="1"/>
        <v xml:space="preserve"> </v>
      </c>
      <c r="H36" s="24">
        <v>-650000</v>
      </c>
      <c r="I36" s="24"/>
      <c r="J36" s="1" t="str">
        <f t="shared" si="2"/>
        <v/>
      </c>
      <c r="K36" s="24"/>
      <c r="L36" s="1" t="str">
        <f t="shared" si="3"/>
        <v xml:space="preserve"> </v>
      </c>
      <c r="M36" s="24"/>
    </row>
    <row r="37" spans="1:13" ht="63.75" x14ac:dyDescent="0.2">
      <c r="A37" s="23" t="s">
        <v>1937</v>
      </c>
      <c r="B37" s="26" t="s">
        <v>1938</v>
      </c>
      <c r="C37" s="24">
        <v>411800</v>
      </c>
      <c r="D37" s="24"/>
      <c r="E37" s="1" t="str">
        <f t="shared" si="0"/>
        <v/>
      </c>
      <c r="F37" s="24"/>
      <c r="G37" s="1" t="str">
        <f t="shared" si="1"/>
        <v xml:space="preserve"> </v>
      </c>
      <c r="H37" s="24">
        <v>417872.44533999998</v>
      </c>
      <c r="I37" s="24">
        <v>2000</v>
      </c>
      <c r="J37" s="1">
        <f t="shared" si="2"/>
        <v>0.47861495111808805</v>
      </c>
      <c r="K37" s="24">
        <v>400</v>
      </c>
      <c r="L37" s="1" t="str">
        <f t="shared" si="3"/>
        <v>свыше 200</v>
      </c>
      <c r="M37" s="24"/>
    </row>
    <row r="38" spans="1:13" ht="76.5" x14ac:dyDescent="0.2">
      <c r="A38" s="23" t="s">
        <v>1939</v>
      </c>
      <c r="B38" s="26" t="s">
        <v>1940</v>
      </c>
      <c r="C38" s="24">
        <v>-650000</v>
      </c>
      <c r="D38" s="24"/>
      <c r="E38" s="1" t="str">
        <f t="shared" si="0"/>
        <v/>
      </c>
      <c r="F38" s="24"/>
      <c r="G38" s="1" t="str">
        <f t="shared" si="1"/>
        <v xml:space="preserve"> </v>
      </c>
      <c r="H38" s="24">
        <v>-650000</v>
      </c>
      <c r="I38" s="24"/>
      <c r="J38" s="1" t="str">
        <f t="shared" si="2"/>
        <v/>
      </c>
      <c r="K38" s="24"/>
      <c r="L38" s="1" t="str">
        <f t="shared" si="3"/>
        <v xml:space="preserve"> </v>
      </c>
      <c r="M38" s="24"/>
    </row>
    <row r="39" spans="1:13" ht="76.5" x14ac:dyDescent="0.2">
      <c r="A39" s="23" t="s">
        <v>1941</v>
      </c>
      <c r="B39" s="26" t="s">
        <v>1942</v>
      </c>
      <c r="C39" s="24">
        <v>401500</v>
      </c>
      <c r="D39" s="24"/>
      <c r="E39" s="1" t="str">
        <f t="shared" si="0"/>
        <v/>
      </c>
      <c r="F39" s="24"/>
      <c r="G39" s="1" t="str">
        <f t="shared" si="1"/>
        <v xml:space="preserve"> </v>
      </c>
      <c r="H39" s="24">
        <v>417872.44533999998</v>
      </c>
      <c r="I39" s="24">
        <v>2000</v>
      </c>
      <c r="J39" s="1">
        <f t="shared" si="2"/>
        <v>0.47861495111808805</v>
      </c>
      <c r="K39" s="24">
        <v>400</v>
      </c>
      <c r="L39" s="1" t="str">
        <f t="shared" si="3"/>
        <v>свыше 200</v>
      </c>
      <c r="M39" s="24"/>
    </row>
    <row r="40" spans="1:13" ht="63.75" x14ac:dyDescent="0.2">
      <c r="A40" s="23" t="s">
        <v>1943</v>
      </c>
      <c r="B40" s="26" t="s">
        <v>1944</v>
      </c>
      <c r="C40" s="24">
        <v>-10300</v>
      </c>
      <c r="D40" s="24"/>
      <c r="E40" s="1" t="str">
        <f t="shared" si="0"/>
        <v/>
      </c>
      <c r="F40" s="24"/>
      <c r="G40" s="1" t="str">
        <f t="shared" si="1"/>
        <v xml:space="preserve"> </v>
      </c>
      <c r="H40" s="24"/>
      <c r="I40" s="24"/>
      <c r="J40" s="1" t="str">
        <f t="shared" si="2"/>
        <v xml:space="preserve"> </v>
      </c>
      <c r="K40" s="24"/>
      <c r="L40" s="1" t="str">
        <f t="shared" si="3"/>
        <v xml:space="preserve"> </v>
      </c>
      <c r="M40" s="24"/>
    </row>
    <row r="41" spans="1:13" ht="76.5" x14ac:dyDescent="0.2">
      <c r="A41" s="23" t="s">
        <v>1945</v>
      </c>
      <c r="B41" s="26" t="s">
        <v>1946</v>
      </c>
      <c r="C41" s="24">
        <v>10300</v>
      </c>
      <c r="D41" s="24"/>
      <c r="E41" s="1" t="str">
        <f t="shared" si="0"/>
        <v/>
      </c>
      <c r="F41" s="24"/>
      <c r="G41" s="1" t="str">
        <f t="shared" si="1"/>
        <v xml:space="preserve"> </v>
      </c>
      <c r="H41" s="24"/>
      <c r="I41" s="24"/>
      <c r="J41" s="1" t="str">
        <f t="shared" si="2"/>
        <v xml:space="preserve"> </v>
      </c>
      <c r="K41" s="24"/>
      <c r="L41" s="1" t="str">
        <f t="shared" si="3"/>
        <v xml:space="preserve"> </v>
      </c>
      <c r="M41" s="24"/>
    </row>
    <row r="42" spans="1:13" ht="25.5" x14ac:dyDescent="0.2">
      <c r="A42" s="23" t="s">
        <v>1947</v>
      </c>
      <c r="B42" s="26" t="s">
        <v>1948</v>
      </c>
      <c r="C42" s="24"/>
      <c r="D42" s="24">
        <v>4979916.1364099998</v>
      </c>
      <c r="E42" s="1" t="str">
        <f t="shared" si="0"/>
        <v xml:space="preserve"> </v>
      </c>
      <c r="F42" s="24">
        <v>5095333.8026400004</v>
      </c>
      <c r="G42" s="1">
        <f t="shared" si="1"/>
        <v>97.734836014665021</v>
      </c>
      <c r="H42" s="24"/>
      <c r="I42" s="24">
        <v>4657253.6514799995</v>
      </c>
      <c r="J42" s="1" t="str">
        <f t="shared" si="2"/>
        <v xml:space="preserve"> </v>
      </c>
      <c r="K42" s="24">
        <v>5026667.8756499998</v>
      </c>
      <c r="L42" s="1">
        <f t="shared" si="3"/>
        <v>92.650912427305911</v>
      </c>
      <c r="M42" s="24">
        <v>-631425.03754000086</v>
      </c>
    </row>
    <row r="43" spans="1:13" ht="114.75" x14ac:dyDescent="0.2">
      <c r="A43" s="23" t="s">
        <v>1949</v>
      </c>
      <c r="B43" s="26" t="s">
        <v>1950</v>
      </c>
      <c r="C43" s="24"/>
      <c r="D43" s="24">
        <v>4979916.1364099998</v>
      </c>
      <c r="E43" s="1" t="str">
        <f t="shared" si="0"/>
        <v xml:space="preserve"> </v>
      </c>
      <c r="F43" s="24">
        <v>5095333.8026400004</v>
      </c>
      <c r="G43" s="1">
        <f t="shared" si="1"/>
        <v>97.734836014665021</v>
      </c>
      <c r="H43" s="24"/>
      <c r="I43" s="24">
        <v>4657253.6514799995</v>
      </c>
      <c r="J43" s="1" t="str">
        <f t="shared" si="2"/>
        <v xml:space="preserve"> </v>
      </c>
      <c r="K43" s="24">
        <v>5026667.8756499998</v>
      </c>
      <c r="L43" s="1">
        <f t="shared" si="3"/>
        <v>92.650912427305911</v>
      </c>
      <c r="M43" s="24">
        <v>-631425.03754000086</v>
      </c>
    </row>
    <row r="44" spans="1:13" ht="267.75" x14ac:dyDescent="0.2">
      <c r="A44" s="23" t="s">
        <v>1951</v>
      </c>
      <c r="B44" s="26" t="s">
        <v>1952</v>
      </c>
      <c r="C44" s="24"/>
      <c r="D44" s="24">
        <v>4657253.6514799995</v>
      </c>
      <c r="E44" s="1" t="str">
        <f t="shared" si="0"/>
        <v xml:space="preserve"> </v>
      </c>
      <c r="F44" s="24">
        <v>5026667.8756499998</v>
      </c>
      <c r="G44" s="1">
        <f t="shared" si="1"/>
        <v>92.650912427305911</v>
      </c>
      <c r="H44" s="24"/>
      <c r="I44" s="24">
        <v>4657253.6514799995</v>
      </c>
      <c r="J44" s="1" t="str">
        <f t="shared" si="2"/>
        <v xml:space="preserve"> </v>
      </c>
      <c r="K44" s="24">
        <v>5026667.8756499998</v>
      </c>
      <c r="L44" s="1">
        <f t="shared" si="3"/>
        <v>92.650912427305911</v>
      </c>
      <c r="M44" s="24">
        <v>-631425.03754000086</v>
      </c>
    </row>
    <row r="45" spans="1:13" ht="51" x14ac:dyDescent="0.2">
      <c r="A45" s="23" t="s">
        <v>1953</v>
      </c>
      <c r="B45" s="26" t="s">
        <v>1954</v>
      </c>
      <c r="C45" s="24"/>
      <c r="D45" s="24">
        <v>19765.37113</v>
      </c>
      <c r="E45" s="1" t="str">
        <f t="shared" si="0"/>
        <v xml:space="preserve"> </v>
      </c>
      <c r="F45" s="24"/>
      <c r="G45" s="1" t="str">
        <f t="shared" si="1"/>
        <v xml:space="preserve"> </v>
      </c>
      <c r="H45" s="24"/>
      <c r="I45" s="24">
        <v>19765.37113</v>
      </c>
      <c r="J45" s="1" t="str">
        <f t="shared" si="2"/>
        <v xml:space="preserve"> </v>
      </c>
      <c r="K45" s="24"/>
      <c r="L45" s="1" t="str">
        <f t="shared" si="3"/>
        <v xml:space="preserve"> </v>
      </c>
      <c r="M45" s="24">
        <v>696.99857999999949</v>
      </c>
    </row>
    <row r="46" spans="1:13" ht="127.5" x14ac:dyDescent="0.2">
      <c r="A46" s="23" t="s">
        <v>1955</v>
      </c>
      <c r="B46" s="26" t="s">
        <v>1956</v>
      </c>
      <c r="C46" s="24"/>
      <c r="D46" s="24">
        <v>3223227.1252299999</v>
      </c>
      <c r="E46" s="1" t="str">
        <f t="shared" si="0"/>
        <v xml:space="preserve"> </v>
      </c>
      <c r="F46" s="24"/>
      <c r="G46" s="1" t="str">
        <f t="shared" si="1"/>
        <v xml:space="preserve"> </v>
      </c>
      <c r="H46" s="24"/>
      <c r="I46" s="24">
        <v>3223227.1252299999</v>
      </c>
      <c r="J46" s="1" t="str">
        <f t="shared" si="2"/>
        <v xml:space="preserve"> </v>
      </c>
      <c r="K46" s="24"/>
      <c r="L46" s="1" t="str">
        <f t="shared" si="3"/>
        <v xml:space="preserve"> </v>
      </c>
      <c r="M46" s="24">
        <v>-241516.25567999994</v>
      </c>
    </row>
    <row r="47" spans="1:13" ht="114.75" x14ac:dyDescent="0.2">
      <c r="A47" s="23" t="s">
        <v>1957</v>
      </c>
      <c r="B47" s="26" t="s">
        <v>1958</v>
      </c>
      <c r="C47" s="24"/>
      <c r="D47" s="24">
        <v>1123193.2869200001</v>
      </c>
      <c r="E47" s="1" t="str">
        <f t="shared" si="0"/>
        <v xml:space="preserve"> </v>
      </c>
      <c r="F47" s="24"/>
      <c r="G47" s="1" t="str">
        <f t="shared" si="1"/>
        <v xml:space="preserve"> </v>
      </c>
      <c r="H47" s="24"/>
      <c r="I47" s="24">
        <v>1123193.2869200001</v>
      </c>
      <c r="J47" s="1" t="str">
        <f t="shared" si="2"/>
        <v xml:space="preserve"> </v>
      </c>
      <c r="K47" s="24"/>
      <c r="L47" s="1" t="str">
        <f t="shared" si="3"/>
        <v xml:space="preserve"> </v>
      </c>
      <c r="M47" s="24">
        <v>-19059.202219999861</v>
      </c>
    </row>
    <row r="48" spans="1:13" ht="102" x14ac:dyDescent="0.2">
      <c r="A48" s="23" t="s">
        <v>1959</v>
      </c>
      <c r="B48" s="26" t="s">
        <v>1960</v>
      </c>
      <c r="C48" s="24"/>
      <c r="D48" s="24">
        <v>13643.91274</v>
      </c>
      <c r="E48" s="1" t="str">
        <f t="shared" si="0"/>
        <v xml:space="preserve"> </v>
      </c>
      <c r="F48" s="24"/>
      <c r="G48" s="1" t="str">
        <f t="shared" si="1"/>
        <v xml:space="preserve"> </v>
      </c>
      <c r="H48" s="24"/>
      <c r="I48" s="24">
        <v>13643.91274</v>
      </c>
      <c r="J48" s="1" t="str">
        <f t="shared" si="2"/>
        <v xml:space="preserve"> </v>
      </c>
      <c r="K48" s="24"/>
      <c r="L48" s="1" t="str">
        <f t="shared" si="3"/>
        <v xml:space="preserve"> </v>
      </c>
      <c r="M48" s="24">
        <v>451.23883000000023</v>
      </c>
    </row>
    <row r="49" spans="1:13" ht="127.5" x14ac:dyDescent="0.2">
      <c r="A49" s="23" t="s">
        <v>1961</v>
      </c>
      <c r="B49" s="26" t="s">
        <v>1962</v>
      </c>
      <c r="C49" s="24"/>
      <c r="D49" s="24">
        <v>277423.95546000003</v>
      </c>
      <c r="E49" s="1" t="str">
        <f t="shared" si="0"/>
        <v xml:space="preserve"> </v>
      </c>
      <c r="F49" s="24"/>
      <c r="G49" s="1" t="str">
        <f t="shared" si="1"/>
        <v xml:space="preserve"> </v>
      </c>
      <c r="H49" s="24"/>
      <c r="I49" s="24">
        <v>277423.95546000003</v>
      </c>
      <c r="J49" s="1" t="str">
        <f t="shared" si="2"/>
        <v xml:space="preserve"> </v>
      </c>
      <c r="K49" s="24"/>
      <c r="L49" s="1" t="str">
        <f t="shared" si="3"/>
        <v xml:space="preserve"> </v>
      </c>
      <c r="M49" s="24">
        <v>-371997.81705000001</v>
      </c>
    </row>
    <row r="50" spans="1:13" ht="229.5" x14ac:dyDescent="0.2">
      <c r="A50" s="23" t="s">
        <v>1963</v>
      </c>
      <c r="B50" s="26" t="s">
        <v>1964</v>
      </c>
      <c r="C50" s="24"/>
      <c r="D50" s="24">
        <v>322662.48492999998</v>
      </c>
      <c r="E50" s="1" t="str">
        <f t="shared" si="0"/>
        <v xml:space="preserve"> </v>
      </c>
      <c r="F50" s="24">
        <v>68665.926990000007</v>
      </c>
      <c r="G50" s="1" t="str">
        <f t="shared" si="1"/>
        <v>свыше 200</v>
      </c>
      <c r="H50" s="24"/>
      <c r="I50" s="24"/>
      <c r="J50" s="1" t="str">
        <f t="shared" si="2"/>
        <v xml:space="preserve"> </v>
      </c>
      <c r="K50" s="24"/>
      <c r="L50" s="1" t="str">
        <f t="shared" si="3"/>
        <v xml:space="preserve"> </v>
      </c>
      <c r="M50" s="24"/>
    </row>
    <row r="51" spans="1:13" ht="344.25" x14ac:dyDescent="0.2">
      <c r="A51" s="23" t="s">
        <v>1965</v>
      </c>
      <c r="B51" s="26" t="s">
        <v>1966</v>
      </c>
      <c r="C51" s="24"/>
      <c r="D51" s="24">
        <v>553.19126000000006</v>
      </c>
      <c r="E51" s="1" t="str">
        <f t="shared" si="0"/>
        <v xml:space="preserve"> </v>
      </c>
      <c r="F51" s="24"/>
      <c r="G51" s="1" t="str">
        <f t="shared" si="1"/>
        <v xml:space="preserve"> </v>
      </c>
      <c r="H51" s="24"/>
      <c r="I51" s="24"/>
      <c r="J51" s="1" t="str">
        <f t="shared" si="2"/>
        <v xml:space="preserve"> </v>
      </c>
      <c r="K51" s="24"/>
      <c r="L51" s="1" t="str">
        <f t="shared" si="3"/>
        <v xml:space="preserve"> </v>
      </c>
      <c r="M51" s="24"/>
    </row>
    <row r="52" spans="1:13" ht="344.25" x14ac:dyDescent="0.2">
      <c r="A52" s="23" t="s">
        <v>1967</v>
      </c>
      <c r="B52" s="26" t="s">
        <v>1968</v>
      </c>
      <c r="C52" s="24"/>
      <c r="D52" s="24">
        <v>322109.29366999998</v>
      </c>
      <c r="E52" s="1" t="str">
        <f t="shared" si="0"/>
        <v xml:space="preserve"> </v>
      </c>
      <c r="F52" s="24"/>
      <c r="G52" s="1" t="str">
        <f t="shared" si="1"/>
        <v xml:space="preserve"> </v>
      </c>
      <c r="H52" s="24"/>
      <c r="I52" s="24"/>
      <c r="J52" s="1" t="str">
        <f t="shared" si="2"/>
        <v xml:space="preserve"> </v>
      </c>
      <c r="K52" s="24"/>
      <c r="L52" s="1" t="str">
        <f t="shared" si="3"/>
        <v xml:space="preserve"> </v>
      </c>
      <c r="M52" s="24"/>
    </row>
    <row r="53" spans="1:13" x14ac:dyDescent="0.2">
      <c r="A53" s="23" t="s">
        <v>1969</v>
      </c>
      <c r="B53" s="26" t="s">
        <v>1970</v>
      </c>
      <c r="C53" s="24">
        <v>7696943.2881300002</v>
      </c>
      <c r="D53" s="24">
        <v>-8631776.3582600001</v>
      </c>
      <c r="E53" s="1" t="str">
        <f t="shared" si="0"/>
        <v/>
      </c>
      <c r="F53" s="24">
        <v>-10756460.0528</v>
      </c>
      <c r="G53" s="1">
        <f t="shared" si="1"/>
        <v>80.24737056512447</v>
      </c>
      <c r="H53" s="24">
        <v>6178908.0328799998</v>
      </c>
      <c r="I53" s="24">
        <v>-8060093.1784499995</v>
      </c>
      <c r="J53" s="1" t="str">
        <f t="shared" si="2"/>
        <v/>
      </c>
      <c r="K53" s="24">
        <v>-10045996.20848</v>
      </c>
      <c r="L53" s="1">
        <f t="shared" si="3"/>
        <v>80.231895485351018</v>
      </c>
      <c r="M53" s="24">
        <v>1442844.6371400002</v>
      </c>
    </row>
    <row r="54" spans="1:13" ht="25.5" x14ac:dyDescent="0.2">
      <c r="A54" s="23" t="s">
        <v>1971</v>
      </c>
      <c r="B54" s="26" t="s">
        <v>1972</v>
      </c>
      <c r="C54" s="24">
        <v>7696943.2881300002</v>
      </c>
      <c r="D54" s="24">
        <v>-8631776.3582600001</v>
      </c>
      <c r="E54" s="1" t="str">
        <f t="shared" si="0"/>
        <v/>
      </c>
      <c r="F54" s="24">
        <v>-10756460.0528</v>
      </c>
      <c r="G54" s="1">
        <f t="shared" si="1"/>
        <v>80.24737056512447</v>
      </c>
      <c r="H54" s="24">
        <v>6178908.0328799998</v>
      </c>
      <c r="I54" s="24">
        <v>-8060093.1784499995</v>
      </c>
      <c r="J54" s="1" t="str">
        <f t="shared" si="2"/>
        <v/>
      </c>
      <c r="K54" s="24">
        <v>-10045996.20848</v>
      </c>
      <c r="L54" s="1">
        <f t="shared" si="3"/>
        <v>80.231895485351018</v>
      </c>
      <c r="M54" s="24">
        <v>1442844.6371400002</v>
      </c>
    </row>
    <row r="55" spans="1:13" ht="25.5" x14ac:dyDescent="0.2">
      <c r="A55" s="23" t="s">
        <v>1973</v>
      </c>
      <c r="B55" s="26" t="s">
        <v>1974</v>
      </c>
      <c r="C55" s="24">
        <v>-80185136.981590003</v>
      </c>
      <c r="D55" s="24">
        <v>-64290031.304739997</v>
      </c>
      <c r="E55" s="1">
        <f t="shared" si="0"/>
        <v>80.176992551001788</v>
      </c>
      <c r="F55" s="24">
        <v>-51540673.752590001</v>
      </c>
      <c r="G55" s="1">
        <f t="shared" si="1"/>
        <v>124.73649765106015</v>
      </c>
      <c r="H55" s="24">
        <v>-70443802.452700004</v>
      </c>
      <c r="I55" s="24">
        <v>-58301791.864929996</v>
      </c>
      <c r="J55" s="1">
        <f t="shared" si="2"/>
        <v>82.763550284039752</v>
      </c>
      <c r="K55" s="24">
        <v>-46575855.204350002</v>
      </c>
      <c r="L55" s="1">
        <f t="shared" si="3"/>
        <v>125.17599861372987</v>
      </c>
      <c r="M55" s="24">
        <v>-8013243.4931199998</v>
      </c>
    </row>
    <row r="56" spans="1:13" ht="25.5" x14ac:dyDescent="0.2">
      <c r="A56" s="23" t="s">
        <v>1975</v>
      </c>
      <c r="B56" s="26" t="s">
        <v>1976</v>
      </c>
      <c r="C56" s="24">
        <v>-80185136.981590003</v>
      </c>
      <c r="D56" s="24">
        <v>-64290031.304739997</v>
      </c>
      <c r="E56" s="1">
        <f t="shared" si="0"/>
        <v>80.176992551001788</v>
      </c>
      <c r="F56" s="24">
        <v>-51540673.752590001</v>
      </c>
      <c r="G56" s="1">
        <f t="shared" si="1"/>
        <v>124.73649765106015</v>
      </c>
      <c r="H56" s="24">
        <v>-70443802.452700004</v>
      </c>
      <c r="I56" s="24">
        <v>-58301791.864929996</v>
      </c>
      <c r="J56" s="1">
        <f t="shared" si="2"/>
        <v>82.763550284039752</v>
      </c>
      <c r="K56" s="24">
        <v>-46575855.204350002</v>
      </c>
      <c r="L56" s="1">
        <f t="shared" si="3"/>
        <v>125.17599861372987</v>
      </c>
      <c r="M56" s="24">
        <v>-8013243.4931199998</v>
      </c>
    </row>
    <row r="57" spans="1:13" ht="25.5" x14ac:dyDescent="0.2">
      <c r="A57" s="23" t="s">
        <v>1977</v>
      </c>
      <c r="B57" s="26" t="s">
        <v>1978</v>
      </c>
      <c r="C57" s="24">
        <v>-80185136.981590003</v>
      </c>
      <c r="D57" s="24">
        <v>-64290031.304739997</v>
      </c>
      <c r="E57" s="1">
        <f t="shared" si="0"/>
        <v>80.176992551001788</v>
      </c>
      <c r="F57" s="24">
        <v>-51540673.752590001</v>
      </c>
      <c r="G57" s="1">
        <f t="shared" si="1"/>
        <v>124.73649765106015</v>
      </c>
      <c r="H57" s="24">
        <v>-70443802.452700004</v>
      </c>
      <c r="I57" s="24">
        <v>-58301791.864929996</v>
      </c>
      <c r="J57" s="1">
        <f t="shared" si="2"/>
        <v>82.763550284039752</v>
      </c>
      <c r="K57" s="24">
        <v>-46575855.204350002</v>
      </c>
      <c r="L57" s="1">
        <f t="shared" si="3"/>
        <v>125.17599861372987</v>
      </c>
      <c r="M57" s="24">
        <v>-8013243.4931199998</v>
      </c>
    </row>
    <row r="58" spans="1:13" ht="38.25" x14ac:dyDescent="0.2">
      <c r="A58" s="23" t="s">
        <v>1979</v>
      </c>
      <c r="B58" s="26" t="s">
        <v>1980</v>
      </c>
      <c r="C58" s="24">
        <v>-70426077.436759993</v>
      </c>
      <c r="D58" s="24">
        <v>-58225322.339869998</v>
      </c>
      <c r="E58" s="1">
        <f t="shared" si="0"/>
        <v>82.675799162823154</v>
      </c>
      <c r="F58" s="24">
        <v>-46457193.160400003</v>
      </c>
      <c r="G58" s="1">
        <f t="shared" si="1"/>
        <v>125.33112394207475</v>
      </c>
      <c r="H58" s="24">
        <v>-70443802.452700004</v>
      </c>
      <c r="I58" s="24">
        <v>-58301791.864929996</v>
      </c>
      <c r="J58" s="1">
        <f t="shared" si="2"/>
        <v>82.763550284039752</v>
      </c>
      <c r="K58" s="24">
        <v>-46575855.204350002</v>
      </c>
      <c r="L58" s="1">
        <f t="shared" si="3"/>
        <v>125.17599861372987</v>
      </c>
      <c r="M58" s="24">
        <v>-8013243.4931199998</v>
      </c>
    </row>
    <row r="59" spans="1:13" ht="38.25" x14ac:dyDescent="0.2">
      <c r="A59" s="23" t="s">
        <v>1981</v>
      </c>
      <c r="B59" s="26" t="s">
        <v>1982</v>
      </c>
      <c r="C59" s="24">
        <v>-6145496.4896900002</v>
      </c>
      <c r="D59" s="24">
        <v>-4122756.19478</v>
      </c>
      <c r="E59" s="1">
        <f t="shared" si="0"/>
        <v>67.085811564558654</v>
      </c>
      <c r="F59" s="24">
        <v>-3442181.8166200002</v>
      </c>
      <c r="G59" s="1">
        <f t="shared" si="1"/>
        <v>119.77159878289869</v>
      </c>
      <c r="H59" s="24"/>
      <c r="I59" s="24"/>
      <c r="J59" s="1" t="str">
        <f t="shared" si="2"/>
        <v xml:space="preserve"> </v>
      </c>
      <c r="K59" s="24"/>
      <c r="L59" s="1" t="str">
        <f t="shared" si="3"/>
        <v xml:space="preserve"> </v>
      </c>
      <c r="M59" s="24"/>
    </row>
    <row r="60" spans="1:13" ht="38.25" x14ac:dyDescent="0.2">
      <c r="A60" s="23" t="s">
        <v>1983</v>
      </c>
      <c r="B60" s="26" t="s">
        <v>1984</v>
      </c>
      <c r="C60" s="24">
        <v>-2163370.0637099999</v>
      </c>
      <c r="D60" s="24">
        <v>-1237137.01223</v>
      </c>
      <c r="E60" s="1">
        <f t="shared" si="0"/>
        <v>57.185639802577867</v>
      </c>
      <c r="F60" s="24">
        <v>-1034252.27553</v>
      </c>
      <c r="G60" s="1">
        <f t="shared" si="1"/>
        <v>119.61656179059719</v>
      </c>
      <c r="H60" s="24"/>
      <c r="I60" s="24"/>
      <c r="J60" s="1" t="str">
        <f t="shared" si="2"/>
        <v xml:space="preserve"> </v>
      </c>
      <c r="K60" s="24"/>
      <c r="L60" s="1" t="str">
        <f t="shared" si="3"/>
        <v xml:space="preserve"> </v>
      </c>
      <c r="M60" s="24"/>
    </row>
    <row r="61" spans="1:13" ht="38.25" x14ac:dyDescent="0.2">
      <c r="A61" s="23" t="s">
        <v>1985</v>
      </c>
      <c r="B61" s="26" t="s">
        <v>1986</v>
      </c>
      <c r="C61" s="24">
        <v>-289994.70737999998</v>
      </c>
      <c r="D61" s="24">
        <v>-137104.65121000001</v>
      </c>
      <c r="E61" s="1">
        <f t="shared" si="0"/>
        <v>47.278328783546513</v>
      </c>
      <c r="F61" s="24">
        <v>-100010.8645</v>
      </c>
      <c r="G61" s="1">
        <f t="shared" si="1"/>
        <v>137.08975709334061</v>
      </c>
      <c r="H61" s="24"/>
      <c r="I61" s="24"/>
      <c r="J61" s="1" t="str">
        <f t="shared" si="2"/>
        <v xml:space="preserve"> </v>
      </c>
      <c r="K61" s="24"/>
      <c r="L61" s="1" t="str">
        <f t="shared" si="3"/>
        <v xml:space="preserve"> </v>
      </c>
      <c r="M61" s="24"/>
    </row>
    <row r="62" spans="1:13" ht="38.25" x14ac:dyDescent="0.2">
      <c r="A62" s="23" t="s">
        <v>1987</v>
      </c>
      <c r="B62" s="26" t="s">
        <v>1988</v>
      </c>
      <c r="C62" s="24">
        <v>-1160198.2840499999</v>
      </c>
      <c r="D62" s="24">
        <v>-567711.10664999997</v>
      </c>
      <c r="E62" s="1">
        <f t="shared" si="0"/>
        <v>48.932248431556367</v>
      </c>
      <c r="F62" s="24">
        <v>-507035.63553999999</v>
      </c>
      <c r="G62" s="1">
        <f t="shared" si="1"/>
        <v>111.96670743770893</v>
      </c>
      <c r="H62" s="24"/>
      <c r="I62" s="24"/>
      <c r="J62" s="1" t="str">
        <f t="shared" si="2"/>
        <v xml:space="preserve"> </v>
      </c>
      <c r="K62" s="24"/>
      <c r="L62" s="1" t="str">
        <f t="shared" si="3"/>
        <v xml:space="preserve"> </v>
      </c>
      <c r="M62" s="24"/>
    </row>
    <row r="63" spans="1:13" ht="25.5" x14ac:dyDescent="0.2">
      <c r="A63" s="23" t="s">
        <v>1989</v>
      </c>
      <c r="B63" s="26" t="s">
        <v>1990</v>
      </c>
      <c r="C63" s="24">
        <v>88018934.443100005</v>
      </c>
      <c r="D63" s="24">
        <v>55658254.946479999</v>
      </c>
      <c r="E63" s="1">
        <f t="shared" si="0"/>
        <v>63.234411207807085</v>
      </c>
      <c r="F63" s="24">
        <v>40784213.699790001</v>
      </c>
      <c r="G63" s="1">
        <f t="shared" si="1"/>
        <v>136.47009442471264</v>
      </c>
      <c r="H63" s="24">
        <v>76622710.485579997</v>
      </c>
      <c r="I63" s="24">
        <v>50241698.686480001</v>
      </c>
      <c r="J63" s="1">
        <f t="shared" si="2"/>
        <v>65.570244602525818</v>
      </c>
      <c r="K63" s="24">
        <v>36529858.995870002</v>
      </c>
      <c r="L63" s="1">
        <f t="shared" si="3"/>
        <v>137.53597760166619</v>
      </c>
      <c r="M63" s="24">
        <v>9456088.1302599981</v>
      </c>
    </row>
    <row r="64" spans="1:13" ht="25.5" x14ac:dyDescent="0.2">
      <c r="A64" s="23" t="s">
        <v>1991</v>
      </c>
      <c r="B64" s="26" t="s">
        <v>1992</v>
      </c>
      <c r="C64" s="24">
        <v>88018934.443100005</v>
      </c>
      <c r="D64" s="24">
        <v>55658254.946479999</v>
      </c>
      <c r="E64" s="1">
        <f t="shared" si="0"/>
        <v>63.234411207807085</v>
      </c>
      <c r="F64" s="24">
        <v>40784213.699790001</v>
      </c>
      <c r="G64" s="1">
        <f t="shared" si="1"/>
        <v>136.47009442471264</v>
      </c>
      <c r="H64" s="24">
        <v>76622710.485579997</v>
      </c>
      <c r="I64" s="24">
        <v>50241698.686480001</v>
      </c>
      <c r="J64" s="1">
        <f t="shared" si="2"/>
        <v>65.570244602525818</v>
      </c>
      <c r="K64" s="24">
        <v>36529858.995870002</v>
      </c>
      <c r="L64" s="1">
        <f t="shared" si="3"/>
        <v>137.53597760166619</v>
      </c>
      <c r="M64" s="24">
        <v>9456088.1302599981</v>
      </c>
    </row>
    <row r="65" spans="1:13" ht="25.5" x14ac:dyDescent="0.2">
      <c r="A65" s="23" t="s">
        <v>1993</v>
      </c>
      <c r="B65" s="26" t="s">
        <v>1994</v>
      </c>
      <c r="C65" s="24">
        <v>88018934.443100005</v>
      </c>
      <c r="D65" s="24">
        <v>55658254.946479999</v>
      </c>
      <c r="E65" s="1">
        <f t="shared" si="0"/>
        <v>63.234411207807085</v>
      </c>
      <c r="F65" s="24">
        <v>40784213.699790001</v>
      </c>
      <c r="G65" s="1">
        <f>IF(F65=0," ",IF(D65/F65*100&gt;200,"свыше 200",IF(D65/F65&gt;0,D65/F65*100,"")))</f>
        <v>136.47009442471264</v>
      </c>
      <c r="H65" s="24">
        <v>76622710.485579997</v>
      </c>
      <c r="I65" s="24">
        <v>50241698.686480001</v>
      </c>
      <c r="J65" s="1">
        <f t="shared" si="2"/>
        <v>65.570244602525818</v>
      </c>
      <c r="K65" s="24">
        <v>36529858.995870002</v>
      </c>
      <c r="L65" s="1">
        <f t="shared" si="3"/>
        <v>137.53597760166619</v>
      </c>
      <c r="M65" s="24">
        <v>9456088.1302599981</v>
      </c>
    </row>
    <row r="66" spans="1:13" ht="38.25" x14ac:dyDescent="0.2">
      <c r="A66" s="23" t="s">
        <v>1995</v>
      </c>
      <c r="B66" s="26" t="s">
        <v>1996</v>
      </c>
      <c r="C66" s="24">
        <v>54164619.232009999</v>
      </c>
      <c r="D66" s="24">
        <v>39754496.076710001</v>
      </c>
      <c r="E66" s="1">
        <f t="shared" si="0"/>
        <v>73.395690102471988</v>
      </c>
      <c r="F66" s="24">
        <v>27625677.856240001</v>
      </c>
      <c r="G66" s="1">
        <f t="shared" si="1"/>
        <v>143.90414701708534</v>
      </c>
      <c r="H66" s="24">
        <v>76622710.485579997</v>
      </c>
      <c r="I66" s="24">
        <v>50241698.686480001</v>
      </c>
      <c r="J66" s="1">
        <f t="shared" si="2"/>
        <v>65.570244602525818</v>
      </c>
      <c r="K66" s="24">
        <v>36529858.995870002</v>
      </c>
      <c r="L66" s="1">
        <f t="shared" si="3"/>
        <v>137.53597760166619</v>
      </c>
      <c r="M66" s="24">
        <v>9456088.1302599981</v>
      </c>
    </row>
    <row r="67" spans="1:13" ht="38.25" x14ac:dyDescent="0.2">
      <c r="A67" s="23" t="s">
        <v>1997</v>
      </c>
      <c r="B67" s="26" t="s">
        <v>1998</v>
      </c>
      <c r="C67" s="24">
        <v>19106836.783569999</v>
      </c>
      <c r="D67" s="24">
        <v>9408932.8469900005</v>
      </c>
      <c r="E67" s="1">
        <f t="shared" si="0"/>
        <v>49.243801857776674</v>
      </c>
      <c r="F67" s="24">
        <v>7846449.0295099998</v>
      </c>
      <c r="G67" s="1">
        <f t="shared" si="1"/>
        <v>119.91326027357849</v>
      </c>
      <c r="H67" s="24"/>
      <c r="I67" s="24"/>
      <c r="J67" s="1" t="str">
        <f t="shared" si="2"/>
        <v xml:space="preserve"> </v>
      </c>
      <c r="K67" s="24"/>
      <c r="L67" s="1" t="str">
        <f t="shared" si="3"/>
        <v xml:space="preserve"> </v>
      </c>
      <c r="M67" s="24"/>
    </row>
    <row r="68" spans="1:13" ht="38.25" x14ac:dyDescent="0.2">
      <c r="A68" s="23" t="s">
        <v>1999</v>
      </c>
      <c r="B68" s="26" t="s">
        <v>2000</v>
      </c>
      <c r="C68" s="24">
        <v>10704262.77259</v>
      </c>
      <c r="D68" s="24">
        <v>4822107.3111500004</v>
      </c>
      <c r="E68" s="1">
        <f t="shared" si="0"/>
        <v>45.048476607821961</v>
      </c>
      <c r="F68" s="24">
        <v>4016423.2860300001</v>
      </c>
      <c r="G68" s="1">
        <f t="shared" si="1"/>
        <v>120.05973892050537</v>
      </c>
      <c r="H68" s="24"/>
      <c r="I68" s="24"/>
      <c r="J68" s="1" t="str">
        <f t="shared" si="2"/>
        <v xml:space="preserve"> </v>
      </c>
      <c r="K68" s="24"/>
      <c r="L68" s="1" t="str">
        <f t="shared" si="3"/>
        <v xml:space="preserve"> </v>
      </c>
      <c r="M68" s="24"/>
    </row>
    <row r="69" spans="1:13" ht="38.25" x14ac:dyDescent="0.2">
      <c r="A69" s="23" t="s">
        <v>2001</v>
      </c>
      <c r="B69" s="26" t="s">
        <v>2002</v>
      </c>
      <c r="C69" s="24">
        <v>1092065.5214199999</v>
      </c>
      <c r="D69" s="24">
        <v>633188.85527000006</v>
      </c>
      <c r="E69" s="1">
        <f t="shared" ref="E69:E70" si="4">IF(C69=0," ",IF(D69/C69*100&gt;200,"свыше 200",IF(D69/C69&gt;0,D69/C69*100,"")))</f>
        <v>57.980848479372561</v>
      </c>
      <c r="F69" s="24">
        <v>534635.97415000002</v>
      </c>
      <c r="G69" s="1">
        <f t="shared" ref="G69:G70" si="5">IF(F69=0," ",IF(D69/F69*100&gt;200,"свыше 200",IF(D69/F69&gt;0,D69/F69*100,"")))</f>
        <v>118.43364193303417</v>
      </c>
      <c r="H69" s="24"/>
      <c r="I69" s="24"/>
      <c r="J69" s="1" t="str">
        <f t="shared" ref="J69:J70" si="6">IF(H69=0," ",IF(I69/H69*100&gt;200,"свыше 200",IF(I69/H69&gt;0,I69/H69*100,"")))</f>
        <v xml:space="preserve"> </v>
      </c>
      <c r="K69" s="24"/>
      <c r="L69" s="1" t="str">
        <f t="shared" ref="L69:L70" si="7">IF(K69=0," ",IF(I69/K69*100&gt;200,"свыше 200",IF(I69/K69&gt;0,I69/K69*100,"")))</f>
        <v xml:space="preserve"> </v>
      </c>
      <c r="M69" s="24"/>
    </row>
    <row r="70" spans="1:13" ht="38.25" x14ac:dyDescent="0.2">
      <c r="A70" s="23" t="s">
        <v>2003</v>
      </c>
      <c r="B70" s="26" t="s">
        <v>2004</v>
      </c>
      <c r="C70" s="24">
        <v>2951150.1335100001</v>
      </c>
      <c r="D70" s="24">
        <v>1039529.85636</v>
      </c>
      <c r="E70" s="1">
        <f t="shared" si="4"/>
        <v>35.224567010544384</v>
      </c>
      <c r="F70" s="24">
        <v>761027.55385999999</v>
      </c>
      <c r="G70" s="1">
        <f t="shared" si="5"/>
        <v>136.59556097376651</v>
      </c>
      <c r="H70" s="24"/>
      <c r="I70" s="24"/>
      <c r="J70" s="1" t="str">
        <f t="shared" si="6"/>
        <v xml:space="preserve"> </v>
      </c>
      <c r="K70" s="24"/>
      <c r="L70" s="1" t="str">
        <f t="shared" si="7"/>
        <v xml:space="preserve"> </v>
      </c>
      <c r="M70" s="24"/>
    </row>
  </sheetData>
  <mergeCells count="4">
    <mergeCell ref="A2:A3"/>
    <mergeCell ref="B2:B3"/>
    <mergeCell ref="C2:G2"/>
    <mergeCell ref="H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2023-07-20T14:06:40Z</dcterms:created>
  <dcterms:modified xsi:type="dcterms:W3CDTF">2023-08-07T07:15:40Z</dcterms:modified>
</cp:coreProperties>
</file>