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5 г\1 кв. 2025 г\"/>
    </mc:Choice>
  </mc:AlternateContent>
  <bookViews>
    <workbookView xWindow="0" yWindow="0" windowWidth="28800" windowHeight="11535" activeTab="2"/>
  </bookViews>
  <sheets>
    <sheet name="доходы" sheetId="2" r:id="rId1"/>
    <sheet name="расходы" sheetId="1" r:id="rId2"/>
    <sheet name="источники" sheetId="3" r:id="rId3"/>
  </sheets>
  <calcPr calcId="152511"/>
</workbook>
</file>

<file path=xl/calcChain.xml><?xml version="1.0" encoding="utf-8"?>
<calcChain xmlns="http://schemas.openxmlformats.org/spreadsheetml/2006/main">
  <c r="L75" i="3" l="1"/>
  <c r="J75" i="3"/>
  <c r="G75" i="3"/>
  <c r="E75" i="3"/>
  <c r="L74" i="3"/>
  <c r="J74" i="3"/>
  <c r="G74" i="3"/>
  <c r="E74" i="3"/>
  <c r="L73" i="3"/>
  <c r="J73" i="3"/>
  <c r="G73" i="3"/>
  <c r="E73" i="3"/>
  <c r="L72" i="3"/>
  <c r="J72" i="3"/>
  <c r="G72" i="3"/>
  <c r="E72" i="3"/>
  <c r="L71" i="3"/>
  <c r="J71" i="3"/>
  <c r="G71" i="3"/>
  <c r="E71" i="3"/>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L859" i="2" l="1"/>
  <c r="J859" i="2"/>
  <c r="G859" i="2"/>
  <c r="E859" i="2"/>
  <c r="L858" i="2"/>
  <c r="J858" i="2"/>
  <c r="G858" i="2"/>
  <c r="E858" i="2"/>
  <c r="L857" i="2"/>
  <c r="J857" i="2"/>
  <c r="G857" i="2"/>
  <c r="E857" i="2"/>
  <c r="L856" i="2"/>
  <c r="J856" i="2"/>
  <c r="G856" i="2"/>
  <c r="E856" i="2"/>
  <c r="L855" i="2"/>
  <c r="J855" i="2"/>
  <c r="G855" i="2"/>
  <c r="E855" i="2"/>
  <c r="L854" i="2"/>
  <c r="J854" i="2"/>
  <c r="G854" i="2"/>
  <c r="E854" i="2"/>
  <c r="L853" i="2"/>
  <c r="J853" i="2"/>
  <c r="G853" i="2"/>
  <c r="E853" i="2"/>
  <c r="L852" i="2"/>
  <c r="J852" i="2"/>
  <c r="G852" i="2"/>
  <c r="E852" i="2"/>
  <c r="L851" i="2"/>
  <c r="J851" i="2"/>
  <c r="G851" i="2"/>
  <c r="E851" i="2"/>
  <c r="L850" i="2"/>
  <c r="J850" i="2"/>
  <c r="G850" i="2"/>
  <c r="E850" i="2"/>
  <c r="L849" i="2"/>
  <c r="J849" i="2"/>
  <c r="G849" i="2"/>
  <c r="E849" i="2"/>
  <c r="L848" i="2"/>
  <c r="J848" i="2"/>
  <c r="G848" i="2"/>
  <c r="E848" i="2"/>
  <c r="L847" i="2"/>
  <c r="J847" i="2"/>
  <c r="G847" i="2"/>
  <c r="E847" i="2"/>
  <c r="L846" i="2"/>
  <c r="J846" i="2"/>
  <c r="G846" i="2"/>
  <c r="E846" i="2"/>
  <c r="L845" i="2"/>
  <c r="J845" i="2"/>
  <c r="G845" i="2"/>
  <c r="E845" i="2"/>
  <c r="L844" i="2"/>
  <c r="J844" i="2"/>
  <c r="G844" i="2"/>
  <c r="E844" i="2"/>
  <c r="L843" i="2"/>
  <c r="J843" i="2"/>
  <c r="G843" i="2"/>
  <c r="E843" i="2"/>
  <c r="L842" i="2"/>
  <c r="J842" i="2"/>
  <c r="G842" i="2"/>
  <c r="E842" i="2"/>
  <c r="L841" i="2"/>
  <c r="J841" i="2"/>
  <c r="G841" i="2"/>
  <c r="E841" i="2"/>
  <c r="L840" i="2"/>
  <c r="J840" i="2"/>
  <c r="G840" i="2"/>
  <c r="E840" i="2"/>
  <c r="L839" i="2"/>
  <c r="J839" i="2"/>
  <c r="G839" i="2"/>
  <c r="E839" i="2"/>
  <c r="L838" i="2"/>
  <c r="J838" i="2"/>
  <c r="G838" i="2"/>
  <c r="E838" i="2"/>
  <c r="L837" i="2"/>
  <c r="J837" i="2"/>
  <c r="G837" i="2"/>
  <c r="E837" i="2"/>
  <c r="L836" i="2"/>
  <c r="J836" i="2"/>
  <c r="G836" i="2"/>
  <c r="E836" i="2"/>
  <c r="L835" i="2"/>
  <c r="J835" i="2"/>
  <c r="G835" i="2"/>
  <c r="E835" i="2"/>
  <c r="L834" i="2"/>
  <c r="J834" i="2"/>
  <c r="G834" i="2"/>
  <c r="E834" i="2"/>
  <c r="L833" i="2"/>
  <c r="J833" i="2"/>
  <c r="G833" i="2"/>
  <c r="E833" i="2"/>
  <c r="L832" i="2"/>
  <c r="J832" i="2"/>
  <c r="G832" i="2"/>
  <c r="E832" i="2"/>
  <c r="L831" i="2"/>
  <c r="J831" i="2"/>
  <c r="G831" i="2"/>
  <c r="E831" i="2"/>
  <c r="L830" i="2"/>
  <c r="J830" i="2"/>
  <c r="G830" i="2"/>
  <c r="E830" i="2"/>
  <c r="L829" i="2"/>
  <c r="J829" i="2"/>
  <c r="G829" i="2"/>
  <c r="E829" i="2"/>
  <c r="L828" i="2"/>
  <c r="J828" i="2"/>
  <c r="G828" i="2"/>
  <c r="E828" i="2"/>
  <c r="L827" i="2"/>
  <c r="J827" i="2"/>
  <c r="G827" i="2"/>
  <c r="E827" i="2"/>
  <c r="L826" i="2"/>
  <c r="J826" i="2"/>
  <c r="G826" i="2"/>
  <c r="E826" i="2"/>
  <c r="L825" i="2"/>
  <c r="J825" i="2"/>
  <c r="G825" i="2"/>
  <c r="E825" i="2"/>
  <c r="L824" i="2"/>
  <c r="J824" i="2"/>
  <c r="G824" i="2"/>
  <c r="E824" i="2"/>
  <c r="L823" i="2"/>
  <c r="J823" i="2"/>
  <c r="G823" i="2"/>
  <c r="E823" i="2"/>
  <c r="L822" i="2"/>
  <c r="J822" i="2"/>
  <c r="G822" i="2"/>
  <c r="E822" i="2"/>
  <c r="L821" i="2"/>
  <c r="J821" i="2"/>
  <c r="G821" i="2"/>
  <c r="E821" i="2"/>
  <c r="L820" i="2"/>
  <c r="J820" i="2"/>
  <c r="G820" i="2"/>
  <c r="E820" i="2"/>
  <c r="L819" i="2"/>
  <c r="J819" i="2"/>
  <c r="G819" i="2"/>
  <c r="E819" i="2"/>
  <c r="L818" i="2"/>
  <c r="J818" i="2"/>
  <c r="G818" i="2"/>
  <c r="E818" i="2"/>
  <c r="L817" i="2"/>
  <c r="J817" i="2"/>
  <c r="G817" i="2"/>
  <c r="E817" i="2"/>
  <c r="L816" i="2"/>
  <c r="J816" i="2"/>
  <c r="G816" i="2"/>
  <c r="E816" i="2"/>
  <c r="L815" i="2"/>
  <c r="J815" i="2"/>
  <c r="G815" i="2"/>
  <c r="E815" i="2"/>
  <c r="L814" i="2"/>
  <c r="J814" i="2"/>
  <c r="G814" i="2"/>
  <c r="E814" i="2"/>
  <c r="L813" i="2"/>
  <c r="J813" i="2"/>
  <c r="G813" i="2"/>
  <c r="E813" i="2"/>
  <c r="L812" i="2"/>
  <c r="J812" i="2"/>
  <c r="G812" i="2"/>
  <c r="E812" i="2"/>
  <c r="L811" i="2"/>
  <c r="J811" i="2"/>
  <c r="G811" i="2"/>
  <c r="E811" i="2"/>
  <c r="L810" i="2"/>
  <c r="J810" i="2"/>
  <c r="G810" i="2"/>
  <c r="E810" i="2"/>
  <c r="L809" i="2"/>
  <c r="J809" i="2"/>
  <c r="G809" i="2"/>
  <c r="E809" i="2"/>
  <c r="L808" i="2"/>
  <c r="J808" i="2"/>
  <c r="G808" i="2"/>
  <c r="E808" i="2"/>
  <c r="L807" i="2"/>
  <c r="J807" i="2"/>
  <c r="G807" i="2"/>
  <c r="E807" i="2"/>
  <c r="L806" i="2"/>
  <c r="J806" i="2"/>
  <c r="G806" i="2"/>
  <c r="E806" i="2"/>
  <c r="L805" i="2"/>
  <c r="J805" i="2"/>
  <c r="G805" i="2"/>
  <c r="E805" i="2"/>
  <c r="L804" i="2"/>
  <c r="J804" i="2"/>
  <c r="G804" i="2"/>
  <c r="E804" i="2"/>
  <c r="L803" i="2"/>
  <c r="J803" i="2"/>
  <c r="G803" i="2"/>
  <c r="E803" i="2"/>
  <c r="L802" i="2"/>
  <c r="J802" i="2"/>
  <c r="G802" i="2"/>
  <c r="E802" i="2"/>
  <c r="L801" i="2"/>
  <c r="J801" i="2"/>
  <c r="G801" i="2"/>
  <c r="E801" i="2"/>
  <c r="L800" i="2"/>
  <c r="J800" i="2"/>
  <c r="G800" i="2"/>
  <c r="E800" i="2"/>
  <c r="L799" i="2"/>
  <c r="J799" i="2"/>
  <c r="G799" i="2"/>
  <c r="E799" i="2"/>
  <c r="L798" i="2"/>
  <c r="J798" i="2"/>
  <c r="G798" i="2"/>
  <c r="E798" i="2"/>
  <c r="L797" i="2"/>
  <c r="J797" i="2"/>
  <c r="G797" i="2"/>
  <c r="E797" i="2"/>
  <c r="L796" i="2"/>
  <c r="J796" i="2"/>
  <c r="G796" i="2"/>
  <c r="E796" i="2"/>
  <c r="L795" i="2"/>
  <c r="J795" i="2"/>
  <c r="G795" i="2"/>
  <c r="E795" i="2"/>
  <c r="L794" i="2"/>
  <c r="J794" i="2"/>
  <c r="G794" i="2"/>
  <c r="E794" i="2"/>
  <c r="L793" i="2"/>
  <c r="J793" i="2"/>
  <c r="G793" i="2"/>
  <c r="E793" i="2"/>
  <c r="L792" i="2"/>
  <c r="J792" i="2"/>
  <c r="G792" i="2"/>
  <c r="E792" i="2"/>
  <c r="L791" i="2"/>
  <c r="J791" i="2"/>
  <c r="G791" i="2"/>
  <c r="E791" i="2"/>
  <c r="L790" i="2"/>
  <c r="J790" i="2"/>
  <c r="G790" i="2"/>
  <c r="E790" i="2"/>
  <c r="L789" i="2"/>
  <c r="J789" i="2"/>
  <c r="G789" i="2"/>
  <c r="E789" i="2"/>
  <c r="L788" i="2"/>
  <c r="J788" i="2"/>
  <c r="G788" i="2"/>
  <c r="E788" i="2"/>
  <c r="L787" i="2"/>
  <c r="J787" i="2"/>
  <c r="G787" i="2"/>
  <c r="E787" i="2"/>
  <c r="L786" i="2"/>
  <c r="J786" i="2"/>
  <c r="G786" i="2"/>
  <c r="E786" i="2"/>
  <c r="L785" i="2"/>
  <c r="J785" i="2"/>
  <c r="G785" i="2"/>
  <c r="E785" i="2"/>
  <c r="L784" i="2"/>
  <c r="J784" i="2"/>
  <c r="G784" i="2"/>
  <c r="E784" i="2"/>
  <c r="L783" i="2"/>
  <c r="J783" i="2"/>
  <c r="G783" i="2"/>
  <c r="E783" i="2"/>
  <c r="L782" i="2"/>
  <c r="J782" i="2"/>
  <c r="G782" i="2"/>
  <c r="E782" i="2"/>
  <c r="L781" i="2"/>
  <c r="J781" i="2"/>
  <c r="G781" i="2"/>
  <c r="E781" i="2"/>
  <c r="L780" i="2"/>
  <c r="J780" i="2"/>
  <c r="G780" i="2"/>
  <c r="E780" i="2"/>
  <c r="L779" i="2"/>
  <c r="J779" i="2"/>
  <c r="G779" i="2"/>
  <c r="E779" i="2"/>
  <c r="L778" i="2"/>
  <c r="J778" i="2"/>
  <c r="G778" i="2"/>
  <c r="E778" i="2"/>
  <c r="L777" i="2"/>
  <c r="J777" i="2"/>
  <c r="G777" i="2"/>
  <c r="E777" i="2"/>
  <c r="L776" i="2"/>
  <c r="J776" i="2"/>
  <c r="G776" i="2"/>
  <c r="E776" i="2"/>
  <c r="L775" i="2"/>
  <c r="J775" i="2"/>
  <c r="G775" i="2"/>
  <c r="E775" i="2"/>
  <c r="L774" i="2"/>
  <c r="J774" i="2"/>
  <c r="G774" i="2"/>
  <c r="E774" i="2"/>
  <c r="L773" i="2"/>
  <c r="J773" i="2"/>
  <c r="G773" i="2"/>
  <c r="E773" i="2"/>
  <c r="L772" i="2"/>
  <c r="J772" i="2"/>
  <c r="G772" i="2"/>
  <c r="E772" i="2"/>
  <c r="L771" i="2"/>
  <c r="J771" i="2"/>
  <c r="G771" i="2"/>
  <c r="E771" i="2"/>
  <c r="L770" i="2"/>
  <c r="J770" i="2"/>
  <c r="G770" i="2"/>
  <c r="E770" i="2"/>
  <c r="L769" i="2"/>
  <c r="J769" i="2"/>
  <c r="G769" i="2"/>
  <c r="E769" i="2"/>
  <c r="L768" i="2"/>
  <c r="J768" i="2"/>
  <c r="G768" i="2"/>
  <c r="E768" i="2"/>
  <c r="L767" i="2"/>
  <c r="J767" i="2"/>
  <c r="G767" i="2"/>
  <c r="E767" i="2"/>
  <c r="L766" i="2"/>
  <c r="J766" i="2"/>
  <c r="G766" i="2"/>
  <c r="E766" i="2"/>
  <c r="L765" i="2"/>
  <c r="J765" i="2"/>
  <c r="G765" i="2"/>
  <c r="E765" i="2"/>
  <c r="L764" i="2"/>
  <c r="J764" i="2"/>
  <c r="G764" i="2"/>
  <c r="E764" i="2"/>
  <c r="L763" i="2"/>
  <c r="J763" i="2"/>
  <c r="G763" i="2"/>
  <c r="E763" i="2"/>
  <c r="L762" i="2"/>
  <c r="J762" i="2"/>
  <c r="G762" i="2"/>
  <c r="E762" i="2"/>
  <c r="L761" i="2"/>
  <c r="J761" i="2"/>
  <c r="G761" i="2"/>
  <c r="E761" i="2"/>
  <c r="L760" i="2"/>
  <c r="J760" i="2"/>
  <c r="G760" i="2"/>
  <c r="E760" i="2"/>
  <c r="L759" i="2"/>
  <c r="J759" i="2"/>
  <c r="G759" i="2"/>
  <c r="E759" i="2"/>
  <c r="L758" i="2"/>
  <c r="J758" i="2"/>
  <c r="G758" i="2"/>
  <c r="E758" i="2"/>
  <c r="L757" i="2"/>
  <c r="J757" i="2"/>
  <c r="G757" i="2"/>
  <c r="E757" i="2"/>
  <c r="L756" i="2"/>
  <c r="J756" i="2"/>
  <c r="G756" i="2"/>
  <c r="E756" i="2"/>
  <c r="L755" i="2"/>
  <c r="J755" i="2"/>
  <c r="G755" i="2"/>
  <c r="E755" i="2"/>
  <c r="L754" i="2"/>
  <c r="J754" i="2"/>
  <c r="G754" i="2"/>
  <c r="E754" i="2"/>
  <c r="L753" i="2"/>
  <c r="J753" i="2"/>
  <c r="G753" i="2"/>
  <c r="E753" i="2"/>
  <c r="L752" i="2"/>
  <c r="J752" i="2"/>
  <c r="G752" i="2"/>
  <c r="E752" i="2"/>
  <c r="L751" i="2"/>
  <c r="J751" i="2"/>
  <c r="G751" i="2"/>
  <c r="E751" i="2"/>
  <c r="L750" i="2"/>
  <c r="J750" i="2"/>
  <c r="G750" i="2"/>
  <c r="E750" i="2"/>
  <c r="L749" i="2"/>
  <c r="J749" i="2"/>
  <c r="G749" i="2"/>
  <c r="E749" i="2"/>
  <c r="L748" i="2"/>
  <c r="J748" i="2"/>
  <c r="G748" i="2"/>
  <c r="E748" i="2"/>
  <c r="L747" i="2"/>
  <c r="J747" i="2"/>
  <c r="G747" i="2"/>
  <c r="E747" i="2"/>
  <c r="L746" i="2"/>
  <c r="J746" i="2"/>
  <c r="G746" i="2"/>
  <c r="E746" i="2"/>
  <c r="L745" i="2"/>
  <c r="J745" i="2"/>
  <c r="G745" i="2"/>
  <c r="E745" i="2"/>
  <c r="L744" i="2"/>
  <c r="J744" i="2"/>
  <c r="G744" i="2"/>
  <c r="E744" i="2"/>
  <c r="L743" i="2"/>
  <c r="J743" i="2"/>
  <c r="G743" i="2"/>
  <c r="E743" i="2"/>
  <c r="L742" i="2"/>
  <c r="J742" i="2"/>
  <c r="G742" i="2"/>
  <c r="E742" i="2"/>
  <c r="L741" i="2"/>
  <c r="J741" i="2"/>
  <c r="G741" i="2"/>
  <c r="E741" i="2"/>
  <c r="L740" i="2"/>
  <c r="J740" i="2"/>
  <c r="G740" i="2"/>
  <c r="E740" i="2"/>
  <c r="L739" i="2"/>
  <c r="J739" i="2"/>
  <c r="G739" i="2"/>
  <c r="E739" i="2"/>
  <c r="L738" i="2"/>
  <c r="J738" i="2"/>
  <c r="G738" i="2"/>
  <c r="E738" i="2"/>
  <c r="L737" i="2"/>
  <c r="J737" i="2"/>
  <c r="G737" i="2"/>
  <c r="E737" i="2"/>
  <c r="L736" i="2"/>
  <c r="J736" i="2"/>
  <c r="G736" i="2"/>
  <c r="E736" i="2"/>
  <c r="L735" i="2"/>
  <c r="J735" i="2"/>
  <c r="G735" i="2"/>
  <c r="E735" i="2"/>
  <c r="L734" i="2"/>
  <c r="J734" i="2"/>
  <c r="G734" i="2"/>
  <c r="E734" i="2"/>
  <c r="L733" i="2"/>
  <c r="J733" i="2"/>
  <c r="G733" i="2"/>
  <c r="E733" i="2"/>
  <c r="L732" i="2"/>
  <c r="J732" i="2"/>
  <c r="G732" i="2"/>
  <c r="E732" i="2"/>
  <c r="L731" i="2"/>
  <c r="J731" i="2"/>
  <c r="G731" i="2"/>
  <c r="E731" i="2"/>
  <c r="L730" i="2"/>
  <c r="J730" i="2"/>
  <c r="G730" i="2"/>
  <c r="E730" i="2"/>
  <c r="L729" i="2"/>
  <c r="J729" i="2"/>
  <c r="G729" i="2"/>
  <c r="E729" i="2"/>
  <c r="L728" i="2"/>
  <c r="J728" i="2"/>
  <c r="G728" i="2"/>
  <c r="E728" i="2"/>
  <c r="L727" i="2"/>
  <c r="J727" i="2"/>
  <c r="G727" i="2"/>
  <c r="E727" i="2"/>
  <c r="L726" i="2"/>
  <c r="J726" i="2"/>
  <c r="G726" i="2"/>
  <c r="E726" i="2"/>
  <c r="L725" i="2"/>
  <c r="J725" i="2"/>
  <c r="G725" i="2"/>
  <c r="E725" i="2"/>
  <c r="L724" i="2"/>
  <c r="J724" i="2"/>
  <c r="G724" i="2"/>
  <c r="E724" i="2"/>
  <c r="L723" i="2"/>
  <c r="J723" i="2"/>
  <c r="G723" i="2"/>
  <c r="E723" i="2"/>
  <c r="L722" i="2"/>
  <c r="J722" i="2"/>
  <c r="G722" i="2"/>
  <c r="E722" i="2"/>
  <c r="L721" i="2"/>
  <c r="J721" i="2"/>
  <c r="G721" i="2"/>
  <c r="E721" i="2"/>
  <c r="L720" i="2"/>
  <c r="J720" i="2"/>
  <c r="G720" i="2"/>
  <c r="E720" i="2"/>
  <c r="L719" i="2"/>
  <c r="J719" i="2"/>
  <c r="G719" i="2"/>
  <c r="E719" i="2"/>
  <c r="L718" i="2"/>
  <c r="J718" i="2"/>
  <c r="G718" i="2"/>
  <c r="E718" i="2"/>
  <c r="L717" i="2"/>
  <c r="J717" i="2"/>
  <c r="G717" i="2"/>
  <c r="E717" i="2"/>
  <c r="L716" i="2"/>
  <c r="J716" i="2"/>
  <c r="G716" i="2"/>
  <c r="E716" i="2"/>
  <c r="L715" i="2"/>
  <c r="J715" i="2"/>
  <c r="G715" i="2"/>
  <c r="E715" i="2"/>
  <c r="L714" i="2"/>
  <c r="J714" i="2"/>
  <c r="G714" i="2"/>
  <c r="E714" i="2"/>
  <c r="L713" i="2"/>
  <c r="J713" i="2"/>
  <c r="G713" i="2"/>
  <c r="E713" i="2"/>
  <c r="L712" i="2"/>
  <c r="J712" i="2"/>
  <c r="G712" i="2"/>
  <c r="E712" i="2"/>
  <c r="L711" i="2"/>
  <c r="J711" i="2"/>
  <c r="G711" i="2"/>
  <c r="E711" i="2"/>
  <c r="L710" i="2"/>
  <c r="J710" i="2"/>
  <c r="G710" i="2"/>
  <c r="E710" i="2"/>
  <c r="L709" i="2"/>
  <c r="J709" i="2"/>
  <c r="G709" i="2"/>
  <c r="E709" i="2"/>
  <c r="L708" i="2"/>
  <c r="J708" i="2"/>
  <c r="G708" i="2"/>
  <c r="E708" i="2"/>
  <c r="L707" i="2"/>
  <c r="J707" i="2"/>
  <c r="G707" i="2"/>
  <c r="E707" i="2"/>
  <c r="L706" i="2"/>
  <c r="J706" i="2"/>
  <c r="G706" i="2"/>
  <c r="E706" i="2"/>
  <c r="L705" i="2"/>
  <c r="J705" i="2"/>
  <c r="G705" i="2"/>
  <c r="E705" i="2"/>
  <c r="L704" i="2"/>
  <c r="J704" i="2"/>
  <c r="G704" i="2"/>
  <c r="E704" i="2"/>
  <c r="L703" i="2"/>
  <c r="J703" i="2"/>
  <c r="G703" i="2"/>
  <c r="E703" i="2"/>
  <c r="L702" i="2"/>
  <c r="J702" i="2"/>
  <c r="G702" i="2"/>
  <c r="E702" i="2"/>
  <c r="L701" i="2"/>
  <c r="J701" i="2"/>
  <c r="G701" i="2"/>
  <c r="E701" i="2"/>
  <c r="L700" i="2"/>
  <c r="J700" i="2"/>
  <c r="G700" i="2"/>
  <c r="E700" i="2"/>
  <c r="L699" i="2"/>
  <c r="J699" i="2"/>
  <c r="G699" i="2"/>
  <c r="E699" i="2"/>
  <c r="L698" i="2"/>
  <c r="J698" i="2"/>
  <c r="G698" i="2"/>
  <c r="E698" i="2"/>
  <c r="L697" i="2"/>
  <c r="J697" i="2"/>
  <c r="G697" i="2"/>
  <c r="E697" i="2"/>
  <c r="L696" i="2"/>
  <c r="J696" i="2"/>
  <c r="G696" i="2"/>
  <c r="E696" i="2"/>
  <c r="L695" i="2"/>
  <c r="J695" i="2"/>
  <c r="G695" i="2"/>
  <c r="E695" i="2"/>
  <c r="L694" i="2"/>
  <c r="J694" i="2"/>
  <c r="G694" i="2"/>
  <c r="E694" i="2"/>
  <c r="L693" i="2"/>
  <c r="J693" i="2"/>
  <c r="G693" i="2"/>
  <c r="E693" i="2"/>
  <c r="L692" i="2"/>
  <c r="J692" i="2"/>
  <c r="G692" i="2"/>
  <c r="E692" i="2"/>
  <c r="L691" i="2"/>
  <c r="J691" i="2"/>
  <c r="G691" i="2"/>
  <c r="E691" i="2"/>
  <c r="L690" i="2"/>
  <c r="J690" i="2"/>
  <c r="G690" i="2"/>
  <c r="E690" i="2"/>
  <c r="L689" i="2"/>
  <c r="J689" i="2"/>
  <c r="G689" i="2"/>
  <c r="E689" i="2"/>
  <c r="L688" i="2"/>
  <c r="J688" i="2"/>
  <c r="G688" i="2"/>
  <c r="E688" i="2"/>
  <c r="L687" i="2"/>
  <c r="J687" i="2"/>
  <c r="G687" i="2"/>
  <c r="E687" i="2"/>
  <c r="L686" i="2"/>
  <c r="J686" i="2"/>
  <c r="G686" i="2"/>
  <c r="E686" i="2"/>
  <c r="L685" i="2"/>
  <c r="J685" i="2"/>
  <c r="G685" i="2"/>
  <c r="E685" i="2"/>
  <c r="L684" i="2"/>
  <c r="J684" i="2"/>
  <c r="G684" i="2"/>
  <c r="E684" i="2"/>
  <c r="L683" i="2"/>
  <c r="J683" i="2"/>
  <c r="G683" i="2"/>
  <c r="E683" i="2"/>
  <c r="L682" i="2"/>
  <c r="J682" i="2"/>
  <c r="G682" i="2"/>
  <c r="E682" i="2"/>
  <c r="L681" i="2"/>
  <c r="J681" i="2"/>
  <c r="G681" i="2"/>
  <c r="E681" i="2"/>
  <c r="L680" i="2"/>
  <c r="J680" i="2"/>
  <c r="G680" i="2"/>
  <c r="E680" i="2"/>
  <c r="L679" i="2"/>
  <c r="J679" i="2"/>
  <c r="G679" i="2"/>
  <c r="E679" i="2"/>
  <c r="L678" i="2"/>
  <c r="J678" i="2"/>
  <c r="G678" i="2"/>
  <c r="E678" i="2"/>
  <c r="L677" i="2"/>
  <c r="J677" i="2"/>
  <c r="G677" i="2"/>
  <c r="E677" i="2"/>
  <c r="L676" i="2"/>
  <c r="J676" i="2"/>
  <c r="G676" i="2"/>
  <c r="E676" i="2"/>
  <c r="L675" i="2"/>
  <c r="J675" i="2"/>
  <c r="G675" i="2"/>
  <c r="E675" i="2"/>
  <c r="L674" i="2"/>
  <c r="J674" i="2"/>
  <c r="G674" i="2"/>
  <c r="E674" i="2"/>
  <c r="L673" i="2"/>
  <c r="J673" i="2"/>
  <c r="G673" i="2"/>
  <c r="E673" i="2"/>
  <c r="L672" i="2"/>
  <c r="J672" i="2"/>
  <c r="G672" i="2"/>
  <c r="E672" i="2"/>
  <c r="L671" i="2"/>
  <c r="J671" i="2"/>
  <c r="G671" i="2"/>
  <c r="E671" i="2"/>
  <c r="L670" i="2"/>
  <c r="J670" i="2"/>
  <c r="G670" i="2"/>
  <c r="E670" i="2"/>
  <c r="L669" i="2"/>
  <c r="J669" i="2"/>
  <c r="G669" i="2"/>
  <c r="E669" i="2"/>
  <c r="L668" i="2"/>
  <c r="J668" i="2"/>
  <c r="G668" i="2"/>
  <c r="E668" i="2"/>
  <c r="L667" i="2"/>
  <c r="J667" i="2"/>
  <c r="G667" i="2"/>
  <c r="E667" i="2"/>
  <c r="L666" i="2"/>
  <c r="J666" i="2"/>
  <c r="G666" i="2"/>
  <c r="E666" i="2"/>
  <c r="L665" i="2"/>
  <c r="J665" i="2"/>
  <c r="G665" i="2"/>
  <c r="E665" i="2"/>
  <c r="L664" i="2"/>
  <c r="J664" i="2"/>
  <c r="G664" i="2"/>
  <c r="E664" i="2"/>
  <c r="L663" i="2"/>
  <c r="J663" i="2"/>
  <c r="G663" i="2"/>
  <c r="E663" i="2"/>
  <c r="L662" i="2"/>
  <c r="J662" i="2"/>
  <c r="G662" i="2"/>
  <c r="E662" i="2"/>
  <c r="L661" i="2"/>
  <c r="J661" i="2"/>
  <c r="G661" i="2"/>
  <c r="E661" i="2"/>
  <c r="L660" i="2"/>
  <c r="J660" i="2"/>
  <c r="G660" i="2"/>
  <c r="E660" i="2"/>
  <c r="L659" i="2"/>
  <c r="J659" i="2"/>
  <c r="G659" i="2"/>
  <c r="E659" i="2"/>
  <c r="L658" i="2"/>
  <c r="J658" i="2"/>
  <c r="G658" i="2"/>
  <c r="E658" i="2"/>
  <c r="L657" i="2"/>
  <c r="J657" i="2"/>
  <c r="G657" i="2"/>
  <c r="E657" i="2"/>
  <c r="L656" i="2"/>
  <c r="J656" i="2"/>
  <c r="G656" i="2"/>
  <c r="E656" i="2"/>
  <c r="L655" i="2"/>
  <c r="J655" i="2"/>
  <c r="G655" i="2"/>
  <c r="E655" i="2"/>
  <c r="L654" i="2"/>
  <c r="J654" i="2"/>
  <c r="G654" i="2"/>
  <c r="E654" i="2"/>
  <c r="L653" i="2"/>
  <c r="J653" i="2"/>
  <c r="G653" i="2"/>
  <c r="E653" i="2"/>
  <c r="L652" i="2"/>
  <c r="J652" i="2"/>
  <c r="G652" i="2"/>
  <c r="E652" i="2"/>
  <c r="L651" i="2"/>
  <c r="J651" i="2"/>
  <c r="G651" i="2"/>
  <c r="E651" i="2"/>
  <c r="L650" i="2"/>
  <c r="J650" i="2"/>
  <c r="G650" i="2"/>
  <c r="E650" i="2"/>
  <c r="L649" i="2"/>
  <c r="J649" i="2"/>
  <c r="G649" i="2"/>
  <c r="E649" i="2"/>
  <c r="L648" i="2"/>
  <c r="J648" i="2"/>
  <c r="G648" i="2"/>
  <c r="E648" i="2"/>
  <c r="L647" i="2"/>
  <c r="J647" i="2"/>
  <c r="G647" i="2"/>
  <c r="E647" i="2"/>
  <c r="L646" i="2"/>
  <c r="J646" i="2"/>
  <c r="G646" i="2"/>
  <c r="E646" i="2"/>
  <c r="L645" i="2"/>
  <c r="J645" i="2"/>
  <c r="G645" i="2"/>
  <c r="E645" i="2"/>
  <c r="L644" i="2"/>
  <c r="J644" i="2"/>
  <c r="G644" i="2"/>
  <c r="E644" i="2"/>
  <c r="L643" i="2"/>
  <c r="J643" i="2"/>
  <c r="G643" i="2"/>
  <c r="E643" i="2"/>
  <c r="L642" i="2"/>
  <c r="J642" i="2"/>
  <c r="G642" i="2"/>
  <c r="E642" i="2"/>
  <c r="L641" i="2"/>
  <c r="J641" i="2"/>
  <c r="G641" i="2"/>
  <c r="E641" i="2"/>
  <c r="L640" i="2"/>
  <c r="J640" i="2"/>
  <c r="G640" i="2"/>
  <c r="E640" i="2"/>
  <c r="L639" i="2"/>
  <c r="J639" i="2"/>
  <c r="G639" i="2"/>
  <c r="E639" i="2"/>
  <c r="L638" i="2"/>
  <c r="J638" i="2"/>
  <c r="G638" i="2"/>
  <c r="E638" i="2"/>
  <c r="L637" i="2"/>
  <c r="J637" i="2"/>
  <c r="G637" i="2"/>
  <c r="E637" i="2"/>
  <c r="L636" i="2"/>
  <c r="J636" i="2"/>
  <c r="G636" i="2"/>
  <c r="E636" i="2"/>
  <c r="L635" i="2"/>
  <c r="J635" i="2"/>
  <c r="G635" i="2"/>
  <c r="E635" i="2"/>
  <c r="L634" i="2"/>
  <c r="J634" i="2"/>
  <c r="G634" i="2"/>
  <c r="E634" i="2"/>
  <c r="L633" i="2"/>
  <c r="J633" i="2"/>
  <c r="G633" i="2"/>
  <c r="E633" i="2"/>
  <c r="L632" i="2"/>
  <c r="J632" i="2"/>
  <c r="G632" i="2"/>
  <c r="E632" i="2"/>
  <c r="L631" i="2"/>
  <c r="J631" i="2"/>
  <c r="G631" i="2"/>
  <c r="E631" i="2"/>
  <c r="L630" i="2"/>
  <c r="J630" i="2"/>
  <c r="G630" i="2"/>
  <c r="E630" i="2"/>
  <c r="L629" i="2"/>
  <c r="J629" i="2"/>
  <c r="G629" i="2"/>
  <c r="E629" i="2"/>
  <c r="L628" i="2"/>
  <c r="J628" i="2"/>
  <c r="G628" i="2"/>
  <c r="E628" i="2"/>
  <c r="L627" i="2"/>
  <c r="J627" i="2"/>
  <c r="G627" i="2"/>
  <c r="E627" i="2"/>
  <c r="L626" i="2"/>
  <c r="J626" i="2"/>
  <c r="G626" i="2"/>
  <c r="E626" i="2"/>
  <c r="L625" i="2"/>
  <c r="J625" i="2"/>
  <c r="G625" i="2"/>
  <c r="E625" i="2"/>
  <c r="L624" i="2"/>
  <c r="J624" i="2"/>
  <c r="G624" i="2"/>
  <c r="E624" i="2"/>
  <c r="L623" i="2"/>
  <c r="J623" i="2"/>
  <c r="G623" i="2"/>
  <c r="E623" i="2"/>
  <c r="L622" i="2"/>
  <c r="J622" i="2"/>
  <c r="G622" i="2"/>
  <c r="E622" i="2"/>
  <c r="L621" i="2"/>
  <c r="J621" i="2"/>
  <c r="G621" i="2"/>
  <c r="E621" i="2"/>
  <c r="L620" i="2"/>
  <c r="J620" i="2"/>
  <c r="G620" i="2"/>
  <c r="E620" i="2"/>
  <c r="L619" i="2"/>
  <c r="J619" i="2"/>
  <c r="G619" i="2"/>
  <c r="E619" i="2"/>
  <c r="L618" i="2"/>
  <c r="J618" i="2"/>
  <c r="G618" i="2"/>
  <c r="E618" i="2"/>
  <c r="L617" i="2"/>
  <c r="J617" i="2"/>
  <c r="G617" i="2"/>
  <c r="E617" i="2"/>
  <c r="L616" i="2"/>
  <c r="J616" i="2"/>
  <c r="G616" i="2"/>
  <c r="E616" i="2"/>
  <c r="L615" i="2"/>
  <c r="J615" i="2"/>
  <c r="G615" i="2"/>
  <c r="E615" i="2"/>
  <c r="L614" i="2"/>
  <c r="J614" i="2"/>
  <c r="G614" i="2"/>
  <c r="E614" i="2"/>
  <c r="L613" i="2"/>
  <c r="J613" i="2"/>
  <c r="G613" i="2"/>
  <c r="E613" i="2"/>
  <c r="L612" i="2"/>
  <c r="J612" i="2"/>
  <c r="G612" i="2"/>
  <c r="E612" i="2"/>
  <c r="L611" i="2"/>
  <c r="J611" i="2"/>
  <c r="G611" i="2"/>
  <c r="E611" i="2"/>
  <c r="L610" i="2"/>
  <c r="J610" i="2"/>
  <c r="G610" i="2"/>
  <c r="E610" i="2"/>
  <c r="L609" i="2"/>
  <c r="J609" i="2"/>
  <c r="G609" i="2"/>
  <c r="E609" i="2"/>
  <c r="L608" i="2"/>
  <c r="J608" i="2"/>
  <c r="G608" i="2"/>
  <c r="E608" i="2"/>
  <c r="L607" i="2"/>
  <c r="J607" i="2"/>
  <c r="G607" i="2"/>
  <c r="E607" i="2"/>
  <c r="L606" i="2"/>
  <c r="J606" i="2"/>
  <c r="G606" i="2"/>
  <c r="E606" i="2"/>
  <c r="L605" i="2"/>
  <c r="J605" i="2"/>
  <c r="G605" i="2"/>
  <c r="E605" i="2"/>
  <c r="L604" i="2"/>
  <c r="J604" i="2"/>
  <c r="G604" i="2"/>
  <c r="E604" i="2"/>
  <c r="L603" i="2"/>
  <c r="J603" i="2"/>
  <c r="G603" i="2"/>
  <c r="E603" i="2"/>
  <c r="L602" i="2"/>
  <c r="J602" i="2"/>
  <c r="G602" i="2"/>
  <c r="E602" i="2"/>
  <c r="L601" i="2"/>
  <c r="J601" i="2"/>
  <c r="G601" i="2"/>
  <c r="E601" i="2"/>
  <c r="L600" i="2"/>
  <c r="J600" i="2"/>
  <c r="G600" i="2"/>
  <c r="E600" i="2"/>
  <c r="L599" i="2"/>
  <c r="J599" i="2"/>
  <c r="G599" i="2"/>
  <c r="E599" i="2"/>
  <c r="L598" i="2"/>
  <c r="J598" i="2"/>
  <c r="G598" i="2"/>
  <c r="E598" i="2"/>
  <c r="L597" i="2"/>
  <c r="J597" i="2"/>
  <c r="G597" i="2"/>
  <c r="E597" i="2"/>
  <c r="L596" i="2"/>
  <c r="J596" i="2"/>
  <c r="G596" i="2"/>
  <c r="E596" i="2"/>
  <c r="L595" i="2"/>
  <c r="J595" i="2"/>
  <c r="G595" i="2"/>
  <c r="E595" i="2"/>
  <c r="L594" i="2"/>
  <c r="J594" i="2"/>
  <c r="G594" i="2"/>
  <c r="E594" i="2"/>
  <c r="L593" i="2"/>
  <c r="J593" i="2"/>
  <c r="G593" i="2"/>
  <c r="E593" i="2"/>
  <c r="L592" i="2"/>
  <c r="J592" i="2"/>
  <c r="G592" i="2"/>
  <c r="E592" i="2"/>
  <c r="L591" i="2"/>
  <c r="J591" i="2"/>
  <c r="G591" i="2"/>
  <c r="E591" i="2"/>
  <c r="L590" i="2"/>
  <c r="J590" i="2"/>
  <c r="G590" i="2"/>
  <c r="E590" i="2"/>
  <c r="L589" i="2"/>
  <c r="J589" i="2"/>
  <c r="G589" i="2"/>
  <c r="E589" i="2"/>
  <c r="L588" i="2"/>
  <c r="J588" i="2"/>
  <c r="G588" i="2"/>
  <c r="E588" i="2"/>
  <c r="L587" i="2"/>
  <c r="J587" i="2"/>
  <c r="G587" i="2"/>
  <c r="E587" i="2"/>
  <c r="L586" i="2"/>
  <c r="J586" i="2"/>
  <c r="G586" i="2"/>
  <c r="E586" i="2"/>
  <c r="L585" i="2"/>
  <c r="J585" i="2"/>
  <c r="G585" i="2"/>
  <c r="E585" i="2"/>
  <c r="L584" i="2"/>
  <c r="J584" i="2"/>
  <c r="G584" i="2"/>
  <c r="E584" i="2"/>
  <c r="L583" i="2"/>
  <c r="J583" i="2"/>
  <c r="G583" i="2"/>
  <c r="E583" i="2"/>
  <c r="L582" i="2"/>
  <c r="J582" i="2"/>
  <c r="G582" i="2"/>
  <c r="E582" i="2"/>
  <c r="L581" i="2"/>
  <c r="J581" i="2"/>
  <c r="G581" i="2"/>
  <c r="E581" i="2"/>
  <c r="L580" i="2"/>
  <c r="J580" i="2"/>
  <c r="G580" i="2"/>
  <c r="E580" i="2"/>
  <c r="L579" i="2"/>
  <c r="J579" i="2"/>
  <c r="G579" i="2"/>
  <c r="E579" i="2"/>
  <c r="L578" i="2"/>
  <c r="J578" i="2"/>
  <c r="G578" i="2"/>
  <c r="E578" i="2"/>
  <c r="L577" i="2"/>
  <c r="J577" i="2"/>
  <c r="G577" i="2"/>
  <c r="E577" i="2"/>
  <c r="L576" i="2"/>
  <c r="J576" i="2"/>
  <c r="G576" i="2"/>
  <c r="E576" i="2"/>
  <c r="L575" i="2"/>
  <c r="J575" i="2"/>
  <c r="G575" i="2"/>
  <c r="E575" i="2"/>
  <c r="L574" i="2"/>
  <c r="J574" i="2"/>
  <c r="G574" i="2"/>
  <c r="E574" i="2"/>
  <c r="L573" i="2"/>
  <c r="J573" i="2"/>
  <c r="G573" i="2"/>
  <c r="E573" i="2"/>
  <c r="L572" i="2"/>
  <c r="J572" i="2"/>
  <c r="G572" i="2"/>
  <c r="E572" i="2"/>
  <c r="L571" i="2"/>
  <c r="J571" i="2"/>
  <c r="G571" i="2"/>
  <c r="E571" i="2"/>
  <c r="L570" i="2"/>
  <c r="J570" i="2"/>
  <c r="G570" i="2"/>
  <c r="E570" i="2"/>
  <c r="L569" i="2"/>
  <c r="J569" i="2"/>
  <c r="G569" i="2"/>
  <c r="E569" i="2"/>
  <c r="L568" i="2"/>
  <c r="J568" i="2"/>
  <c r="G568" i="2"/>
  <c r="E568" i="2"/>
  <c r="L567" i="2"/>
  <c r="J567" i="2"/>
  <c r="G567" i="2"/>
  <c r="E567" i="2"/>
  <c r="L566" i="2"/>
  <c r="J566" i="2"/>
  <c r="G566" i="2"/>
  <c r="E566" i="2"/>
  <c r="L565" i="2"/>
  <c r="J565" i="2"/>
  <c r="G565" i="2"/>
  <c r="E565" i="2"/>
  <c r="L564" i="2"/>
  <c r="J564" i="2"/>
  <c r="G564" i="2"/>
  <c r="E564" i="2"/>
  <c r="L563" i="2"/>
  <c r="J563" i="2"/>
  <c r="G563" i="2"/>
  <c r="E563" i="2"/>
  <c r="L562" i="2"/>
  <c r="J562" i="2"/>
  <c r="G562" i="2"/>
  <c r="E562" i="2"/>
  <c r="L561" i="2"/>
  <c r="J561" i="2"/>
  <c r="G561" i="2"/>
  <c r="E561" i="2"/>
  <c r="L560" i="2"/>
  <c r="J560" i="2"/>
  <c r="G560" i="2"/>
  <c r="E560" i="2"/>
  <c r="L559" i="2"/>
  <c r="J559" i="2"/>
  <c r="G559" i="2"/>
  <c r="E559" i="2"/>
  <c r="L558" i="2"/>
  <c r="J558" i="2"/>
  <c r="G558" i="2"/>
  <c r="E558" i="2"/>
  <c r="L557" i="2"/>
  <c r="J557" i="2"/>
  <c r="G557" i="2"/>
  <c r="E557" i="2"/>
  <c r="L556" i="2"/>
  <c r="J556" i="2"/>
  <c r="G556" i="2"/>
  <c r="E556" i="2"/>
  <c r="L555" i="2"/>
  <c r="J555" i="2"/>
  <c r="G555" i="2"/>
  <c r="E555" i="2"/>
  <c r="L554" i="2"/>
  <c r="J554" i="2"/>
  <c r="G554" i="2"/>
  <c r="E554" i="2"/>
  <c r="L553" i="2"/>
  <c r="J553" i="2"/>
  <c r="G553" i="2"/>
  <c r="E553" i="2"/>
  <c r="L552" i="2"/>
  <c r="J552" i="2"/>
  <c r="G552" i="2"/>
  <c r="E552" i="2"/>
  <c r="L551" i="2"/>
  <c r="J551" i="2"/>
  <c r="G551" i="2"/>
  <c r="E551" i="2"/>
  <c r="L550" i="2"/>
  <c r="J550" i="2"/>
  <c r="G550" i="2"/>
  <c r="E550" i="2"/>
  <c r="L549" i="2"/>
  <c r="J549" i="2"/>
  <c r="G549" i="2"/>
  <c r="E549" i="2"/>
  <c r="L548" i="2"/>
  <c r="J548" i="2"/>
  <c r="G548" i="2"/>
  <c r="E548" i="2"/>
  <c r="L547" i="2"/>
  <c r="J547" i="2"/>
  <c r="G547" i="2"/>
  <c r="E547" i="2"/>
  <c r="L546" i="2"/>
  <c r="J546" i="2"/>
  <c r="G546" i="2"/>
  <c r="E546" i="2"/>
  <c r="L545" i="2"/>
  <c r="J545" i="2"/>
  <c r="G545" i="2"/>
  <c r="E545" i="2"/>
  <c r="L544" i="2"/>
  <c r="J544" i="2"/>
  <c r="G544" i="2"/>
  <c r="E544" i="2"/>
  <c r="L543" i="2"/>
  <c r="J543" i="2"/>
  <c r="G543" i="2"/>
  <c r="E543" i="2"/>
  <c r="L542" i="2"/>
  <c r="J542" i="2"/>
  <c r="G542" i="2"/>
  <c r="E542" i="2"/>
  <c r="L541" i="2"/>
  <c r="J541" i="2"/>
  <c r="G541" i="2"/>
  <c r="E541" i="2"/>
  <c r="L540" i="2"/>
  <c r="J540" i="2"/>
  <c r="G540" i="2"/>
  <c r="E540" i="2"/>
  <c r="L539" i="2"/>
  <c r="J539" i="2"/>
  <c r="G539" i="2"/>
  <c r="E539" i="2"/>
  <c r="L538" i="2"/>
  <c r="J538" i="2"/>
  <c r="G538" i="2"/>
  <c r="E538" i="2"/>
  <c r="L537" i="2"/>
  <c r="J537" i="2"/>
  <c r="G537" i="2"/>
  <c r="E537" i="2"/>
  <c r="L536" i="2"/>
  <c r="J536" i="2"/>
  <c r="G536" i="2"/>
  <c r="E536" i="2"/>
  <c r="L535" i="2"/>
  <c r="J535" i="2"/>
  <c r="G535" i="2"/>
  <c r="E535" i="2"/>
  <c r="L534" i="2"/>
  <c r="J534" i="2"/>
  <c r="G534" i="2"/>
  <c r="E534" i="2"/>
  <c r="L533" i="2"/>
  <c r="J533" i="2"/>
  <c r="G533" i="2"/>
  <c r="E533" i="2"/>
  <c r="L532" i="2"/>
  <c r="J532" i="2"/>
  <c r="G532" i="2"/>
  <c r="E532" i="2"/>
  <c r="L531" i="2"/>
  <c r="J531" i="2"/>
  <c r="G531" i="2"/>
  <c r="E531" i="2"/>
  <c r="L530" i="2"/>
  <c r="J530" i="2"/>
  <c r="G530" i="2"/>
  <c r="E530" i="2"/>
  <c r="L529" i="2"/>
  <c r="J529" i="2"/>
  <c r="G529" i="2"/>
  <c r="E529" i="2"/>
  <c r="L528" i="2"/>
  <c r="J528" i="2"/>
  <c r="G528" i="2"/>
  <c r="E528" i="2"/>
  <c r="L527" i="2"/>
  <c r="J527" i="2"/>
  <c r="G527" i="2"/>
  <c r="E527" i="2"/>
  <c r="L526" i="2"/>
  <c r="J526" i="2"/>
  <c r="G526" i="2"/>
  <c r="E526" i="2"/>
  <c r="L525" i="2"/>
  <c r="J525" i="2"/>
  <c r="G525" i="2"/>
  <c r="E525" i="2"/>
  <c r="L524" i="2"/>
  <c r="J524" i="2"/>
  <c r="G524" i="2"/>
  <c r="E524" i="2"/>
  <c r="L523" i="2"/>
  <c r="J523" i="2"/>
  <c r="G523" i="2"/>
  <c r="E523" i="2"/>
  <c r="L522" i="2"/>
  <c r="J522" i="2"/>
  <c r="G522" i="2"/>
  <c r="E522" i="2"/>
  <c r="L521" i="2"/>
  <c r="J521" i="2"/>
  <c r="G521" i="2"/>
  <c r="E521" i="2"/>
  <c r="L520" i="2"/>
  <c r="J520" i="2"/>
  <c r="G520" i="2"/>
  <c r="E520" i="2"/>
  <c r="L519" i="2"/>
  <c r="J519" i="2"/>
  <c r="G519" i="2"/>
  <c r="E519" i="2"/>
  <c r="L518" i="2"/>
  <c r="J518" i="2"/>
  <c r="G518" i="2"/>
  <c r="E518" i="2"/>
  <c r="L517" i="2"/>
  <c r="J517" i="2"/>
  <c r="G517" i="2"/>
  <c r="E517" i="2"/>
  <c r="L516" i="2"/>
  <c r="J516" i="2"/>
  <c r="G516" i="2"/>
  <c r="E516" i="2"/>
  <c r="L515" i="2"/>
  <c r="J515" i="2"/>
  <c r="G515" i="2"/>
  <c r="E515" i="2"/>
  <c r="L514" i="2"/>
  <c r="J514" i="2"/>
  <c r="G514" i="2"/>
  <c r="E514" i="2"/>
  <c r="L513" i="2"/>
  <c r="J513" i="2"/>
  <c r="G513" i="2"/>
  <c r="E513" i="2"/>
  <c r="L512" i="2"/>
  <c r="J512" i="2"/>
  <c r="G512" i="2"/>
  <c r="E512" i="2"/>
  <c r="L511" i="2"/>
  <c r="J511" i="2"/>
  <c r="G511" i="2"/>
  <c r="E511" i="2"/>
  <c r="L510" i="2"/>
  <c r="J510" i="2"/>
  <c r="G510" i="2"/>
  <c r="E510" i="2"/>
  <c r="L509" i="2"/>
  <c r="J509" i="2"/>
  <c r="G509" i="2"/>
  <c r="E509" i="2"/>
  <c r="L508" i="2"/>
  <c r="J508" i="2"/>
  <c r="G508" i="2"/>
  <c r="E508" i="2"/>
  <c r="L507" i="2"/>
  <c r="J507" i="2"/>
  <c r="G507" i="2"/>
  <c r="E507" i="2"/>
  <c r="L506" i="2"/>
  <c r="J506" i="2"/>
  <c r="G506" i="2"/>
  <c r="E506" i="2"/>
  <c r="L505" i="2"/>
  <c r="J505" i="2"/>
  <c r="G505" i="2"/>
  <c r="E505" i="2"/>
  <c r="L504" i="2"/>
  <c r="J504" i="2"/>
  <c r="G504" i="2"/>
  <c r="E504" i="2"/>
  <c r="L503" i="2"/>
  <c r="J503" i="2"/>
  <c r="G503" i="2"/>
  <c r="E503" i="2"/>
  <c r="L502" i="2"/>
  <c r="J502" i="2"/>
  <c r="G502" i="2"/>
  <c r="E502" i="2"/>
  <c r="L501" i="2"/>
  <c r="J501" i="2"/>
  <c r="G501" i="2"/>
  <c r="E501" i="2"/>
  <c r="L500" i="2"/>
  <c r="J500" i="2"/>
  <c r="G500" i="2"/>
  <c r="E500" i="2"/>
  <c r="L499" i="2"/>
  <c r="J499" i="2"/>
  <c r="G499" i="2"/>
  <c r="E499" i="2"/>
  <c r="L498" i="2"/>
  <c r="J498" i="2"/>
  <c r="G498" i="2"/>
  <c r="E498" i="2"/>
  <c r="L497" i="2"/>
  <c r="J497" i="2"/>
  <c r="G497" i="2"/>
  <c r="E497" i="2"/>
  <c r="L496" i="2"/>
  <c r="J496" i="2"/>
  <c r="G496" i="2"/>
  <c r="E496" i="2"/>
  <c r="L495" i="2"/>
  <c r="J495" i="2"/>
  <c r="G495" i="2"/>
  <c r="E495" i="2"/>
  <c r="L494" i="2"/>
  <c r="J494" i="2"/>
  <c r="G494" i="2"/>
  <c r="E494" i="2"/>
  <c r="L493" i="2"/>
  <c r="J493" i="2"/>
  <c r="G493" i="2"/>
  <c r="E493" i="2"/>
  <c r="L492" i="2"/>
  <c r="J492" i="2"/>
  <c r="G492" i="2"/>
  <c r="E492" i="2"/>
  <c r="L491" i="2"/>
  <c r="J491" i="2"/>
  <c r="G491" i="2"/>
  <c r="E491" i="2"/>
  <c r="L490" i="2"/>
  <c r="J490" i="2"/>
  <c r="G490" i="2"/>
  <c r="E490" i="2"/>
  <c r="L489" i="2"/>
  <c r="J489" i="2"/>
  <c r="G489" i="2"/>
  <c r="E489" i="2"/>
  <c r="L488" i="2"/>
  <c r="J488" i="2"/>
  <c r="G488" i="2"/>
  <c r="E488" i="2"/>
  <c r="L487" i="2"/>
  <c r="J487" i="2"/>
  <c r="G487" i="2"/>
  <c r="E487" i="2"/>
  <c r="L486" i="2"/>
  <c r="J486" i="2"/>
  <c r="G486" i="2"/>
  <c r="E486" i="2"/>
  <c r="L485" i="2"/>
  <c r="J485" i="2"/>
  <c r="G485" i="2"/>
  <c r="E485" i="2"/>
  <c r="L484" i="2"/>
  <c r="J484" i="2"/>
  <c r="G484" i="2"/>
  <c r="E484" i="2"/>
  <c r="L483" i="2"/>
  <c r="J483" i="2"/>
  <c r="G483" i="2"/>
  <c r="E483" i="2"/>
  <c r="L482" i="2"/>
  <c r="J482" i="2"/>
  <c r="G482" i="2"/>
  <c r="E482" i="2"/>
  <c r="L481" i="2"/>
  <c r="J481" i="2"/>
  <c r="G481" i="2"/>
  <c r="E481" i="2"/>
  <c r="L480" i="2"/>
  <c r="J480" i="2"/>
  <c r="G480" i="2"/>
  <c r="E480" i="2"/>
  <c r="L479" i="2"/>
  <c r="J479" i="2"/>
  <c r="G479" i="2"/>
  <c r="E479" i="2"/>
  <c r="L478" i="2"/>
  <c r="J478" i="2"/>
  <c r="G478" i="2"/>
  <c r="E478" i="2"/>
  <c r="L477" i="2"/>
  <c r="J477" i="2"/>
  <c r="G477" i="2"/>
  <c r="E477" i="2"/>
  <c r="L476" i="2"/>
  <c r="J476" i="2"/>
  <c r="G476" i="2"/>
  <c r="E476" i="2"/>
  <c r="L475" i="2"/>
  <c r="J475" i="2"/>
  <c r="G475" i="2"/>
  <c r="E475" i="2"/>
  <c r="L474" i="2"/>
  <c r="J474" i="2"/>
  <c r="G474" i="2"/>
  <c r="E474" i="2"/>
  <c r="L473" i="2"/>
  <c r="J473" i="2"/>
  <c r="G473" i="2"/>
  <c r="E473" i="2"/>
  <c r="L472" i="2"/>
  <c r="J472" i="2"/>
  <c r="G472" i="2"/>
  <c r="E472" i="2"/>
  <c r="L471" i="2"/>
  <c r="J471" i="2"/>
  <c r="G471" i="2"/>
  <c r="E471" i="2"/>
  <c r="L470" i="2"/>
  <c r="J470" i="2"/>
  <c r="G470" i="2"/>
  <c r="E470" i="2"/>
  <c r="L469" i="2"/>
  <c r="J469" i="2"/>
  <c r="G469" i="2"/>
  <c r="E469" i="2"/>
  <c r="L468" i="2"/>
  <c r="J468" i="2"/>
  <c r="G468" i="2"/>
  <c r="E468" i="2"/>
  <c r="L467" i="2"/>
  <c r="J467" i="2"/>
  <c r="G467" i="2"/>
  <c r="E467" i="2"/>
  <c r="L466" i="2"/>
  <c r="J466" i="2"/>
  <c r="G466" i="2"/>
  <c r="E466" i="2"/>
  <c r="L465" i="2"/>
  <c r="J465" i="2"/>
  <c r="G465" i="2"/>
  <c r="E465" i="2"/>
  <c r="L464" i="2"/>
  <c r="J464" i="2"/>
  <c r="G464" i="2"/>
  <c r="E464" i="2"/>
  <c r="L463" i="2"/>
  <c r="J463" i="2"/>
  <c r="G463" i="2"/>
  <c r="E463" i="2"/>
  <c r="L462" i="2"/>
  <c r="J462" i="2"/>
  <c r="G462" i="2"/>
  <c r="E462" i="2"/>
  <c r="L461" i="2"/>
  <c r="J461" i="2"/>
  <c r="G461" i="2"/>
  <c r="E461" i="2"/>
  <c r="L460" i="2"/>
  <c r="J460" i="2"/>
  <c r="G460" i="2"/>
  <c r="E460" i="2"/>
  <c r="L459" i="2"/>
  <c r="J459" i="2"/>
  <c r="G459" i="2"/>
  <c r="E459" i="2"/>
  <c r="L458" i="2"/>
  <c r="J458" i="2"/>
  <c r="G458" i="2"/>
  <c r="E458" i="2"/>
  <c r="L457" i="2"/>
  <c r="J457" i="2"/>
  <c r="G457" i="2"/>
  <c r="E457" i="2"/>
  <c r="L456" i="2"/>
  <c r="J456" i="2"/>
  <c r="G456" i="2"/>
  <c r="E456" i="2"/>
  <c r="L455" i="2"/>
  <c r="J455" i="2"/>
  <c r="G455" i="2"/>
  <c r="E455" i="2"/>
  <c r="L454" i="2"/>
  <c r="J454" i="2"/>
  <c r="G454" i="2"/>
  <c r="E454" i="2"/>
  <c r="L453" i="2"/>
  <c r="J453" i="2"/>
  <c r="G453" i="2"/>
  <c r="E453" i="2"/>
  <c r="L452" i="2"/>
  <c r="J452" i="2"/>
  <c r="G452" i="2"/>
  <c r="E452" i="2"/>
  <c r="L451" i="2"/>
  <c r="J451" i="2"/>
  <c r="G451" i="2"/>
  <c r="E451" i="2"/>
  <c r="L450" i="2"/>
  <c r="J450" i="2"/>
  <c r="G450" i="2"/>
  <c r="E450" i="2"/>
  <c r="L449" i="2"/>
  <c r="J449" i="2"/>
  <c r="G449" i="2"/>
  <c r="E449" i="2"/>
  <c r="L448" i="2"/>
  <c r="J448" i="2"/>
  <c r="G448" i="2"/>
  <c r="E448" i="2"/>
  <c r="L447" i="2"/>
  <c r="J447" i="2"/>
  <c r="G447" i="2"/>
  <c r="E447" i="2"/>
  <c r="L446" i="2"/>
  <c r="J446" i="2"/>
  <c r="G446" i="2"/>
  <c r="E446" i="2"/>
  <c r="L445" i="2"/>
  <c r="J445" i="2"/>
  <c r="G445" i="2"/>
  <c r="E445" i="2"/>
  <c r="L444" i="2"/>
  <c r="J444" i="2"/>
  <c r="G444" i="2"/>
  <c r="E444" i="2"/>
  <c r="L443" i="2"/>
  <c r="J443" i="2"/>
  <c r="G443" i="2"/>
  <c r="E443" i="2"/>
  <c r="L442" i="2"/>
  <c r="J442" i="2"/>
  <c r="G442" i="2"/>
  <c r="E442" i="2"/>
  <c r="L441" i="2"/>
  <c r="J441" i="2"/>
  <c r="G441" i="2"/>
  <c r="E441" i="2"/>
  <c r="L440" i="2"/>
  <c r="J440" i="2"/>
  <c r="G440" i="2"/>
  <c r="E440" i="2"/>
  <c r="L439" i="2"/>
  <c r="J439" i="2"/>
  <c r="G439" i="2"/>
  <c r="E439" i="2"/>
  <c r="L438" i="2"/>
  <c r="J438" i="2"/>
  <c r="G438" i="2"/>
  <c r="E438" i="2"/>
  <c r="L437" i="2"/>
  <c r="J437" i="2"/>
  <c r="G437" i="2"/>
  <c r="E437" i="2"/>
  <c r="L436" i="2"/>
  <c r="J436" i="2"/>
  <c r="G436" i="2"/>
  <c r="E436" i="2"/>
  <c r="L435" i="2"/>
  <c r="J435" i="2"/>
  <c r="G435" i="2"/>
  <c r="E435" i="2"/>
  <c r="L434" i="2"/>
  <c r="J434" i="2"/>
  <c r="G434" i="2"/>
  <c r="E434" i="2"/>
  <c r="L433" i="2"/>
  <c r="J433" i="2"/>
  <c r="G433" i="2"/>
  <c r="E433" i="2"/>
  <c r="L432" i="2"/>
  <c r="J432" i="2"/>
  <c r="G432" i="2"/>
  <c r="E432" i="2"/>
  <c r="L431" i="2"/>
  <c r="J431" i="2"/>
  <c r="G431" i="2"/>
  <c r="E431" i="2"/>
  <c r="L430" i="2"/>
  <c r="J430" i="2"/>
  <c r="G430" i="2"/>
  <c r="E430" i="2"/>
  <c r="L429" i="2"/>
  <c r="J429" i="2"/>
  <c r="G429" i="2"/>
  <c r="E429" i="2"/>
  <c r="L428" i="2"/>
  <c r="J428" i="2"/>
  <c r="G428" i="2"/>
  <c r="E428" i="2"/>
  <c r="L427" i="2"/>
  <c r="J427" i="2"/>
  <c r="G427" i="2"/>
  <c r="E427" i="2"/>
  <c r="L426" i="2"/>
  <c r="J426" i="2"/>
  <c r="G426" i="2"/>
  <c r="E426" i="2"/>
  <c r="L425" i="2"/>
  <c r="J425" i="2"/>
  <c r="G425" i="2"/>
  <c r="E425" i="2"/>
  <c r="L424" i="2"/>
  <c r="J424" i="2"/>
  <c r="G424" i="2"/>
  <c r="E424" i="2"/>
  <c r="L423" i="2"/>
  <c r="J423" i="2"/>
  <c r="G423" i="2"/>
  <c r="E423" i="2"/>
  <c r="L422" i="2"/>
  <c r="J422" i="2"/>
  <c r="G422" i="2"/>
  <c r="E422" i="2"/>
  <c r="L421" i="2"/>
  <c r="J421" i="2"/>
  <c r="G421" i="2"/>
  <c r="E421" i="2"/>
  <c r="L420" i="2"/>
  <c r="J420" i="2"/>
  <c r="G420" i="2"/>
  <c r="E420" i="2"/>
  <c r="L419" i="2"/>
  <c r="J419" i="2"/>
  <c r="G419" i="2"/>
  <c r="E419" i="2"/>
  <c r="L418" i="2"/>
  <c r="J418" i="2"/>
  <c r="G418" i="2"/>
  <c r="E418" i="2"/>
  <c r="L417" i="2"/>
  <c r="J417" i="2"/>
  <c r="G417" i="2"/>
  <c r="E417" i="2"/>
  <c r="L416" i="2"/>
  <c r="J416" i="2"/>
  <c r="G416" i="2"/>
  <c r="E416" i="2"/>
  <c r="L415" i="2"/>
  <c r="J415" i="2"/>
  <c r="G415" i="2"/>
  <c r="E415" i="2"/>
  <c r="L414" i="2"/>
  <c r="J414" i="2"/>
  <c r="G414" i="2"/>
  <c r="E414" i="2"/>
  <c r="L413" i="2"/>
  <c r="J413" i="2"/>
  <c r="G413" i="2"/>
  <c r="E413" i="2"/>
  <c r="L412" i="2"/>
  <c r="J412" i="2"/>
  <c r="G412" i="2"/>
  <c r="E412" i="2"/>
  <c r="L411" i="2"/>
  <c r="J411" i="2"/>
  <c r="G411" i="2"/>
  <c r="E411" i="2"/>
  <c r="L410" i="2"/>
  <c r="J410" i="2"/>
  <c r="G410" i="2"/>
  <c r="E410" i="2"/>
  <c r="L409" i="2"/>
  <c r="J409" i="2"/>
  <c r="G409" i="2"/>
  <c r="E409" i="2"/>
  <c r="L408" i="2"/>
  <c r="J408" i="2"/>
  <c r="G408" i="2"/>
  <c r="E408" i="2"/>
  <c r="L407" i="2"/>
  <c r="J407" i="2"/>
  <c r="G407" i="2"/>
  <c r="E407" i="2"/>
  <c r="L406" i="2"/>
  <c r="J406" i="2"/>
  <c r="G406" i="2"/>
  <c r="E406" i="2"/>
  <c r="L405" i="2"/>
  <c r="J405" i="2"/>
  <c r="G405" i="2"/>
  <c r="E405" i="2"/>
  <c r="L404" i="2"/>
  <c r="J404" i="2"/>
  <c r="G404" i="2"/>
  <c r="E404" i="2"/>
  <c r="L403" i="2"/>
  <c r="J403" i="2"/>
  <c r="G403" i="2"/>
  <c r="E403" i="2"/>
  <c r="L402" i="2"/>
  <c r="J402" i="2"/>
  <c r="G402" i="2"/>
  <c r="E402" i="2"/>
  <c r="L401" i="2"/>
  <c r="J401" i="2"/>
  <c r="G401" i="2"/>
  <c r="E401" i="2"/>
  <c r="L400" i="2"/>
  <c r="J400" i="2"/>
  <c r="G400" i="2"/>
  <c r="E400" i="2"/>
  <c r="L399" i="2"/>
  <c r="J399" i="2"/>
  <c r="G399" i="2"/>
  <c r="E399" i="2"/>
  <c r="L398" i="2"/>
  <c r="J398" i="2"/>
  <c r="G398" i="2"/>
  <c r="E398" i="2"/>
  <c r="L397" i="2"/>
  <c r="J397" i="2"/>
  <c r="G397" i="2"/>
  <c r="E397" i="2"/>
  <c r="L396" i="2"/>
  <c r="J396" i="2"/>
  <c r="G396" i="2"/>
  <c r="E396" i="2"/>
  <c r="L395" i="2"/>
  <c r="J395" i="2"/>
  <c r="G395" i="2"/>
  <c r="E395" i="2"/>
  <c r="L394" i="2"/>
  <c r="J394" i="2"/>
  <c r="G394" i="2"/>
  <c r="E394" i="2"/>
  <c r="L393" i="2"/>
  <c r="J393" i="2"/>
  <c r="G393" i="2"/>
  <c r="E393" i="2"/>
  <c r="L392" i="2"/>
  <c r="J392" i="2"/>
  <c r="G392" i="2"/>
  <c r="E392" i="2"/>
  <c r="L391" i="2"/>
  <c r="J391" i="2"/>
  <c r="G391" i="2"/>
  <c r="E391" i="2"/>
  <c r="L390" i="2"/>
  <c r="J390" i="2"/>
  <c r="G390" i="2"/>
  <c r="E390" i="2"/>
  <c r="L389" i="2"/>
  <c r="J389" i="2"/>
  <c r="G389" i="2"/>
  <c r="E389" i="2"/>
  <c r="L388" i="2"/>
  <c r="J388" i="2"/>
  <c r="G388" i="2"/>
  <c r="E388" i="2"/>
  <c r="L387" i="2"/>
  <c r="J387" i="2"/>
  <c r="G387" i="2"/>
  <c r="E387" i="2"/>
  <c r="L386" i="2"/>
  <c r="J386" i="2"/>
  <c r="G386" i="2"/>
  <c r="E386" i="2"/>
  <c r="L385" i="2"/>
  <c r="J385" i="2"/>
  <c r="G385" i="2"/>
  <c r="E385" i="2"/>
  <c r="L384" i="2"/>
  <c r="J384" i="2"/>
  <c r="G384" i="2"/>
  <c r="E384" i="2"/>
  <c r="L383" i="2"/>
  <c r="J383" i="2"/>
  <c r="G383" i="2"/>
  <c r="E383" i="2"/>
  <c r="L382" i="2"/>
  <c r="J382" i="2"/>
  <c r="G382" i="2"/>
  <c r="E382" i="2"/>
  <c r="L381" i="2"/>
  <c r="J381" i="2"/>
  <c r="G381" i="2"/>
  <c r="E381" i="2"/>
  <c r="L380" i="2"/>
  <c r="J380" i="2"/>
  <c r="G380" i="2"/>
  <c r="E380" i="2"/>
  <c r="L379" i="2"/>
  <c r="J379" i="2"/>
  <c r="G379" i="2"/>
  <c r="E379" i="2"/>
  <c r="L378" i="2"/>
  <c r="J378" i="2"/>
  <c r="G378" i="2"/>
  <c r="E378" i="2"/>
  <c r="L377" i="2"/>
  <c r="J377" i="2"/>
  <c r="G377" i="2"/>
  <c r="E377" i="2"/>
  <c r="L376" i="2"/>
  <c r="J376" i="2"/>
  <c r="G376" i="2"/>
  <c r="E376" i="2"/>
  <c r="L375" i="2"/>
  <c r="J375" i="2"/>
  <c r="G375" i="2"/>
  <c r="E375" i="2"/>
  <c r="L374" i="2"/>
  <c r="J374" i="2"/>
  <c r="G374" i="2"/>
  <c r="E374" i="2"/>
  <c r="L373" i="2"/>
  <c r="J373" i="2"/>
  <c r="G373" i="2"/>
  <c r="E373" i="2"/>
  <c r="L372" i="2"/>
  <c r="J372" i="2"/>
  <c r="G372" i="2"/>
  <c r="E372" i="2"/>
  <c r="L371" i="2"/>
  <c r="J371" i="2"/>
  <c r="G371" i="2"/>
  <c r="E371" i="2"/>
  <c r="L370" i="2"/>
  <c r="J370" i="2"/>
  <c r="G370" i="2"/>
  <c r="E370" i="2"/>
  <c r="L369" i="2"/>
  <c r="J369" i="2"/>
  <c r="G369" i="2"/>
  <c r="E369" i="2"/>
  <c r="L368" i="2"/>
  <c r="J368" i="2"/>
  <c r="G368" i="2"/>
  <c r="E368" i="2"/>
  <c r="L367" i="2"/>
  <c r="J367" i="2"/>
  <c r="G367" i="2"/>
  <c r="E367" i="2"/>
  <c r="L366" i="2"/>
  <c r="J366" i="2"/>
  <c r="G366" i="2"/>
  <c r="E366" i="2"/>
  <c r="L365" i="2"/>
  <c r="J365" i="2"/>
  <c r="G365" i="2"/>
  <c r="E365" i="2"/>
  <c r="L364" i="2"/>
  <c r="J364" i="2"/>
  <c r="G364" i="2"/>
  <c r="E364" i="2"/>
  <c r="L363" i="2"/>
  <c r="J363" i="2"/>
  <c r="G363" i="2"/>
  <c r="E363" i="2"/>
  <c r="L362" i="2"/>
  <c r="J362" i="2"/>
  <c r="G362" i="2"/>
  <c r="E362" i="2"/>
  <c r="L361" i="2"/>
  <c r="J361" i="2"/>
  <c r="G361" i="2"/>
  <c r="E361" i="2"/>
  <c r="L360" i="2"/>
  <c r="J360" i="2"/>
  <c r="G360" i="2"/>
  <c r="E360" i="2"/>
  <c r="L359" i="2"/>
  <c r="J359" i="2"/>
  <c r="G359" i="2"/>
  <c r="E359" i="2"/>
  <c r="L358" i="2"/>
  <c r="J358" i="2"/>
  <c r="G358" i="2"/>
  <c r="E358" i="2"/>
  <c r="L357" i="2"/>
  <c r="J357" i="2"/>
  <c r="G357" i="2"/>
  <c r="E357" i="2"/>
  <c r="L356" i="2"/>
  <c r="J356" i="2"/>
  <c r="G356" i="2"/>
  <c r="E356" i="2"/>
  <c r="L355" i="2"/>
  <c r="J355" i="2"/>
  <c r="G355" i="2"/>
  <c r="E355" i="2"/>
  <c r="L354" i="2"/>
  <c r="J354" i="2"/>
  <c r="G354" i="2"/>
  <c r="E354" i="2"/>
  <c r="L353" i="2"/>
  <c r="J353" i="2"/>
  <c r="G353" i="2"/>
  <c r="E353" i="2"/>
  <c r="L352" i="2"/>
  <c r="J352" i="2"/>
  <c r="G352" i="2"/>
  <c r="E352" i="2"/>
  <c r="L351" i="2"/>
  <c r="J351" i="2"/>
  <c r="G351" i="2"/>
  <c r="E351" i="2"/>
  <c r="L350" i="2"/>
  <c r="J350" i="2"/>
  <c r="G350" i="2"/>
  <c r="E350" i="2"/>
  <c r="L349" i="2"/>
  <c r="J349" i="2"/>
  <c r="G349" i="2"/>
  <c r="E349" i="2"/>
  <c r="L348" i="2"/>
  <c r="J348" i="2"/>
  <c r="G348" i="2"/>
  <c r="E348" i="2"/>
  <c r="L347" i="2"/>
  <c r="J347" i="2"/>
  <c r="G347" i="2"/>
  <c r="E347" i="2"/>
  <c r="L346" i="2"/>
  <c r="J346" i="2"/>
  <c r="G346" i="2"/>
  <c r="E346" i="2"/>
  <c r="L345" i="2"/>
  <c r="J345" i="2"/>
  <c r="G345" i="2"/>
  <c r="E345" i="2"/>
  <c r="L344" i="2"/>
  <c r="J344" i="2"/>
  <c r="G344" i="2"/>
  <c r="E344" i="2"/>
  <c r="L343" i="2"/>
  <c r="J343" i="2"/>
  <c r="G343" i="2"/>
  <c r="E343" i="2"/>
  <c r="L342" i="2"/>
  <c r="J342" i="2"/>
  <c r="G342" i="2"/>
  <c r="E342" i="2"/>
  <c r="L341" i="2"/>
  <c r="J341" i="2"/>
  <c r="G341" i="2"/>
  <c r="E341" i="2"/>
  <c r="L340" i="2"/>
  <c r="J340" i="2"/>
  <c r="G340" i="2"/>
  <c r="E340" i="2"/>
  <c r="L339" i="2"/>
  <c r="J339" i="2"/>
  <c r="G339" i="2"/>
  <c r="E339" i="2"/>
  <c r="L338" i="2"/>
  <c r="J338" i="2"/>
  <c r="G338" i="2"/>
  <c r="E338" i="2"/>
  <c r="L337" i="2"/>
  <c r="J337" i="2"/>
  <c r="G337" i="2"/>
  <c r="E337" i="2"/>
  <c r="L336" i="2"/>
  <c r="J336" i="2"/>
  <c r="G336" i="2"/>
  <c r="E336" i="2"/>
  <c r="L335" i="2"/>
  <c r="J335" i="2"/>
  <c r="G335" i="2"/>
  <c r="E335" i="2"/>
  <c r="L334" i="2"/>
  <c r="J334" i="2"/>
  <c r="G334" i="2"/>
  <c r="E334" i="2"/>
  <c r="L333" i="2"/>
  <c r="J333" i="2"/>
  <c r="G333" i="2"/>
  <c r="E333" i="2"/>
  <c r="L332" i="2"/>
  <c r="J332" i="2"/>
  <c r="G332" i="2"/>
  <c r="E332" i="2"/>
  <c r="L331" i="2"/>
  <c r="J331" i="2"/>
  <c r="G331" i="2"/>
  <c r="E331" i="2"/>
  <c r="L330" i="2"/>
  <c r="J330" i="2"/>
  <c r="G330" i="2"/>
  <c r="E330" i="2"/>
  <c r="L329" i="2"/>
  <c r="J329" i="2"/>
  <c r="G329" i="2"/>
  <c r="E329" i="2"/>
  <c r="L328" i="2"/>
  <c r="J328" i="2"/>
  <c r="G328" i="2"/>
  <c r="E328" i="2"/>
  <c r="L327" i="2"/>
  <c r="J327" i="2"/>
  <c r="G327" i="2"/>
  <c r="E327" i="2"/>
  <c r="L326" i="2"/>
  <c r="J326" i="2"/>
  <c r="G326" i="2"/>
  <c r="E326" i="2"/>
  <c r="L325" i="2"/>
  <c r="J325" i="2"/>
  <c r="G325" i="2"/>
  <c r="E325" i="2"/>
  <c r="L324" i="2"/>
  <c r="J324" i="2"/>
  <c r="G324" i="2"/>
  <c r="E324" i="2"/>
  <c r="L323" i="2"/>
  <c r="J323" i="2"/>
  <c r="G323" i="2"/>
  <c r="E323" i="2"/>
  <c r="L322" i="2"/>
  <c r="J322" i="2"/>
  <c r="G322" i="2"/>
  <c r="E322" i="2"/>
  <c r="L321" i="2"/>
  <c r="J321" i="2"/>
  <c r="G321" i="2"/>
  <c r="E321" i="2"/>
  <c r="L320" i="2"/>
  <c r="J320" i="2"/>
  <c r="G320" i="2"/>
  <c r="E320" i="2"/>
  <c r="L319" i="2"/>
  <c r="J319" i="2"/>
  <c r="G319" i="2"/>
  <c r="E319" i="2"/>
  <c r="L318" i="2"/>
  <c r="J318" i="2"/>
  <c r="G318" i="2"/>
  <c r="E318" i="2"/>
  <c r="L317" i="2"/>
  <c r="J317" i="2"/>
  <c r="G317" i="2"/>
  <c r="E317" i="2"/>
  <c r="L316" i="2"/>
  <c r="J316" i="2"/>
  <c r="G316" i="2"/>
  <c r="E316" i="2"/>
  <c r="L315" i="2"/>
  <c r="J315" i="2"/>
  <c r="G315" i="2"/>
  <c r="E315" i="2"/>
  <c r="L314" i="2"/>
  <c r="J314" i="2"/>
  <c r="G314" i="2"/>
  <c r="E314" i="2"/>
  <c r="L313" i="2"/>
  <c r="J313" i="2"/>
  <c r="G313" i="2"/>
  <c r="E313" i="2"/>
  <c r="L312" i="2"/>
  <c r="J312" i="2"/>
  <c r="G312" i="2"/>
  <c r="E312" i="2"/>
  <c r="L311" i="2"/>
  <c r="J311" i="2"/>
  <c r="G311" i="2"/>
  <c r="E311" i="2"/>
  <c r="L310" i="2"/>
  <c r="J310" i="2"/>
  <c r="G310" i="2"/>
  <c r="E310" i="2"/>
  <c r="L309" i="2"/>
  <c r="J309" i="2"/>
  <c r="G309" i="2"/>
  <c r="E309" i="2"/>
  <c r="L308" i="2"/>
  <c r="J308" i="2"/>
  <c r="G308" i="2"/>
  <c r="E308" i="2"/>
  <c r="L307" i="2"/>
  <c r="J307" i="2"/>
  <c r="G307" i="2"/>
  <c r="E307" i="2"/>
  <c r="L306" i="2"/>
  <c r="J306" i="2"/>
  <c r="G306" i="2"/>
  <c r="E306" i="2"/>
  <c r="L305" i="2"/>
  <c r="J305" i="2"/>
  <c r="G305" i="2"/>
  <c r="E305" i="2"/>
  <c r="L304" i="2"/>
  <c r="J304" i="2"/>
  <c r="G304" i="2"/>
  <c r="E304" i="2"/>
  <c r="L303" i="2"/>
  <c r="J303" i="2"/>
  <c r="G303" i="2"/>
  <c r="E303" i="2"/>
  <c r="L302" i="2"/>
  <c r="J302" i="2"/>
  <c r="G302" i="2"/>
  <c r="E302" i="2"/>
  <c r="L301" i="2"/>
  <c r="J301" i="2"/>
  <c r="G301" i="2"/>
  <c r="E301" i="2"/>
  <c r="L300" i="2"/>
  <c r="J300" i="2"/>
  <c r="G300" i="2"/>
  <c r="E300" i="2"/>
  <c r="L299" i="2"/>
  <c r="J299" i="2"/>
  <c r="G299" i="2"/>
  <c r="E299" i="2"/>
  <c r="L298" i="2"/>
  <c r="J298" i="2"/>
  <c r="G298" i="2"/>
  <c r="E298" i="2"/>
  <c r="L297" i="2"/>
  <c r="J297" i="2"/>
  <c r="G297" i="2"/>
  <c r="E297" i="2"/>
  <c r="L296" i="2"/>
  <c r="J296" i="2"/>
  <c r="G296" i="2"/>
  <c r="E296" i="2"/>
  <c r="L295" i="2"/>
  <c r="J295" i="2"/>
  <c r="G295" i="2"/>
  <c r="E295" i="2"/>
  <c r="L294" i="2"/>
  <c r="J294" i="2"/>
  <c r="G294" i="2"/>
  <c r="E294" i="2"/>
  <c r="L293" i="2"/>
  <c r="J293" i="2"/>
  <c r="G293" i="2"/>
  <c r="E293" i="2"/>
  <c r="L292" i="2"/>
  <c r="J292" i="2"/>
  <c r="G292" i="2"/>
  <c r="E292" i="2"/>
  <c r="L291" i="2"/>
  <c r="J291" i="2"/>
  <c r="G291" i="2"/>
  <c r="E291" i="2"/>
  <c r="L290" i="2"/>
  <c r="J290" i="2"/>
  <c r="G290" i="2"/>
  <c r="E290" i="2"/>
  <c r="L289" i="2"/>
  <c r="J289" i="2"/>
  <c r="G289" i="2"/>
  <c r="E289" i="2"/>
  <c r="L288" i="2"/>
  <c r="J288" i="2"/>
  <c r="G288" i="2"/>
  <c r="E288" i="2"/>
  <c r="L287" i="2"/>
  <c r="J287" i="2"/>
  <c r="G287" i="2"/>
  <c r="E287" i="2"/>
  <c r="L286" i="2"/>
  <c r="J286" i="2"/>
  <c r="G286" i="2"/>
  <c r="E286" i="2"/>
  <c r="L285" i="2"/>
  <c r="J285" i="2"/>
  <c r="G285" i="2"/>
  <c r="E285" i="2"/>
  <c r="L284" i="2"/>
  <c r="J284" i="2"/>
  <c r="G284" i="2"/>
  <c r="E284" i="2"/>
  <c r="L283" i="2"/>
  <c r="J283" i="2"/>
  <c r="G283" i="2"/>
  <c r="E283" i="2"/>
  <c r="L282" i="2"/>
  <c r="J282" i="2"/>
  <c r="G282" i="2"/>
  <c r="E282" i="2"/>
  <c r="L281" i="2"/>
  <c r="J281" i="2"/>
  <c r="G281" i="2"/>
  <c r="E281" i="2"/>
  <c r="L280" i="2"/>
  <c r="J280" i="2"/>
  <c r="G280" i="2"/>
  <c r="E280" i="2"/>
  <c r="L279" i="2"/>
  <c r="J279" i="2"/>
  <c r="G279" i="2"/>
  <c r="E279" i="2"/>
  <c r="L278" i="2"/>
  <c r="J278" i="2"/>
  <c r="G278" i="2"/>
  <c r="E278" i="2"/>
  <c r="L277" i="2"/>
  <c r="J277" i="2"/>
  <c r="G277" i="2"/>
  <c r="E277" i="2"/>
  <c r="L276" i="2"/>
  <c r="J276" i="2"/>
  <c r="G276" i="2"/>
  <c r="E276" i="2"/>
  <c r="L275" i="2"/>
  <c r="J275" i="2"/>
  <c r="G275" i="2"/>
  <c r="E275" i="2"/>
  <c r="L274" i="2"/>
  <c r="J274" i="2"/>
  <c r="G274" i="2"/>
  <c r="E274" i="2"/>
  <c r="L273" i="2"/>
  <c r="J273" i="2"/>
  <c r="G273" i="2"/>
  <c r="E273" i="2"/>
  <c r="L272" i="2"/>
  <c r="J272" i="2"/>
  <c r="G272" i="2"/>
  <c r="E272" i="2"/>
  <c r="L271" i="2"/>
  <c r="J271" i="2"/>
  <c r="G271" i="2"/>
  <c r="E271" i="2"/>
  <c r="L270" i="2"/>
  <c r="J270" i="2"/>
  <c r="G270" i="2"/>
  <c r="E270" i="2"/>
  <c r="L269" i="2"/>
  <c r="J269" i="2"/>
  <c r="G269" i="2"/>
  <c r="E269" i="2"/>
  <c r="L268" i="2"/>
  <c r="J268" i="2"/>
  <c r="G268" i="2"/>
  <c r="E268" i="2"/>
  <c r="L267" i="2"/>
  <c r="J267" i="2"/>
  <c r="G267" i="2"/>
  <c r="E267" i="2"/>
  <c r="L266" i="2"/>
  <c r="J266" i="2"/>
  <c r="G266" i="2"/>
  <c r="E266" i="2"/>
  <c r="L265" i="2"/>
  <c r="J265" i="2"/>
  <c r="G265" i="2"/>
  <c r="E265" i="2"/>
  <c r="L264" i="2"/>
  <c r="J264" i="2"/>
  <c r="G264" i="2"/>
  <c r="E264" i="2"/>
  <c r="L263" i="2"/>
  <c r="J263" i="2"/>
  <c r="G263" i="2"/>
  <c r="E263" i="2"/>
  <c r="L262" i="2"/>
  <c r="J262" i="2"/>
  <c r="G262" i="2"/>
  <c r="E262" i="2"/>
  <c r="L261" i="2"/>
  <c r="J261" i="2"/>
  <c r="G261" i="2"/>
  <c r="E261" i="2"/>
  <c r="L260" i="2"/>
  <c r="J260" i="2"/>
  <c r="G260" i="2"/>
  <c r="E260" i="2"/>
  <c r="L259" i="2"/>
  <c r="J259" i="2"/>
  <c r="G259" i="2"/>
  <c r="E259" i="2"/>
  <c r="L258" i="2"/>
  <c r="J258" i="2"/>
  <c r="G258" i="2"/>
  <c r="E258" i="2"/>
  <c r="L257" i="2"/>
  <c r="J257" i="2"/>
  <c r="G257" i="2"/>
  <c r="E257" i="2"/>
  <c r="L256" i="2"/>
  <c r="J256" i="2"/>
  <c r="G256" i="2"/>
  <c r="E256" i="2"/>
  <c r="L255" i="2"/>
  <c r="J255" i="2"/>
  <c r="G255" i="2"/>
  <c r="E255" i="2"/>
  <c r="L254" i="2"/>
  <c r="J254" i="2"/>
  <c r="G254" i="2"/>
  <c r="E254" i="2"/>
  <c r="L253" i="2"/>
  <c r="J253" i="2"/>
  <c r="G253" i="2"/>
  <c r="E253" i="2"/>
  <c r="L252" i="2"/>
  <c r="J252" i="2"/>
  <c r="G252" i="2"/>
  <c r="E252" i="2"/>
  <c r="L251" i="2"/>
  <c r="J251" i="2"/>
  <c r="G251" i="2"/>
  <c r="E251" i="2"/>
  <c r="L250" i="2"/>
  <c r="J250" i="2"/>
  <c r="G250" i="2"/>
  <c r="E250" i="2"/>
  <c r="L249" i="2"/>
  <c r="J249" i="2"/>
  <c r="G249" i="2"/>
  <c r="E249" i="2"/>
  <c r="L248" i="2"/>
  <c r="J248" i="2"/>
  <c r="G248" i="2"/>
  <c r="E248" i="2"/>
  <c r="L247" i="2"/>
  <c r="J247" i="2"/>
  <c r="G247" i="2"/>
  <c r="E247" i="2"/>
  <c r="L246" i="2"/>
  <c r="J246" i="2"/>
  <c r="G246" i="2"/>
  <c r="E246" i="2"/>
  <c r="L245" i="2"/>
  <c r="J245" i="2"/>
  <c r="G245" i="2"/>
  <c r="E245" i="2"/>
  <c r="L244" i="2"/>
  <c r="J244" i="2"/>
  <c r="G244" i="2"/>
  <c r="E244" i="2"/>
  <c r="L243" i="2"/>
  <c r="J243" i="2"/>
  <c r="G243" i="2"/>
  <c r="E243" i="2"/>
  <c r="L242" i="2"/>
  <c r="J242" i="2"/>
  <c r="G242" i="2"/>
  <c r="E242" i="2"/>
  <c r="L241" i="2"/>
  <c r="J241" i="2"/>
  <c r="G241" i="2"/>
  <c r="E241" i="2"/>
  <c r="L240" i="2"/>
  <c r="J240" i="2"/>
  <c r="G240" i="2"/>
  <c r="E240" i="2"/>
  <c r="L239" i="2"/>
  <c r="J239" i="2"/>
  <c r="G239" i="2"/>
  <c r="E239" i="2"/>
  <c r="L238" i="2"/>
  <c r="J238" i="2"/>
  <c r="G238" i="2"/>
  <c r="E238" i="2"/>
  <c r="L237" i="2"/>
  <c r="J237" i="2"/>
  <c r="G237" i="2"/>
  <c r="E237" i="2"/>
  <c r="L236" i="2"/>
  <c r="J236" i="2"/>
  <c r="G236" i="2"/>
  <c r="E236" i="2"/>
  <c r="L235" i="2"/>
  <c r="J235" i="2"/>
  <c r="G235" i="2"/>
  <c r="E235" i="2"/>
  <c r="L234" i="2"/>
  <c r="J234" i="2"/>
  <c r="G234" i="2"/>
  <c r="E234" i="2"/>
  <c r="L233" i="2"/>
  <c r="J233" i="2"/>
  <c r="G233" i="2"/>
  <c r="E233" i="2"/>
  <c r="L232" i="2"/>
  <c r="J232" i="2"/>
  <c r="G232" i="2"/>
  <c r="E232" i="2"/>
  <c r="L231" i="2"/>
  <c r="J231" i="2"/>
  <c r="G231" i="2"/>
  <c r="E231" i="2"/>
  <c r="L230" i="2"/>
  <c r="J230" i="2"/>
  <c r="G230" i="2"/>
  <c r="E230" i="2"/>
  <c r="L229" i="2"/>
  <c r="J229" i="2"/>
  <c r="G229" i="2"/>
  <c r="E229" i="2"/>
  <c r="L228" i="2"/>
  <c r="J228" i="2"/>
  <c r="G228" i="2"/>
  <c r="E228" i="2"/>
  <c r="L227" i="2"/>
  <c r="J227" i="2"/>
  <c r="G227" i="2"/>
  <c r="E227" i="2"/>
  <c r="L226" i="2"/>
  <c r="J226" i="2"/>
  <c r="G226" i="2"/>
  <c r="E226" i="2"/>
  <c r="L225" i="2"/>
  <c r="J225" i="2"/>
  <c r="G225" i="2"/>
  <c r="E225" i="2"/>
  <c r="L224" i="2"/>
  <c r="J224" i="2"/>
  <c r="G224" i="2"/>
  <c r="E224" i="2"/>
  <c r="L223" i="2"/>
  <c r="J223" i="2"/>
  <c r="G223" i="2"/>
  <c r="E223" i="2"/>
  <c r="L222" i="2"/>
  <c r="J222" i="2"/>
  <c r="G222" i="2"/>
  <c r="E222" i="2"/>
  <c r="L221" i="2"/>
  <c r="J221" i="2"/>
  <c r="G221" i="2"/>
  <c r="E221" i="2"/>
  <c r="L220" i="2"/>
  <c r="J220" i="2"/>
  <c r="G220" i="2"/>
  <c r="E220" i="2"/>
  <c r="L219" i="2"/>
  <c r="J219" i="2"/>
  <c r="G219" i="2"/>
  <c r="E219" i="2"/>
  <c r="L218" i="2"/>
  <c r="J218" i="2"/>
  <c r="G218" i="2"/>
  <c r="E218" i="2"/>
  <c r="L217" i="2"/>
  <c r="J217" i="2"/>
  <c r="G217" i="2"/>
  <c r="E217" i="2"/>
  <c r="L216" i="2"/>
  <c r="J216" i="2"/>
  <c r="G216" i="2"/>
  <c r="E216" i="2"/>
  <c r="L215" i="2"/>
  <c r="J215" i="2"/>
  <c r="G215" i="2"/>
  <c r="E215" i="2"/>
  <c r="L214" i="2"/>
  <c r="J214" i="2"/>
  <c r="G214" i="2"/>
  <c r="E214" i="2"/>
  <c r="L213" i="2"/>
  <c r="J213" i="2"/>
  <c r="G213" i="2"/>
  <c r="E213" i="2"/>
  <c r="L212" i="2"/>
  <c r="J212" i="2"/>
  <c r="G212" i="2"/>
  <c r="E212" i="2"/>
  <c r="L211" i="2"/>
  <c r="J211" i="2"/>
  <c r="G211" i="2"/>
  <c r="E211" i="2"/>
  <c r="L210" i="2"/>
  <c r="J210" i="2"/>
  <c r="G210" i="2"/>
  <c r="E210" i="2"/>
  <c r="L209" i="2"/>
  <c r="J209" i="2"/>
  <c r="G209" i="2"/>
  <c r="E209" i="2"/>
  <c r="L208" i="2"/>
  <c r="J208" i="2"/>
  <c r="G208" i="2"/>
  <c r="E208" i="2"/>
  <c r="L207" i="2"/>
  <c r="J207" i="2"/>
  <c r="G207" i="2"/>
  <c r="E207" i="2"/>
  <c r="L206" i="2"/>
  <c r="J206" i="2"/>
  <c r="G206" i="2"/>
  <c r="E206" i="2"/>
  <c r="L205" i="2"/>
  <c r="J205" i="2"/>
  <c r="G205" i="2"/>
  <c r="E205" i="2"/>
  <c r="L204" i="2"/>
  <c r="J204" i="2"/>
  <c r="G204" i="2"/>
  <c r="E204" i="2"/>
  <c r="L203" i="2"/>
  <c r="J203" i="2"/>
  <c r="G203" i="2"/>
  <c r="E203" i="2"/>
  <c r="L202" i="2"/>
  <c r="J202" i="2"/>
  <c r="G202" i="2"/>
  <c r="E202" i="2"/>
  <c r="L201" i="2"/>
  <c r="J201" i="2"/>
  <c r="G201" i="2"/>
  <c r="E201" i="2"/>
  <c r="L200" i="2"/>
  <c r="J200" i="2"/>
  <c r="G200" i="2"/>
  <c r="E200" i="2"/>
  <c r="L199" i="2"/>
  <c r="J199" i="2"/>
  <c r="G199" i="2"/>
  <c r="E199" i="2"/>
  <c r="L198" i="2"/>
  <c r="J198" i="2"/>
  <c r="G198" i="2"/>
  <c r="E198" i="2"/>
  <c r="L197" i="2"/>
  <c r="J197" i="2"/>
  <c r="G197" i="2"/>
  <c r="E197" i="2"/>
  <c r="L196" i="2"/>
  <c r="J196" i="2"/>
  <c r="G196" i="2"/>
  <c r="E196" i="2"/>
  <c r="L195" i="2"/>
  <c r="J195" i="2"/>
  <c r="G195" i="2"/>
  <c r="E195" i="2"/>
  <c r="L194" i="2"/>
  <c r="J194" i="2"/>
  <c r="G194" i="2"/>
  <c r="E194" i="2"/>
  <c r="L193" i="2"/>
  <c r="J193" i="2"/>
  <c r="G193" i="2"/>
  <c r="E193" i="2"/>
  <c r="L192" i="2"/>
  <c r="J192" i="2"/>
  <c r="G192" i="2"/>
  <c r="E192" i="2"/>
  <c r="L191" i="2"/>
  <c r="J191" i="2"/>
  <c r="G191" i="2"/>
  <c r="E191" i="2"/>
  <c r="L190" i="2"/>
  <c r="J190" i="2"/>
  <c r="G190" i="2"/>
  <c r="E190" i="2"/>
  <c r="L189" i="2"/>
  <c r="J189" i="2"/>
  <c r="G189" i="2"/>
  <c r="E189" i="2"/>
  <c r="L188" i="2"/>
  <c r="J188" i="2"/>
  <c r="G188" i="2"/>
  <c r="E188" i="2"/>
  <c r="L187" i="2"/>
  <c r="J187" i="2"/>
  <c r="G187" i="2"/>
  <c r="E187" i="2"/>
  <c r="L186" i="2"/>
  <c r="J186" i="2"/>
  <c r="G186" i="2"/>
  <c r="E186" i="2"/>
  <c r="L185" i="2"/>
  <c r="J185" i="2"/>
  <c r="G185" i="2"/>
  <c r="E185" i="2"/>
  <c r="L184" i="2"/>
  <c r="J184" i="2"/>
  <c r="G184" i="2"/>
  <c r="E184" i="2"/>
  <c r="L183" i="2"/>
  <c r="J183" i="2"/>
  <c r="G183" i="2"/>
  <c r="E183" i="2"/>
  <c r="L182" i="2"/>
  <c r="J182" i="2"/>
  <c r="G182" i="2"/>
  <c r="E182" i="2"/>
  <c r="L181" i="2"/>
  <c r="J181" i="2"/>
  <c r="G181" i="2"/>
  <c r="E181" i="2"/>
  <c r="L180" i="2"/>
  <c r="J180" i="2"/>
  <c r="G180" i="2"/>
  <c r="E180" i="2"/>
  <c r="L179" i="2"/>
  <c r="J179" i="2"/>
  <c r="G179" i="2"/>
  <c r="E179" i="2"/>
  <c r="L178" i="2"/>
  <c r="J178" i="2"/>
  <c r="G178" i="2"/>
  <c r="E178" i="2"/>
  <c r="L177" i="2"/>
  <c r="J177" i="2"/>
  <c r="G177" i="2"/>
  <c r="E177" i="2"/>
  <c r="L176" i="2"/>
  <c r="J176" i="2"/>
  <c r="G176" i="2"/>
  <c r="E176" i="2"/>
  <c r="L175" i="2"/>
  <c r="J175" i="2"/>
  <c r="G175" i="2"/>
  <c r="E175" i="2"/>
  <c r="L174" i="2"/>
  <c r="J174" i="2"/>
  <c r="G174" i="2"/>
  <c r="E174" i="2"/>
  <c r="L173" i="2"/>
  <c r="J173" i="2"/>
  <c r="G173" i="2"/>
  <c r="E173" i="2"/>
  <c r="L172" i="2"/>
  <c r="J172" i="2"/>
  <c r="G172" i="2"/>
  <c r="E172" i="2"/>
  <c r="L171" i="2"/>
  <c r="J171" i="2"/>
  <c r="G171" i="2"/>
  <c r="E171" i="2"/>
  <c r="L170" i="2"/>
  <c r="J170" i="2"/>
  <c r="G170" i="2"/>
  <c r="E170" i="2"/>
  <c r="L169" i="2"/>
  <c r="J169" i="2"/>
  <c r="G169" i="2"/>
  <c r="E169" i="2"/>
  <c r="L168" i="2"/>
  <c r="J168" i="2"/>
  <c r="G168" i="2"/>
  <c r="E168" i="2"/>
  <c r="L167" i="2"/>
  <c r="J167" i="2"/>
  <c r="G167" i="2"/>
  <c r="E167" i="2"/>
  <c r="L166" i="2"/>
  <c r="J166" i="2"/>
  <c r="G166" i="2"/>
  <c r="E166" i="2"/>
  <c r="L165" i="2"/>
  <c r="J165" i="2"/>
  <c r="G165" i="2"/>
  <c r="E165" i="2"/>
  <c r="L164" i="2"/>
  <c r="J164" i="2"/>
  <c r="G164" i="2"/>
  <c r="E164" i="2"/>
  <c r="L163" i="2"/>
  <c r="J163" i="2"/>
  <c r="G163" i="2"/>
  <c r="E163" i="2"/>
  <c r="L162" i="2"/>
  <c r="J162" i="2"/>
  <c r="G162" i="2"/>
  <c r="E162" i="2"/>
  <c r="L161" i="2"/>
  <c r="J161" i="2"/>
  <c r="G161" i="2"/>
  <c r="E161" i="2"/>
  <c r="L160" i="2"/>
  <c r="J160" i="2"/>
  <c r="G160" i="2"/>
  <c r="E160" i="2"/>
  <c r="L159" i="2"/>
  <c r="J159" i="2"/>
  <c r="G159" i="2"/>
  <c r="E159" i="2"/>
  <c r="L158" i="2"/>
  <c r="J158" i="2"/>
  <c r="G158" i="2"/>
  <c r="E158" i="2"/>
  <c r="L157" i="2"/>
  <c r="J157" i="2"/>
  <c r="G157" i="2"/>
  <c r="E157" i="2"/>
  <c r="L156" i="2"/>
  <c r="J156" i="2"/>
  <c r="G156" i="2"/>
  <c r="E156" i="2"/>
  <c r="L155" i="2"/>
  <c r="J155" i="2"/>
  <c r="G155" i="2"/>
  <c r="E155" i="2"/>
  <c r="L154" i="2"/>
  <c r="J154" i="2"/>
  <c r="G154" i="2"/>
  <c r="E154" i="2"/>
  <c r="L153" i="2"/>
  <c r="J153" i="2"/>
  <c r="G153" i="2"/>
  <c r="E153" i="2"/>
  <c r="L152" i="2"/>
  <c r="J152" i="2"/>
  <c r="G152" i="2"/>
  <c r="E152" i="2"/>
  <c r="L151" i="2"/>
  <c r="J151" i="2"/>
  <c r="G151" i="2"/>
  <c r="E151" i="2"/>
  <c r="L150" i="2"/>
  <c r="J150" i="2"/>
  <c r="G150" i="2"/>
  <c r="E150" i="2"/>
  <c r="L149" i="2"/>
  <c r="J149" i="2"/>
  <c r="G149" i="2"/>
  <c r="E149" i="2"/>
  <c r="L148" i="2"/>
  <c r="J148" i="2"/>
  <c r="G148" i="2"/>
  <c r="E148" i="2"/>
  <c r="L147" i="2"/>
  <c r="J147" i="2"/>
  <c r="G147" i="2"/>
  <c r="E147" i="2"/>
  <c r="L146" i="2"/>
  <c r="J146" i="2"/>
  <c r="G146" i="2"/>
  <c r="E146" i="2"/>
  <c r="L145" i="2"/>
  <c r="J145" i="2"/>
  <c r="G145" i="2"/>
  <c r="E145" i="2"/>
  <c r="L144" i="2"/>
  <c r="J144" i="2"/>
  <c r="G144" i="2"/>
  <c r="E144" i="2"/>
  <c r="L143" i="2"/>
  <c r="J143" i="2"/>
  <c r="G143" i="2"/>
  <c r="E143" i="2"/>
  <c r="L142" i="2"/>
  <c r="J142" i="2"/>
  <c r="G142" i="2"/>
  <c r="E142" i="2"/>
  <c r="L141" i="2"/>
  <c r="J141" i="2"/>
  <c r="G141" i="2"/>
  <c r="E141" i="2"/>
  <c r="L140" i="2"/>
  <c r="J140" i="2"/>
  <c r="G140" i="2"/>
  <c r="E140" i="2"/>
  <c r="L139" i="2"/>
  <c r="J139" i="2"/>
  <c r="G139" i="2"/>
  <c r="E139" i="2"/>
  <c r="L138" i="2"/>
  <c r="J138" i="2"/>
  <c r="G138" i="2"/>
  <c r="E138" i="2"/>
  <c r="L137" i="2"/>
  <c r="J137" i="2"/>
  <c r="G137" i="2"/>
  <c r="E137" i="2"/>
  <c r="L136" i="2"/>
  <c r="J136" i="2"/>
  <c r="G136" i="2"/>
  <c r="E136" i="2"/>
  <c r="L135" i="2"/>
  <c r="J135" i="2"/>
  <c r="G135" i="2"/>
  <c r="E135" i="2"/>
  <c r="L134" i="2"/>
  <c r="J134" i="2"/>
  <c r="G134" i="2"/>
  <c r="E134" i="2"/>
  <c r="L133" i="2"/>
  <c r="J133" i="2"/>
  <c r="G133" i="2"/>
  <c r="E133" i="2"/>
  <c r="L132" i="2"/>
  <c r="J132" i="2"/>
  <c r="G132" i="2"/>
  <c r="E132" i="2"/>
  <c r="L131" i="2"/>
  <c r="J131" i="2"/>
  <c r="G131" i="2"/>
  <c r="E131" i="2"/>
  <c r="L130" i="2"/>
  <c r="J130" i="2"/>
  <c r="G130" i="2"/>
  <c r="E130" i="2"/>
  <c r="L129" i="2"/>
  <c r="J129" i="2"/>
  <c r="G129" i="2"/>
  <c r="E129" i="2"/>
  <c r="L128" i="2"/>
  <c r="J128" i="2"/>
  <c r="G128" i="2"/>
  <c r="E128" i="2"/>
  <c r="L127" i="2"/>
  <c r="J127" i="2"/>
  <c r="G127" i="2"/>
  <c r="E127" i="2"/>
  <c r="L126" i="2"/>
  <c r="J126" i="2"/>
  <c r="G126" i="2"/>
  <c r="E126" i="2"/>
  <c r="L125" i="2"/>
  <c r="J125" i="2"/>
  <c r="G125" i="2"/>
  <c r="E125" i="2"/>
  <c r="L124" i="2"/>
  <c r="J124" i="2"/>
  <c r="G124" i="2"/>
  <c r="E124" i="2"/>
  <c r="L123" i="2"/>
  <c r="J123" i="2"/>
  <c r="G123" i="2"/>
  <c r="E123" i="2"/>
  <c r="L122" i="2"/>
  <c r="J122" i="2"/>
  <c r="G122" i="2"/>
  <c r="E122" i="2"/>
  <c r="L121" i="2"/>
  <c r="J121" i="2"/>
  <c r="G121" i="2"/>
  <c r="E121" i="2"/>
  <c r="L120" i="2"/>
  <c r="J120" i="2"/>
  <c r="G120" i="2"/>
  <c r="E120" i="2"/>
  <c r="L119" i="2"/>
  <c r="J119" i="2"/>
  <c r="G119" i="2"/>
  <c r="E119" i="2"/>
  <c r="L118" i="2"/>
  <c r="J118" i="2"/>
  <c r="G118" i="2"/>
  <c r="E118" i="2"/>
  <c r="L117" i="2"/>
  <c r="J117" i="2"/>
  <c r="G117" i="2"/>
  <c r="E117" i="2"/>
  <c r="L116" i="2"/>
  <c r="J116" i="2"/>
  <c r="G116" i="2"/>
  <c r="E116" i="2"/>
  <c r="L115" i="2"/>
  <c r="J115" i="2"/>
  <c r="G115" i="2"/>
  <c r="E115" i="2"/>
  <c r="L114" i="2"/>
  <c r="J114" i="2"/>
  <c r="G114" i="2"/>
  <c r="E114" i="2"/>
  <c r="L113" i="2"/>
  <c r="J113" i="2"/>
  <c r="G113" i="2"/>
  <c r="E113" i="2"/>
  <c r="L112" i="2"/>
  <c r="J112" i="2"/>
  <c r="G112" i="2"/>
  <c r="E112" i="2"/>
  <c r="L111" i="2"/>
  <c r="J111" i="2"/>
  <c r="G111" i="2"/>
  <c r="E111" i="2"/>
  <c r="L110" i="2"/>
  <c r="J110" i="2"/>
  <c r="G110" i="2"/>
  <c r="E110" i="2"/>
  <c r="L109" i="2"/>
  <c r="J109" i="2"/>
  <c r="G109" i="2"/>
  <c r="E109" i="2"/>
  <c r="L108" i="2"/>
  <c r="J108" i="2"/>
  <c r="G108" i="2"/>
  <c r="E108" i="2"/>
  <c r="L107" i="2"/>
  <c r="J107" i="2"/>
  <c r="G107" i="2"/>
  <c r="E107" i="2"/>
  <c r="L106" i="2"/>
  <c r="J106" i="2"/>
  <c r="G106" i="2"/>
  <c r="E106" i="2"/>
  <c r="L105" i="2"/>
  <c r="J105" i="2"/>
  <c r="G105" i="2"/>
  <c r="E105" i="2"/>
  <c r="L104" i="2"/>
  <c r="J104" i="2"/>
  <c r="G104" i="2"/>
  <c r="E104" i="2"/>
  <c r="L103" i="2"/>
  <c r="J103" i="2"/>
  <c r="G103" i="2"/>
  <c r="E103" i="2"/>
  <c r="L102" i="2"/>
  <c r="J102" i="2"/>
  <c r="G102" i="2"/>
  <c r="E102" i="2"/>
  <c r="L101" i="2"/>
  <c r="J101" i="2"/>
  <c r="G101" i="2"/>
  <c r="E101" i="2"/>
  <c r="L100" i="2"/>
  <c r="J100" i="2"/>
  <c r="G100" i="2"/>
  <c r="E100" i="2"/>
  <c r="L99" i="2"/>
  <c r="J99" i="2"/>
  <c r="G99" i="2"/>
  <c r="E99" i="2"/>
  <c r="L98" i="2"/>
  <c r="J98" i="2"/>
  <c r="G98" i="2"/>
  <c r="E98" i="2"/>
  <c r="L97" i="2"/>
  <c r="J97" i="2"/>
  <c r="G97" i="2"/>
  <c r="E97" i="2"/>
  <c r="L96" i="2"/>
  <c r="J96" i="2"/>
  <c r="G96" i="2"/>
  <c r="E96" i="2"/>
  <c r="L95" i="2"/>
  <c r="J95" i="2"/>
  <c r="G95" i="2"/>
  <c r="E95" i="2"/>
  <c r="L94" i="2"/>
  <c r="J94" i="2"/>
  <c r="G94" i="2"/>
  <c r="E94" i="2"/>
  <c r="L93" i="2"/>
  <c r="J93" i="2"/>
  <c r="G93" i="2"/>
  <c r="E93" i="2"/>
  <c r="L92" i="2"/>
  <c r="J92" i="2"/>
  <c r="G92" i="2"/>
  <c r="E92" i="2"/>
  <c r="L91" i="2"/>
  <c r="J91" i="2"/>
  <c r="G91" i="2"/>
  <c r="E91" i="2"/>
  <c r="L90" i="2"/>
  <c r="J90" i="2"/>
  <c r="G90" i="2"/>
  <c r="E90" i="2"/>
  <c r="L89" i="2"/>
  <c r="J89" i="2"/>
  <c r="G89" i="2"/>
  <c r="E89" i="2"/>
  <c r="L88" i="2"/>
  <c r="J88" i="2"/>
  <c r="G88" i="2"/>
  <c r="E88" i="2"/>
  <c r="L87" i="2"/>
  <c r="J87" i="2"/>
  <c r="G87" i="2"/>
  <c r="E87" i="2"/>
  <c r="L86" i="2"/>
  <c r="J86" i="2"/>
  <c r="G86" i="2"/>
  <c r="E86" i="2"/>
  <c r="L85" i="2"/>
  <c r="J85" i="2"/>
  <c r="G85" i="2"/>
  <c r="E85" i="2"/>
  <c r="L84" i="2"/>
  <c r="J84" i="2"/>
  <c r="G84" i="2"/>
  <c r="E84" i="2"/>
  <c r="L83" i="2"/>
  <c r="J83" i="2"/>
  <c r="G83" i="2"/>
  <c r="E83" i="2"/>
  <c r="L82" i="2"/>
  <c r="J82" i="2"/>
  <c r="G82" i="2"/>
  <c r="E82" i="2"/>
  <c r="L81" i="2"/>
  <c r="J81" i="2"/>
  <c r="G81" i="2"/>
  <c r="E81" i="2"/>
  <c r="L80" i="2"/>
  <c r="J80" i="2"/>
  <c r="G80" i="2"/>
  <c r="E80" i="2"/>
  <c r="L79" i="2"/>
  <c r="J79" i="2"/>
  <c r="G79" i="2"/>
  <c r="E79" i="2"/>
  <c r="L78" i="2"/>
  <c r="J78" i="2"/>
  <c r="G78" i="2"/>
  <c r="E78" i="2"/>
  <c r="L77" i="2"/>
  <c r="J77" i="2"/>
  <c r="G77" i="2"/>
  <c r="E77" i="2"/>
  <c r="L76" i="2"/>
  <c r="J76" i="2"/>
  <c r="G76" i="2"/>
  <c r="E76" i="2"/>
  <c r="L75" i="2"/>
  <c r="J75" i="2"/>
  <c r="G75" i="2"/>
  <c r="E75" i="2"/>
  <c r="L74" i="2"/>
  <c r="J74" i="2"/>
  <c r="G74" i="2"/>
  <c r="E74" i="2"/>
  <c r="L73" i="2"/>
  <c r="J73" i="2"/>
  <c r="G73" i="2"/>
  <c r="E73" i="2"/>
  <c r="L72" i="2"/>
  <c r="J72" i="2"/>
  <c r="G72" i="2"/>
  <c r="E72" i="2"/>
  <c r="L71" i="2"/>
  <c r="J71" i="2"/>
  <c r="G71" i="2"/>
  <c r="E71" i="2"/>
  <c r="L70" i="2"/>
  <c r="J70" i="2"/>
  <c r="G70" i="2"/>
  <c r="E70" i="2"/>
  <c r="L69" i="2"/>
  <c r="J69" i="2"/>
  <c r="G69" i="2"/>
  <c r="E69" i="2"/>
  <c r="L68" i="2"/>
  <c r="J68" i="2"/>
  <c r="G68" i="2"/>
  <c r="E68" i="2"/>
  <c r="L67" i="2"/>
  <c r="J67" i="2"/>
  <c r="G67" i="2"/>
  <c r="E67" i="2"/>
  <c r="L66" i="2"/>
  <c r="J66" i="2"/>
  <c r="G66" i="2"/>
  <c r="E66" i="2"/>
  <c r="L65" i="2"/>
  <c r="J65" i="2"/>
  <c r="G65" i="2"/>
  <c r="E65" i="2"/>
  <c r="L64" i="2"/>
  <c r="J64" i="2"/>
  <c r="G64" i="2"/>
  <c r="E64" i="2"/>
  <c r="L63" i="2"/>
  <c r="J63" i="2"/>
  <c r="G63" i="2"/>
  <c r="E63" i="2"/>
  <c r="L62" i="2"/>
  <c r="J62" i="2"/>
  <c r="G62" i="2"/>
  <c r="E62" i="2"/>
  <c r="L61" i="2"/>
  <c r="J61" i="2"/>
  <c r="G61" i="2"/>
  <c r="E61" i="2"/>
  <c r="L60" i="2"/>
  <c r="J60" i="2"/>
  <c r="G60" i="2"/>
  <c r="E60" i="2"/>
  <c r="L59" i="2"/>
  <c r="J59" i="2"/>
  <c r="G59" i="2"/>
  <c r="E59" i="2"/>
  <c r="L58" i="2"/>
  <c r="J58" i="2"/>
  <c r="G58" i="2"/>
  <c r="E58" i="2"/>
  <c r="L57" i="2"/>
  <c r="J57" i="2"/>
  <c r="G57" i="2"/>
  <c r="E57" i="2"/>
  <c r="L56" i="2"/>
  <c r="J56" i="2"/>
  <c r="G56" i="2"/>
  <c r="E56" i="2"/>
  <c r="L55" i="2"/>
  <c r="J55" i="2"/>
  <c r="G55" i="2"/>
  <c r="E55" i="2"/>
  <c r="L54" i="2"/>
  <c r="J54" i="2"/>
  <c r="G54" i="2"/>
  <c r="E54" i="2"/>
  <c r="L53" i="2"/>
  <c r="J53" i="2"/>
  <c r="G53" i="2"/>
  <c r="E53" i="2"/>
  <c r="L52" i="2"/>
  <c r="J52" i="2"/>
  <c r="G52" i="2"/>
  <c r="E52" i="2"/>
  <c r="L51" i="2"/>
  <c r="J51" i="2"/>
  <c r="G51" i="2"/>
  <c r="E51" i="2"/>
  <c r="L50" i="2"/>
  <c r="J50" i="2"/>
  <c r="G50" i="2"/>
  <c r="E50" i="2"/>
  <c r="L49" i="2"/>
  <c r="J49" i="2"/>
  <c r="G49" i="2"/>
  <c r="E49" i="2"/>
  <c r="L48" i="2"/>
  <c r="J48" i="2"/>
  <c r="G48" i="2"/>
  <c r="E48" i="2"/>
  <c r="L47" i="2"/>
  <c r="J47" i="2"/>
  <c r="G47" i="2"/>
  <c r="E47" i="2"/>
  <c r="L46" i="2"/>
  <c r="J46" i="2"/>
  <c r="G46" i="2"/>
  <c r="E46" i="2"/>
  <c r="L45" i="2"/>
  <c r="J45" i="2"/>
  <c r="G45" i="2"/>
  <c r="E45" i="2"/>
  <c r="L44" i="2"/>
  <c r="J44" i="2"/>
  <c r="G44" i="2"/>
  <c r="E44" i="2"/>
  <c r="L43" i="2"/>
  <c r="J43" i="2"/>
  <c r="G43" i="2"/>
  <c r="E43" i="2"/>
  <c r="L42" i="2"/>
  <c r="J42" i="2"/>
  <c r="G42" i="2"/>
  <c r="E42" i="2"/>
  <c r="L41" i="2"/>
  <c r="J41" i="2"/>
  <c r="G41" i="2"/>
  <c r="E41" i="2"/>
  <c r="L40" i="2"/>
  <c r="J40" i="2"/>
  <c r="G40" i="2"/>
  <c r="E40" i="2"/>
  <c r="L39" i="2"/>
  <c r="J39" i="2"/>
  <c r="G39" i="2"/>
  <c r="E39" i="2"/>
  <c r="L38" i="2"/>
  <c r="J38" i="2"/>
  <c r="G38" i="2"/>
  <c r="E38" i="2"/>
  <c r="L37" i="2"/>
  <c r="J37" i="2"/>
  <c r="G37" i="2"/>
  <c r="E37" i="2"/>
  <c r="L36" i="2"/>
  <c r="J36" i="2"/>
  <c r="G36" i="2"/>
  <c r="E36" i="2"/>
  <c r="L35" i="2"/>
  <c r="J35" i="2"/>
  <c r="G35" i="2"/>
  <c r="E35" i="2"/>
  <c r="L34" i="2"/>
  <c r="J34" i="2"/>
  <c r="G34" i="2"/>
  <c r="E34" i="2"/>
  <c r="L33" i="2"/>
  <c r="J33" i="2"/>
  <c r="G33" i="2"/>
  <c r="E33" i="2"/>
  <c r="L32" i="2"/>
  <c r="J32" i="2"/>
  <c r="G32" i="2"/>
  <c r="E32" i="2"/>
  <c r="L31" i="2"/>
  <c r="J31" i="2"/>
  <c r="G31" i="2"/>
  <c r="E31" i="2"/>
  <c r="L30" i="2"/>
  <c r="J30" i="2"/>
  <c r="G30" i="2"/>
  <c r="E30" i="2"/>
  <c r="L29" i="2"/>
  <c r="J29" i="2"/>
  <c r="G29" i="2"/>
  <c r="E29" i="2"/>
  <c r="L28" i="2"/>
  <c r="J28" i="2"/>
  <c r="G28" i="2"/>
  <c r="E28" i="2"/>
  <c r="L27" i="2"/>
  <c r="J27" i="2"/>
  <c r="G27" i="2"/>
  <c r="E27" i="2"/>
  <c r="L26" i="2"/>
  <c r="J26" i="2"/>
  <c r="G26" i="2"/>
  <c r="E26" i="2"/>
  <c r="L25" i="2"/>
  <c r="J25" i="2"/>
  <c r="G25" i="2"/>
  <c r="E25" i="2"/>
  <c r="L24" i="2"/>
  <c r="J24" i="2"/>
  <c r="G24" i="2"/>
  <c r="E24" i="2"/>
  <c r="L23" i="2"/>
  <c r="J23" i="2"/>
  <c r="G23" i="2"/>
  <c r="E23" i="2"/>
  <c r="L22" i="2"/>
  <c r="J22" i="2"/>
  <c r="G22" i="2"/>
  <c r="E22" i="2"/>
  <c r="L21" i="2"/>
  <c r="J21" i="2"/>
  <c r="G21" i="2"/>
  <c r="E21" i="2"/>
  <c r="L20" i="2"/>
  <c r="J20" i="2"/>
  <c r="G20" i="2"/>
  <c r="E20" i="2"/>
  <c r="L19" i="2"/>
  <c r="J19" i="2"/>
  <c r="G19" i="2"/>
  <c r="E19" i="2"/>
  <c r="L18" i="2"/>
  <c r="J18" i="2"/>
  <c r="G18" i="2"/>
  <c r="E18" i="2"/>
  <c r="L17" i="2"/>
  <c r="J17" i="2"/>
  <c r="G17" i="2"/>
  <c r="E17" i="2"/>
  <c r="L16" i="2"/>
  <c r="J16" i="2"/>
  <c r="G16" i="2"/>
  <c r="E16" i="2"/>
  <c r="L15" i="2"/>
  <c r="J15" i="2"/>
  <c r="G15" i="2"/>
  <c r="E15" i="2"/>
  <c r="L14" i="2"/>
  <c r="J14" i="2"/>
  <c r="G14" i="2"/>
  <c r="E14" i="2"/>
  <c r="L13" i="2"/>
  <c r="J13" i="2"/>
  <c r="G13" i="2"/>
  <c r="E13" i="2"/>
  <c r="L12" i="2"/>
  <c r="J12" i="2"/>
  <c r="G12" i="2"/>
  <c r="E12" i="2"/>
  <c r="L11" i="2"/>
  <c r="J11" i="2"/>
  <c r="G11" i="2"/>
  <c r="E11" i="2"/>
  <c r="L10" i="2"/>
  <c r="J10" i="2"/>
  <c r="G10" i="2"/>
  <c r="E10" i="2"/>
  <c r="L9" i="2"/>
  <c r="J9" i="2"/>
  <c r="G9" i="2"/>
  <c r="E9" i="2"/>
  <c r="L8" i="2"/>
  <c r="J8" i="2"/>
  <c r="G8" i="2"/>
  <c r="E8" i="2"/>
  <c r="L7" i="2"/>
  <c r="J7" i="2"/>
  <c r="G7" i="2"/>
  <c r="E7" i="2"/>
  <c r="L6" i="2"/>
  <c r="J6" i="2"/>
  <c r="G6" i="2"/>
  <c r="E6" i="2"/>
  <c r="M92" i="1" l="1"/>
  <c r="K91" i="1" l="1"/>
  <c r="K92" i="1" s="1"/>
  <c r="I91" i="1"/>
  <c r="I92" i="1" s="1"/>
  <c r="H91" i="1"/>
  <c r="H92" i="1" s="1"/>
  <c r="M84" i="1"/>
  <c r="K83" i="1"/>
  <c r="K84" i="1" s="1"/>
  <c r="I83" i="1"/>
  <c r="I84" i="1" s="1"/>
  <c r="H83" i="1"/>
  <c r="H84" i="1" s="1"/>
  <c r="F83" i="1"/>
  <c r="F84" i="1" s="1"/>
  <c r="D83" i="1"/>
  <c r="C83" i="1"/>
  <c r="C84" i="1" s="1"/>
  <c r="L81" i="1"/>
  <c r="J81" i="1"/>
  <c r="G81" i="1"/>
  <c r="E81" i="1"/>
  <c r="L89" i="1"/>
  <c r="E83" i="1" l="1"/>
  <c r="D84" i="1"/>
  <c r="L91" i="1"/>
  <c r="L83" i="1"/>
  <c r="J83" i="1"/>
  <c r="G83" i="1"/>
  <c r="J91" i="1"/>
  <c r="L4" i="1" l="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2" i="1"/>
  <c r="L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2" i="1"/>
  <c r="J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2" i="1"/>
  <c r="G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2" i="1"/>
  <c r="E3" i="1"/>
</calcChain>
</file>

<file path=xl/sharedStrings.xml><?xml version="1.0" encoding="utf-8"?>
<sst xmlns="http://schemas.openxmlformats.org/spreadsheetml/2006/main" count="2080" uniqueCount="1979">
  <si>
    <t>0703</t>
  </si>
  <si>
    <t>1000</t>
  </si>
  <si>
    <t>Амбулаторная помощь</t>
  </si>
  <si>
    <t>ОБСЛУЖИВАНИЕ ГОСУДАРСТВЕННОГО (МУНИЦИПАЛЬНОГО) ДОЛГА</t>
  </si>
  <si>
    <t>Социальное обслуживание населения</t>
  </si>
  <si>
    <t>1102</t>
  </si>
  <si>
    <t>Другие вопросы в области национальной экономики</t>
  </si>
  <si>
    <t>1204</t>
  </si>
  <si>
    <t>0410</t>
  </si>
  <si>
    <t>0203</t>
  </si>
  <si>
    <t>Другие вопросы в области физической культуры и спорта</t>
  </si>
  <si>
    <t>Другие вопросы в области социальной политики</t>
  </si>
  <si>
    <t>Обеспечение деятельности финансовых, налоговых и таможенных органов и органов финансового (финансово-бюджетного) надзора</t>
  </si>
  <si>
    <t>Социальное обеспечение населения</t>
  </si>
  <si>
    <t>0407</t>
  </si>
  <si>
    <t>0600</t>
  </si>
  <si>
    <t>0702</t>
  </si>
  <si>
    <t>Обслуживание государственного (муниципального) внутреннего долга</t>
  </si>
  <si>
    <t>1101</t>
  </si>
  <si>
    <t>0100</t>
  </si>
  <si>
    <t>0804</t>
  </si>
  <si>
    <t>Благоустройство</t>
  </si>
  <si>
    <t>ФИЗИЧЕСКАЯ КУЛЬТУРА И СПОРТ</t>
  </si>
  <si>
    <t>ОБЩЕГОСУДАРСТВЕННЫЕ ВОПРОСЫ</t>
  </si>
  <si>
    <t>0906</t>
  </si>
  <si>
    <t>Прочие межбюджетные трансферты общего характера</t>
  </si>
  <si>
    <t>0304</t>
  </si>
  <si>
    <t>0406</t>
  </si>
  <si>
    <t>Консолидированный бюджет</t>
  </si>
  <si>
    <t>Другие вопросы в области охраны окружающей среды</t>
  </si>
  <si>
    <t>ОБРАЗОВАНИЕ</t>
  </si>
  <si>
    <t>Другие общегосударственные вопросы</t>
  </si>
  <si>
    <t>Другие вопросы в области образования</t>
  </si>
  <si>
    <t>0701</t>
  </si>
  <si>
    <t>1100</t>
  </si>
  <si>
    <t>0113</t>
  </si>
  <si>
    <t>1202</t>
  </si>
  <si>
    <t>Фундаментальные исследования</t>
  </si>
  <si>
    <t>7900</t>
  </si>
  <si>
    <t>Охрана семьи и детства</t>
  </si>
  <si>
    <t>0405</t>
  </si>
  <si>
    <t>Водное хозяйство</t>
  </si>
  <si>
    <t>0700</t>
  </si>
  <si>
    <t>Среднее профессиональное образование</t>
  </si>
  <si>
    <t>Функционирование Правительства Российской Федерации, высших исполнительных органов субъектов Российской Федерации, местных администраций</t>
  </si>
  <si>
    <t>0112</t>
  </si>
  <si>
    <t>0802</t>
  </si>
  <si>
    <t>Другие вопросы в области культуры, кинематографии</t>
  </si>
  <si>
    <t>1201</t>
  </si>
  <si>
    <t>Функционирование законодательных (представительных) органов государственной власти и представительных органов муниципальных образований</t>
  </si>
  <si>
    <t>0904</t>
  </si>
  <si>
    <t>0200</t>
  </si>
  <si>
    <t>Лесное хозяйство</t>
  </si>
  <si>
    <t>Транспорт</t>
  </si>
  <si>
    <t>Расходы - всего</t>
  </si>
  <si>
    <t>Другие вопросы в области средств массовой информации</t>
  </si>
  <si>
    <t>0801</t>
  </si>
  <si>
    <t>0111</t>
  </si>
  <si>
    <t>Скорая медицинская помощь</t>
  </si>
  <si>
    <t>0903</t>
  </si>
  <si>
    <t>1200</t>
  </si>
  <si>
    <t>Сбор, удаление отходов и очистка сточных вод</t>
  </si>
  <si>
    <t>Другие вопросы в области жилищно-коммунального хозяйства</t>
  </si>
  <si>
    <t>Пенсионное обеспечение</t>
  </si>
  <si>
    <t>НАЦИОНАЛЬНАЯ ОБОРОНА</t>
  </si>
  <si>
    <t>0505</t>
  </si>
  <si>
    <t>0110</t>
  </si>
  <si>
    <t>ОХРАНА ОКРУЖАЮЩЕЙ СРЕДЫ</t>
  </si>
  <si>
    <t>0800</t>
  </si>
  <si>
    <t>1006</t>
  </si>
  <si>
    <t>Органы юстиции</t>
  </si>
  <si>
    <t>0709</t>
  </si>
  <si>
    <t>0902</t>
  </si>
  <si>
    <t>Резервные фонды</t>
  </si>
  <si>
    <t>0314</t>
  </si>
  <si>
    <t>0107</t>
  </si>
  <si>
    <t>1301</t>
  </si>
  <si>
    <t>Иные дотации</t>
  </si>
  <si>
    <t>0300</t>
  </si>
  <si>
    <t>Кинематография</t>
  </si>
  <si>
    <t>1403</t>
  </si>
  <si>
    <t>0402</t>
  </si>
  <si>
    <t>Массовый спорт</t>
  </si>
  <si>
    <t>Обеспечение проведения выборов и референдумов</t>
  </si>
  <si>
    <t>Телевидение и радиовещание</t>
  </si>
  <si>
    <t>Дотации на выравнивание бюджетной обеспеченности субъектов Российской Федерации и муниципальных образований</t>
  </si>
  <si>
    <t>Дорожное хозяйство (дорожные фонды)</t>
  </si>
  <si>
    <t>Заготовка, переработка, хранение и обеспечение безопасности донорской крови и ее компонентов</t>
  </si>
  <si>
    <t>0901</t>
  </si>
  <si>
    <t>НАЦИОНАЛЬНАЯ ЭКОНОМИКА</t>
  </si>
  <si>
    <t>Физическая культура</t>
  </si>
  <si>
    <t>Стационарная медицинская помощь</t>
  </si>
  <si>
    <t>1300</t>
  </si>
  <si>
    <t>Общее образование</t>
  </si>
  <si>
    <t>0106</t>
  </si>
  <si>
    <t>1402</t>
  </si>
  <si>
    <t>0401</t>
  </si>
  <si>
    <t>МЕЖБЮДЖЕТНЫЕ ТРАНСФЕРТЫ ОБЩЕГО ХАРАКТЕРА БЮДЖЕТАМ БЮДЖЕТНОЙ СИСТЕМЫ РОССИЙСКОЙ ФЕДЕРАЦИИ</t>
  </si>
  <si>
    <t>ЗДРАВООХРАНЕНИЕ</t>
  </si>
  <si>
    <t>0503</t>
  </si>
  <si>
    <t>Профессиональная подготовка, переподготовка и повышение квалификации</t>
  </si>
  <si>
    <t>Культура</t>
  </si>
  <si>
    <t>0605</t>
  </si>
  <si>
    <t>Общеэкономические вопросы</t>
  </si>
  <si>
    <t>0707</t>
  </si>
  <si>
    <t>1004</t>
  </si>
  <si>
    <t>0900</t>
  </si>
  <si>
    <t>Высшее образование</t>
  </si>
  <si>
    <t>0105</t>
  </si>
  <si>
    <t>Другие вопросы в области национальной безопасности и правоохранительной деятельности</t>
  </si>
  <si>
    <t>1401</t>
  </si>
  <si>
    <t>Спорт высших достижений</t>
  </si>
  <si>
    <t>Результат исполнения бюджета (дефицит / профицит)</t>
  </si>
  <si>
    <t>0400</t>
  </si>
  <si>
    <t>Топливно-энергетический комплекс</t>
  </si>
  <si>
    <t>НАЦИОНАЛЬНАЯ БЕЗОПАСНОСТЬ И ПРАВООХРАНИТЕЛЬНАЯ ДЕЯТЕЛЬНОСТЬ</t>
  </si>
  <si>
    <t>0309</t>
  </si>
  <si>
    <t>0502</t>
  </si>
  <si>
    <t>Сельское хозяйство и рыболовство</t>
  </si>
  <si>
    <t>1003</t>
  </si>
  <si>
    <t>Мобилизационная и вневойсковая подготовка</t>
  </si>
  <si>
    <t>0706</t>
  </si>
  <si>
    <t>1105</t>
  </si>
  <si>
    <t>0104</t>
  </si>
  <si>
    <t>1400</t>
  </si>
  <si>
    <t>Судебная система</t>
  </si>
  <si>
    <t>Коммунальное хозяйство</t>
  </si>
  <si>
    <t>0501</t>
  </si>
  <si>
    <t>Охрана объектов растительного и животного мира и среды их обитания</t>
  </si>
  <si>
    <t>0603</t>
  </si>
  <si>
    <t>Функционирование высшего должностного лица субъекта Российской Федерации и муниципального образования</t>
  </si>
  <si>
    <t>9600</t>
  </si>
  <si>
    <t>1002</t>
  </si>
  <si>
    <t>Прикладные научные исследования в области общегосударственных вопросов</t>
  </si>
  <si>
    <t>0705</t>
  </si>
  <si>
    <t>КУЛЬТУРА, КИНЕМАТОГРАФИЯ</t>
  </si>
  <si>
    <t>0310</t>
  </si>
  <si>
    <t>0103</t>
  </si>
  <si>
    <t>Жилищное хозяйство</t>
  </si>
  <si>
    <t>0412</t>
  </si>
  <si>
    <t>0909</t>
  </si>
  <si>
    <t>0500</t>
  </si>
  <si>
    <t>Защита населения и территории от чрезвычайных ситуаций природного и техногенного характера, пожарная безопасность</t>
  </si>
  <si>
    <t>0409</t>
  </si>
  <si>
    <t>0602</t>
  </si>
  <si>
    <t>Дополнительное образование детей</t>
  </si>
  <si>
    <t>1001</t>
  </si>
  <si>
    <t>СРЕДСТВА МАССОВОЙ ИНФОРМАЦИИ</t>
  </si>
  <si>
    <t>Другие вопросы в области здравоохранения</t>
  </si>
  <si>
    <t>0704</t>
  </si>
  <si>
    <t>1103</t>
  </si>
  <si>
    <t>СОЦИАЛЬНАЯ ПОЛИТИКА</t>
  </si>
  <si>
    <t>Гражданская оборона</t>
  </si>
  <si>
    <t>0102</t>
  </si>
  <si>
    <t>Медицинская помощь в дневных стационарах всех типов</t>
  </si>
  <si>
    <t>Периодическая печать и издательства</t>
  </si>
  <si>
    <t>ЖИЛИЩНО-КОММУНАЛЬНОЕ ХОЗЯЙСТВО</t>
  </si>
  <si>
    <t>Дошкольное образование</t>
  </si>
  <si>
    <t>Связь и информатика</t>
  </si>
  <si>
    <t>0408</t>
  </si>
  <si>
    <t>Молодежная политика</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</si>
  <si>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</si>
  <si>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</si>
  <si>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</si>
  <si>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</si>
  <si>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</si>
  <si>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</si>
  <si>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</si>
  <si>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</si>
  <si>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</si>
  <si>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Объем государственного долга Ивановской области составил 12472909,17 тыс. руб.. и не превысил предельное значение, установленное Законом об областном бюджете в сумме 13825181,62 тыс. руб.</t>
  </si>
  <si>
    <t>Код классификации</t>
  </si>
  <si>
    <t>Наименование показателя</t>
  </si>
  <si>
    <t>Областной бюджет</t>
  </si>
  <si>
    <t xml:space="preserve">Процент исполнения </t>
  </si>
  <si>
    <t>Исполнено за март 2025 года, тыс.руб.</t>
  </si>
  <si>
    <t xml:space="preserve">Уровень изменений по сравнению с соответст-вующим периодом 2024 года, % </t>
  </si>
  <si>
    <t>00085000000000000000</t>
  </si>
  <si>
    <t>Доходы бюджета - Всего</t>
  </si>
  <si>
    <t>00010000000000000000</t>
  </si>
  <si>
    <t>НАЛОГОВЫЕ И НЕНАЛОГОВЫЕ ДОХОДЫ</t>
  </si>
  <si>
    <t>00010100000000000000</t>
  </si>
  <si>
    <t>НАЛОГИ НА ПРИБЫЛЬ, ДОХОДЫ</t>
  </si>
  <si>
    <t>00010101000000000110</t>
  </si>
  <si>
    <t>Налог на прибыль организаций</t>
  </si>
  <si>
    <t>00010101010000000110</t>
  </si>
  <si>
    <t>Налог на прибыль организаций, зачисляемый в бюджеты бюджетной системы Российской Федерации по соответствующим ставкам</t>
  </si>
  <si>
    <t>00010101012020000110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</si>
  <si>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</si>
  <si>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00010101014020000110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</si>
  <si>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</si>
  <si>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00010101120010000110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</si>
  <si>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</si>
  <si>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00010101130010000110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</si>
  <si>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</si>
  <si>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</si>
  <si>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</si>
  <si>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</si>
  <si>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</si>
  <si>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</si>
  <si>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</si>
  <si>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</si>
  <si>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</si>
  <si>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</si>
  <si>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</si>
  <si>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</si>
  <si>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</si>
  <si>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</si>
  <si>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</si>
  <si>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</si>
  <si>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</si>
  <si>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</si>
  <si>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</si>
  <si>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00010102090010000110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</si>
  <si>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</si>
  <si>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</si>
  <si>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00010102110010000110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</si>
  <si>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тысяч рублей за налоговые периоды до 1 января 2025 года, а также в части суммы налога, превышающей 312 тысяч рублей, но не более 702 тысяч рублей за налоговые периоды после 1 января 2025 года)</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</si>
  <si>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</si>
  <si>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</si>
  <si>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</si>
  <si>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</si>
  <si>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</si>
  <si>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</si>
  <si>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</si>
  <si>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00010102150010000110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</si>
  <si>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</si>
  <si>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00010102160010000110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</si>
  <si>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</si>
  <si>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</si>
  <si>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</si>
  <si>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</si>
  <si>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</si>
  <si>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</si>
  <si>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</si>
  <si>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00010302010010000110</t>
  </si>
  <si>
    <t>Акцизы на этиловый спирт из пищевого или непищевого сырья, в том числе денатурированный этиловый спирт, спирт-сырец, винный спирт, виноградный спирт, дистилляты винный, виноградный, плодовый, коньячный, кальвадосный, висковый, производимый на территории Российской Федерации</t>
  </si>
  <si>
    <t>00010302011010000110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</si>
  <si>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</si>
  <si>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00010302100010000110</t>
  </si>
  <si>
    <t>Акцизы на пиво, напитки, изготавливаемые на основе пива, производимые на территории Российской Федерации</t>
  </si>
  <si>
    <t>00010302140010000110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</si>
  <si>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</si>
  <si>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00010302142010000110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</si>
  <si>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</si>
  <si>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00010302143010000110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</si>
  <si>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</si>
  <si>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00010302190010000110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</si>
  <si>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</si>
  <si>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00010302200010000110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</si>
  <si>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</si>
  <si>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00010302210010000110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</si>
  <si>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</si>
  <si>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00010302220010000110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</si>
  <si>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</si>
  <si>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</si>
  <si>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</si>
  <si>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</si>
  <si>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</si>
  <si>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</si>
  <si>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дополнительным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</si>
  <si>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</si>
  <si>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</si>
  <si>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</si>
  <si>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</si>
  <si>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</si>
  <si>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</si>
  <si>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дополнительным нормативам, установленным федеральным законом о федеральном бюджете)</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</si>
  <si>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</si>
  <si>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</si>
  <si>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</si>
  <si>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</si>
  <si>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</si>
  <si>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</si>
  <si>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дополнительным нормативам, установленным федеральным законом о федеральном бюджете)</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</si>
  <si>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</si>
  <si>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</si>
  <si>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</si>
  <si>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</si>
  <si>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</si>
  <si>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</si>
  <si>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дополнительным нормативам, установленным федеральным законом о федеральном бюджете)</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</si>
  <si>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</si>
  <si>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00010303000010000110</t>
  </si>
  <si>
    <t>Туристический налог</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</si>
  <si>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</si>
  <si>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</si>
  <si>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</si>
  <si>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</si>
  <si>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</si>
  <si>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</si>
  <si>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00010501011010000110</t>
  </si>
  <si>
    <t>00010501012010000110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</si>
  <si>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</si>
  <si>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</si>
  <si>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</si>
  <si>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</si>
  <si>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</si>
  <si>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</si>
  <si>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</si>
  <si>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00010501050010000110</t>
  </si>
  <si>
    <t>Минимальный налог, зачисляемый в бюджеты субъектов Российской Федерации (за налоговые периоды, истекшие до 1 января 2016 года)</t>
  </si>
  <si>
    <t>00010502000020000110</t>
  </si>
  <si>
    <t>Единый налог на вмененный доход для отдельных видов деятельности</t>
  </si>
  <si>
    <t>00010502010020000110</t>
  </si>
  <si>
    <t>00010502020020000110</t>
  </si>
  <si>
    <t>Единый налог на вмененный доход для отдельных видов деятельности (за налоговые периоды, истекшие до 1 января 2011 года)</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</si>
  <si>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</si>
  <si>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</si>
  <si>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</si>
  <si>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</si>
  <si>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</si>
  <si>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00010504010020000110</t>
  </si>
  <si>
    <t>Налог, взимаемый в связи с применением патентной системы налогообложения, зачисляемый в бюджеты городских округов</t>
  </si>
  <si>
    <t>00010504020020000110</t>
  </si>
  <si>
    <t>Налог, взимаемый в связи с применением патентной системы налогообложения, зачисляемый в бюджеты муниципальных районов</t>
  </si>
  <si>
    <t>Налог, взимаемый в связи с применением патентной системы налогообложения, зачисляемый в бюджеты муниципальных районов3</t>
  </si>
  <si>
    <t>00010506000010000110</t>
  </si>
  <si>
    <t>Налог на профессиональный доход</t>
  </si>
  <si>
    <t>00010600000000000000</t>
  </si>
  <si>
    <t>НАЛОГИ НА ИМУЩЕСТВО</t>
  </si>
  <si>
    <t>00010601000000000110</t>
  </si>
  <si>
    <t>Налог на имущество физических лиц</t>
  </si>
  <si>
    <t>00010601020040000110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</si>
  <si>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</si>
  <si>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</si>
  <si>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</si>
  <si>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</si>
  <si>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</si>
  <si>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00010602000020000110</t>
  </si>
  <si>
    <t>Налог на имущество организаций</t>
  </si>
  <si>
    <t>00010602010020000110</t>
  </si>
  <si>
    <t>Налог на имущество организаций по имуществу, не входящему в Единую систему газоснабжения</t>
  </si>
  <si>
    <t>00010602020020000110</t>
  </si>
  <si>
    <t>Налог на имущество организаций по имуществу, входящему в Единую систему газоснабжения</t>
  </si>
  <si>
    <t>00010604000020000110</t>
  </si>
  <si>
    <t>Транспортный налог</t>
  </si>
  <si>
    <t>00010604011020000110</t>
  </si>
  <si>
    <t>Транспортный налог с организаций</t>
  </si>
  <si>
    <t>00010604012020000110</t>
  </si>
  <si>
    <t>Транспортный налог с физических лиц</t>
  </si>
  <si>
    <t>00010605000020000110</t>
  </si>
  <si>
    <t>Налог на игорный бизнес</t>
  </si>
  <si>
    <t>00010606000000000110</t>
  </si>
  <si>
    <t>Земельный налог</t>
  </si>
  <si>
    <t>00010606030000000110</t>
  </si>
  <si>
    <t>Земельный налог с организаций</t>
  </si>
  <si>
    <t>00010606032040000110</t>
  </si>
  <si>
    <t>Земельный налог с организаций, обладающих земельным участком, расположенным в границах городских округов</t>
  </si>
  <si>
    <t>00010606033100000110</t>
  </si>
  <si>
    <t>Земельный налог с организаций, обладающих земельным участком, расположенным в границах сельских поселений</t>
  </si>
  <si>
    <t>00010606033130000110</t>
  </si>
  <si>
    <t>Земельный налог с организаций, обладающих земельным участком, расположенным в границах городских поселений</t>
  </si>
  <si>
    <t>00010606040000000110</t>
  </si>
  <si>
    <t>Земельный налог с физических лиц</t>
  </si>
  <si>
    <t>00010606042040000110</t>
  </si>
  <si>
    <t>Земельный налог с физических лиц, обладающих земельным участком, расположенным в границах городских округов</t>
  </si>
  <si>
    <t>00010606043100000110</t>
  </si>
  <si>
    <t>Земельный налог с физических лиц, обладающих земельным участком, расположенным в границах сельских поселений</t>
  </si>
  <si>
    <t>00010606043130000110</t>
  </si>
  <si>
    <t>Земельный налог с физических лиц, обладающих земельным участком, расположенным в границах городских поселений</t>
  </si>
  <si>
    <t>00010700000000000000</t>
  </si>
  <si>
    <t>НАЛОГИ, СБОРЫ И РЕГУЛЯРНЫЕ ПЛАТЕЖИ ЗА ПОЛЬЗОВАНИЕ ПРИРОДНЫМИ РЕСУРСАМИ</t>
  </si>
  <si>
    <t>00010701000010000110</t>
  </si>
  <si>
    <t>Налог на добычу полезных ископаемых</t>
  </si>
  <si>
    <t>00010701020010000110</t>
  </si>
  <si>
    <t>Налог на добычу общераспространенных полезных ископаемых</t>
  </si>
  <si>
    <t>00010701030010000110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</si>
  <si>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</si>
  <si>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00010704000010000110</t>
  </si>
  <si>
    <t>Сборы за пользование объектами животного мира и за пользование объектами водных биологических ресурсов</t>
  </si>
  <si>
    <t>00010704010010000110</t>
  </si>
  <si>
    <t>Сбор за пользование объектами животного мира</t>
  </si>
  <si>
    <t>00010704030010000110</t>
  </si>
  <si>
    <t>Сбор за пользование объектами водных биологических ресурсов (по внутренним водным объектам)</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</si>
  <si>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</si>
  <si>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</si>
  <si>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</si>
  <si>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</si>
  <si>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</si>
  <si>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</si>
  <si>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00010804000010000110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</si>
  <si>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</si>
  <si>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00010804020010000110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</si>
  <si>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</si>
  <si>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00010805000010000110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</si>
  <si>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</si>
  <si>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</si>
  <si>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</si>
  <si>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00010807000010000110</t>
  </si>
  <si>
    <t>Государственная пошлина за государственную регистрацию, а также за совершение прочих юридически значимых действий</t>
  </si>
  <si>
    <t>00010807020010000110</t>
  </si>
  <si>
    <t>Государственная пошлина за государственную регистрацию прав, ограничений (обременении) прав на недвижимое имущество и сделок с ним</t>
  </si>
  <si>
    <t>Государственная пошлина за государственную регистрацию прав, ограничений (обременений) прав на недвижимое имущество и сделок с ним</t>
  </si>
  <si>
    <t>00010807080010000110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</si>
  <si>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</si>
  <si>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00010807082010000110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</si>
  <si>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</si>
  <si>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00010807100010000110</t>
  </si>
  <si>
    <t>Государственная пошлина за выдачу и обмен паспорта гражданина Российской Федерации</t>
  </si>
  <si>
    <t>00010807110010000110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</si>
  <si>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</si>
  <si>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00010807130010000110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</si>
  <si>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</si>
  <si>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00010807140010000110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</si>
  <si>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</si>
  <si>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</si>
  <si>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</si>
  <si>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00010807142010000110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</si>
  <si>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</si>
  <si>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00010807150010000110</t>
  </si>
  <si>
    <t>Государственная пошлина за выдачу разрешения на установку рекламной конструкции</t>
  </si>
  <si>
    <t>00010807160010000110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</si>
  <si>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</si>
  <si>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00010807200010000110</t>
  </si>
  <si>
    <t>Прочие государственные пошлины за государственную регистрацию, а также за совершение прочих юридически значимых действий</t>
  </si>
  <si>
    <t>00010807300010000110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</si>
  <si>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</si>
  <si>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00010807310010000110</t>
  </si>
  <si>
    <t>Государственная пошлина за повторную выдачу свидетельства о постановке на учет в налоговом органе</t>
  </si>
  <si>
    <t>00010807380010000110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</si>
  <si>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</si>
  <si>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00010807390010000110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</si>
  <si>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</si>
  <si>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00010807400010000110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</si>
  <si>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</si>
  <si>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00010807510010000110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</si>
  <si>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</si>
  <si>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00010807550010000110</t>
  </si>
  <si>
    <t>Государственная пошлина за государственный кадастровый учет</t>
  </si>
  <si>
    <t>00010807560010000110</t>
  </si>
  <si>
    <t>Государственная пошлина за осуществляемые одновременно государственный кадастровый учет и государственную регистрацию прав</t>
  </si>
  <si>
    <t>00010807570010000110</t>
  </si>
  <si>
    <t>Государственная пошлина за ускоренную процедуру государственного кадастрового учета и (или) государственной регистрации прав</t>
  </si>
  <si>
    <t>00010900000000000000</t>
  </si>
  <si>
    <t>ЗАДОЛЖЕННОСТЬ И ПЕРЕРАСЧЕТЫ ПО ОТМЕНЕННЫМ НАЛОГАМ, СБОРАМ И ИНЫМ ОБЯЗАТЕЛЬНЫМ ПЛАТЕЖАМ</t>
  </si>
  <si>
    <t>00010901000000000110</t>
  </si>
  <si>
    <t>Налог на прибыль организаций, зачислявшийся до 1 января 2005 года в местные бюджеты</t>
  </si>
  <si>
    <t>00010901030050000110</t>
  </si>
  <si>
    <t>Налог на прибыль организаций, зачислявшийся до 1 января 2005 года в местные бюджеты, мобилизуемый на территориях муниципальных районов</t>
  </si>
  <si>
    <t>00010903000000000110</t>
  </si>
  <si>
    <t>Платежи за пользование природными ресурсами</t>
  </si>
  <si>
    <t>00010903020000000110</t>
  </si>
  <si>
    <t>Платежи за добычу полезных ископаемых</t>
  </si>
  <si>
    <t>00010903023010000110</t>
  </si>
  <si>
    <t>Платежи за добычу подземных вод</t>
  </si>
  <si>
    <t>00010903080000000110</t>
  </si>
  <si>
    <t>Отчисления на воспроизводство минерально-сырьевой базы</t>
  </si>
  <si>
    <t>00010903082020000110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</si>
  <si>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</si>
  <si>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00010905000010000110</t>
  </si>
  <si>
    <t>Прочие налоги и сборы (по отмененным федеральным налогам и сборам)</t>
  </si>
  <si>
    <t>00010905150010000110</t>
  </si>
  <si>
    <t>00010906000020000110</t>
  </si>
  <si>
    <t>Прочие налоги и сборы (по отмененным налогам и сборам субъектов Российской Федерации)</t>
  </si>
  <si>
    <t>00010906010020000110</t>
  </si>
  <si>
    <t>Налог с продаж</t>
  </si>
  <si>
    <t>00010907000000000110</t>
  </si>
  <si>
    <t>Прочие налоги и сборы (по отмененным местным налогам и сборам)</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</si>
  <si>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</si>
  <si>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</si>
  <si>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</si>
  <si>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</si>
  <si>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00010907050000000110</t>
  </si>
  <si>
    <t>Прочие местные налоги и сборы</t>
  </si>
  <si>
    <t>00010907053050000110</t>
  </si>
  <si>
    <t>Прочие местные налоги и сборы, мобилизуемые на территориях муниципальных районов</t>
  </si>
  <si>
    <t>00011100000000000000</t>
  </si>
  <si>
    <t>ДОХОДЫ ОТ ИСПОЛЬЗОВАНИЯ ИМУЩЕСТВА, НАХОДЯЩЕГОСЯ В ГОСУДАРСТВЕННОЙ И МУНИЦИПАЛЬНОЙ СОБСТВЕННОСТИ</t>
  </si>
  <si>
    <t>00011101000000000120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</si>
  <si>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</si>
  <si>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</si>
  <si>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</si>
  <si>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00011101050050000120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</si>
  <si>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</si>
  <si>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00011102000000000120</t>
  </si>
  <si>
    <t>Доходы от размещения средств бюджетов</t>
  </si>
  <si>
    <t>00011102100000000120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</si>
  <si>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</si>
  <si>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00011102102020000120</t>
  </si>
  <si>
    <t>Доходы от операций по управлению остатками средств на едином казначейском счете, зачисляемые в бюджеты субъектов Российской Федерации</t>
  </si>
  <si>
    <t>00011103000000000120</t>
  </si>
  <si>
    <t>Проценты, полученные от предоставления бюджетных кредитов внутри страны</t>
  </si>
  <si>
    <t>00011103020020000120</t>
  </si>
  <si>
    <t>Проценты, полученные от предоставления бюджетных кредитов внутри страны за счет средств бюджетов субъектов Российской Федерации</t>
  </si>
  <si>
    <t>00011103050050000120</t>
  </si>
  <si>
    <t>Проценты, полученные от предоставления бюджетных кредитов внутри страны за счет средств бюджетов муниципальных районов</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</si>
  <si>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</si>
  <si>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</si>
  <si>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</si>
  <si>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</si>
  <si>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</si>
  <si>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</si>
  <si>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</si>
  <si>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</si>
  <si>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</si>
  <si>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</si>
  <si>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</si>
  <si>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</si>
  <si>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00011105022020000120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</si>
  <si>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</si>
  <si>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</si>
  <si>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</si>
  <si>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</si>
  <si>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</si>
  <si>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</si>
  <si>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</si>
  <si>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00011105025130000120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</si>
  <si>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</si>
  <si>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</si>
  <si>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</si>
  <si>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00011105032020000120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</si>
  <si>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</si>
  <si>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</si>
  <si>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</si>
  <si>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</si>
  <si>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</si>
  <si>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</si>
  <si>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</si>
  <si>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</si>
  <si>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</si>
  <si>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</si>
  <si>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</si>
  <si>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00011105072020000120</t>
  </si>
  <si>
    <t>Доходы от сдачи в аренду имущества, составляющего казну субъекта Российской Федерации (за исключением земельных участков)</t>
  </si>
  <si>
    <t>00011105074040000120</t>
  </si>
  <si>
    <t>Доходы от сдачи в аренду имущества, составляющего казну городских округов (за исключением земельных участков)</t>
  </si>
  <si>
    <t>00011105075050000120</t>
  </si>
  <si>
    <t>Доходы от сдачи в аренду имущества, составляющего казну муниципальных районов (за исключением земельных участков)</t>
  </si>
  <si>
    <t>00011105075100000120</t>
  </si>
  <si>
    <t>Доходы от сдачи в аренду имущества, составляющего казну сельских поселений (за исключением земельных участков)</t>
  </si>
  <si>
    <t>00011105075130000120</t>
  </si>
  <si>
    <t>Доходы от сдачи в аренду имущества, составляющего казну городских поселений (за исключением земельных участков)</t>
  </si>
  <si>
    <t>00011105100020000120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</si>
  <si>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</si>
  <si>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</si>
  <si>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</si>
  <si>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</si>
  <si>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</si>
  <si>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</si>
  <si>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</si>
  <si>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00011105313050000120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</si>
  <si>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</si>
  <si>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00011105320000000120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</si>
  <si>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</si>
  <si>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00011105322020000120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</si>
  <si>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</si>
  <si>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00011105324040000120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</si>
  <si>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</si>
  <si>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00011105325100000120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</si>
  <si>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</si>
  <si>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00011105326000000120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</si>
  <si>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</si>
  <si>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</si>
  <si>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</si>
  <si>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</si>
  <si>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</si>
  <si>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</si>
  <si>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</si>
  <si>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00011105410050000120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</si>
  <si>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</si>
  <si>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00011107000000000120</t>
  </si>
  <si>
    <t>Платежи от государственных и муниципальных унитарных предприятий</t>
  </si>
  <si>
    <t>00011107010000000120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</si>
  <si>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</si>
  <si>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00011107012020000120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</si>
  <si>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</si>
  <si>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</si>
  <si>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</si>
  <si>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00011107015050000120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</si>
  <si>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</si>
  <si>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</si>
  <si>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</si>
  <si>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</si>
  <si>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</si>
  <si>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00011109042020000120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</si>
  <si>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</si>
  <si>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00011109044040000120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</si>
  <si>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</si>
  <si>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</si>
  <si>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</si>
  <si>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</si>
  <si>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</si>
  <si>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</si>
  <si>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</si>
  <si>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</si>
  <si>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</si>
  <si>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</si>
  <si>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</si>
  <si>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00011109080050000120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</si>
  <si>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</si>
  <si>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00011109080100000120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</si>
  <si>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</si>
  <si>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00011109080130000120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</si>
  <si>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</si>
  <si>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</si>
  <si>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</si>
  <si>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</si>
  <si>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</si>
  <si>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</si>
  <si>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</si>
  <si>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стационарными объектами &lt;10&gt;</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</si>
  <si>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</si>
  <si>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</si>
  <si>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</si>
  <si>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</si>
  <si>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00011201041010000120</t>
  </si>
  <si>
    <t>Плата за размещение отходов производства</t>
  </si>
  <si>
    <t>00011201042010000120</t>
  </si>
  <si>
    <t>Плата за размещение твердых коммунальных отходов</t>
  </si>
  <si>
    <t>00011202000000000120</t>
  </si>
  <si>
    <t>Платежи при пользовании недрами</t>
  </si>
  <si>
    <t>00011202010010000120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</si>
  <si>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</si>
  <si>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00011202012010000120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</si>
  <si>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</si>
  <si>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00011202030010000120</t>
  </si>
  <si>
    <t>Регулярные платежи за пользование недрами при пользовании недрами на территории Российской Федерации</t>
  </si>
  <si>
    <t>00011202050010000120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</si>
  <si>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</si>
  <si>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00011202052010000120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</si>
  <si>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</si>
  <si>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00011202100000000120</t>
  </si>
  <si>
    <t>Сборы за участие в конкурсе (аукционе) на право пользования участками недр</t>
  </si>
  <si>
    <t>00011202102020000120</t>
  </si>
  <si>
    <t>Сборы за участие в конкурсе (аукционе) на право пользования участками недр местного значения</t>
  </si>
  <si>
    <t>00011204000000000120</t>
  </si>
  <si>
    <t>Плата за использование лесов</t>
  </si>
  <si>
    <t>00011204010000000120</t>
  </si>
  <si>
    <t>Плата за использование лесов, расположенных на землях лесного фонда</t>
  </si>
  <si>
    <t>00011204013020000120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</si>
  <si>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</si>
  <si>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00011204014020000120</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</si>
  <si>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</si>
  <si>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00011204015020000120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</si>
  <si>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</si>
  <si>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00011300000000000000</t>
  </si>
  <si>
    <t>ДОХОДЫ ОТ ОКАЗАНИЯ ПЛАТНЫХ УСЛУГ И КОМПЕНСАЦИИ ЗАТРАТ ГОСУДАРСТВА</t>
  </si>
  <si>
    <t>00011301000000000130</t>
  </si>
  <si>
    <t>Доходы от оказания платных услуг (работ)</t>
  </si>
  <si>
    <t>00011301020010000130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</si>
  <si>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</si>
  <si>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00011301031010000130</t>
  </si>
  <si>
    <t>Плата за предоставление сведений из Единого государственного реестра недвижимости</t>
  </si>
  <si>
    <t>00011301400010000130</t>
  </si>
  <si>
    <t>Плата за предоставление сведений, документов, содержащихся в государственных реестрах (регистрах)</t>
  </si>
  <si>
    <t>00011301410010000130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</si>
  <si>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</si>
  <si>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00011301990000000130</t>
  </si>
  <si>
    <t>Прочие доходы от оказания платных услуг (работ)</t>
  </si>
  <si>
    <t>00011301992020000130</t>
  </si>
  <si>
    <t>Прочие доходы от оказания платных услуг (работ) получателями средств бюджетов субъектов Российской Федерации</t>
  </si>
  <si>
    <t>00011301994040000130</t>
  </si>
  <si>
    <t>Прочие доходы от оказания платных услуг (работ) получателями средств бюджетов городских округов</t>
  </si>
  <si>
    <t>00011301995050000130</t>
  </si>
  <si>
    <t>Прочие доходы от оказания платных услуг (работ) получателями средств бюджетов муниципальных районов</t>
  </si>
  <si>
    <t>00011301995100000130</t>
  </si>
  <si>
    <t>Прочие доходы от оказания платных услуг (работ) получателями средств бюджетов сельских поселений</t>
  </si>
  <si>
    <t>00011301995130000130</t>
  </si>
  <si>
    <t>Прочие доходы от оказания платных услуг (работ) получателями средств бюджетов городских поселений</t>
  </si>
  <si>
    <t>00011302000000000130</t>
  </si>
  <si>
    <t>Доходы от компенсации затрат государства</t>
  </si>
  <si>
    <t>00011302060000000130</t>
  </si>
  <si>
    <t>Доходы, поступающие в порядке возмещения расходов, понесенных в связи с эксплуатацией имущества</t>
  </si>
  <si>
    <t>00011302062020000130</t>
  </si>
  <si>
    <t>Доходы, поступающие в порядке возмещения расходов, понесенных в связи с эксплуатацией имущества субъектов Российской Федерации</t>
  </si>
  <si>
    <t>00011302064040000130</t>
  </si>
  <si>
    <t>Доходы, поступающие в порядке возмещения расходов, понесенных в связи с эксплуатацией имущества городских округов</t>
  </si>
  <si>
    <t>00011302065050000130</t>
  </si>
  <si>
    <t>Доходы, поступающие в порядке возмещения расходов, понесенных в связи с эксплуатацией имущества муниципальных районов</t>
  </si>
  <si>
    <t>00011302065100000130</t>
  </si>
  <si>
    <t>Доходы, поступающие в порядке возмещения расходов, понесенных в связи с эксплуатацией имущества сельских поселений</t>
  </si>
  <si>
    <t>00011302065130000130</t>
  </si>
  <si>
    <t>Доходы, поступающие в порядке возмещения расходов, понесенных в связи с эксплуатацией имущества городских поселений</t>
  </si>
  <si>
    <t>00011302990000000130</t>
  </si>
  <si>
    <t>Прочие доходы от компенсации затрат государства</t>
  </si>
  <si>
    <t>00011302992020000130</t>
  </si>
  <si>
    <t>Прочие доходы от компенсации затрат бюджетов субъектов Российской Федерации</t>
  </si>
  <si>
    <t>00011302994040000130</t>
  </si>
  <si>
    <t>Прочие доходы от компенсации затрат бюджетов городских округов</t>
  </si>
  <si>
    <t>00011302995050000130</t>
  </si>
  <si>
    <t>Прочие доходы от компенсации затрат бюджетов муниципальных районов</t>
  </si>
  <si>
    <t>00011302995100000130</t>
  </si>
  <si>
    <t>Прочие доходы от компенсации затрат бюджетов сельских поселений</t>
  </si>
  <si>
    <t>00011302995130000130</t>
  </si>
  <si>
    <t>Прочие доходы от компенсации затрат бюджетов городских поселений</t>
  </si>
  <si>
    <t>00011400000000000000</t>
  </si>
  <si>
    <t>ДОХОДЫ ОТ ПРОДАЖИ МАТЕРИАЛЬНЫХ И НЕМАТЕРИАЛЬНЫХ АКТИВОВ</t>
  </si>
  <si>
    <t>00011401000000000410</t>
  </si>
  <si>
    <t>Доходы от продажи квартир</t>
  </si>
  <si>
    <t>00011401040040000410</t>
  </si>
  <si>
    <t>Доходы от продажи квартир, находящихся в собственности городских округов</t>
  </si>
  <si>
    <t>00011401050100000410</t>
  </si>
  <si>
    <t>Доходы от продажи квартир, находящихся в собственности сельских поселений</t>
  </si>
  <si>
    <t>00011402000000000000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</si>
  <si>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</si>
  <si>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00011402020020000410</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</si>
  <si>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</si>
  <si>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00011402020020000440</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</si>
  <si>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</si>
  <si>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00011402022020000410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</si>
  <si>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</si>
  <si>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00011402022020000440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</si>
  <si>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</si>
  <si>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00011402023020000410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</si>
  <si>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</si>
  <si>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00011402023020000440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</si>
  <si>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</si>
  <si>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00011402028020000410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</si>
  <si>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</si>
  <si>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00011402040040000410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</si>
  <si>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</si>
  <si>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00011402040040000440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</si>
  <si>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</si>
  <si>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</si>
  <si>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</si>
  <si>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00011402042040000440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</si>
  <si>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</si>
  <si>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</si>
  <si>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</si>
  <si>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</si>
  <si>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</si>
  <si>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00011402050050000440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</si>
  <si>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</si>
  <si>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00011402050100000410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</si>
  <si>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</si>
  <si>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00011402050100000440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</si>
  <si>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</si>
  <si>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00011402050130000410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</si>
  <si>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</si>
  <si>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00011402050130000440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</si>
  <si>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</si>
  <si>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00011402052050000410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</si>
  <si>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</si>
  <si>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00011402052050000440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</si>
  <si>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</si>
  <si>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00011402052100000410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</si>
  <si>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</si>
  <si>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00011402052100000440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</si>
  <si>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</si>
  <si>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00011402052130000440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</si>
  <si>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</si>
  <si>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</si>
  <si>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</si>
  <si>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</si>
  <si>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</si>
  <si>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00011402053100000410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</si>
  <si>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</si>
  <si>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</si>
  <si>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</si>
  <si>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00011404000000000420</t>
  </si>
  <si>
    <t>Доходы от продажи нематериальных активов</t>
  </si>
  <si>
    <t>00011404050100000420</t>
  </si>
  <si>
    <t>Доходы от продажи нематериальных активов, находящихся в собственности сельских поселений</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</si>
  <si>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</si>
  <si>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</si>
  <si>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</si>
  <si>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</si>
  <si>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</si>
  <si>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</si>
  <si>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</si>
  <si>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</si>
  <si>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00011406013130000430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</si>
  <si>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</si>
  <si>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</si>
  <si>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</si>
  <si>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00011406022020000430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</si>
  <si>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</si>
  <si>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</si>
  <si>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</si>
  <si>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</si>
  <si>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</si>
  <si>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</si>
  <si>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</si>
  <si>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00011406025130000430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</si>
  <si>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</si>
  <si>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</si>
  <si>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</si>
  <si>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</si>
  <si>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</si>
  <si>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</si>
  <si>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</si>
  <si>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</si>
  <si>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</si>
  <si>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</si>
  <si>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</si>
  <si>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00011500000000000000</t>
  </si>
  <si>
    <t>АДМИНИСТРАТИВНЫЕ ПЛАТЕЖИ И СБОРЫ</t>
  </si>
  <si>
    <t>00011502000000000140</t>
  </si>
  <si>
    <t>Платежи, взимаемые государственными и муниципальными органами (организациями) за выполнение определенных функций</t>
  </si>
  <si>
    <t>00011502020020000140</t>
  </si>
  <si>
    <t>Платежи, взимаемые государственными органами (организациями) субъектов Российской Федерации за выполнение определенных функций</t>
  </si>
  <si>
    <t>00011502050050000140</t>
  </si>
  <si>
    <t>Платежи, взимаемые органами местного самоуправления (организациями) муниципальных районов за выполнение определенных функций</t>
  </si>
  <si>
    <t>00011502050130000140</t>
  </si>
  <si>
    <t>Платежи, взимаемые органами местного самоуправления (организациями) городских поселений за выполнение определенных функций</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</si>
  <si>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</si>
  <si>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</si>
  <si>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</si>
  <si>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</si>
  <si>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</si>
  <si>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</si>
  <si>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</si>
  <si>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</si>
  <si>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</si>
  <si>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</si>
  <si>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00011601062010000140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</si>
  <si>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</si>
  <si>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</si>
  <si>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</si>
  <si>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</si>
  <si>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</si>
  <si>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00011601072010000140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</si>
  <si>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</si>
  <si>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</si>
  <si>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</si>
  <si>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</si>
  <si>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</si>
  <si>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</si>
  <si>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</si>
  <si>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00011601082010000140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</si>
  <si>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</si>
  <si>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</si>
  <si>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</si>
  <si>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</si>
  <si>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</si>
  <si>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выявленные должностными лицами органов муниципального контроля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</si>
  <si>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</si>
  <si>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</si>
  <si>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</si>
  <si>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00011601092010000140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</si>
  <si>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</si>
  <si>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</si>
  <si>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</si>
  <si>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00011601100010000140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</si>
  <si>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</si>
  <si>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00011601103010000140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</si>
  <si>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</si>
  <si>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</si>
  <si>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</si>
  <si>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</si>
  <si>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</si>
  <si>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00011601120010000140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</si>
  <si>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</si>
  <si>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00011601121010000140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</si>
  <si>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</si>
  <si>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</si>
  <si>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</si>
  <si>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</si>
  <si>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</si>
  <si>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00011601132010000140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</si>
  <si>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</si>
  <si>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00011601133010000140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</si>
  <si>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</si>
  <si>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</si>
  <si>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</si>
  <si>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00011601142010000140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</si>
  <si>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</si>
  <si>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00011601143010000140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</si>
  <si>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</si>
  <si>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</si>
  <si>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</si>
  <si>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00011601152010000140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</si>
  <si>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</si>
  <si>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</si>
  <si>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</si>
  <si>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00011601156010000140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</si>
  <si>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</si>
  <si>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</si>
  <si>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</si>
  <si>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00011601163010000140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</si>
  <si>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</si>
  <si>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</si>
  <si>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</si>
  <si>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</si>
  <si>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</si>
  <si>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00011601180010000140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</si>
  <si>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</si>
  <si>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</si>
  <si>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</si>
  <si>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</si>
  <si>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</si>
  <si>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00011601192010000140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</si>
  <si>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</si>
  <si>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</si>
  <si>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</si>
  <si>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</si>
  <si>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</si>
  <si>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</si>
  <si>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</si>
  <si>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</si>
  <si>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</si>
  <si>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</si>
  <si>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</si>
  <si>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00011601332010000140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</si>
  <si>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</si>
  <si>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</si>
  <si>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</si>
  <si>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00011602000020000140</t>
  </si>
  <si>
    <t>Административные штрафы, установленные законами субъектов Российской Федерации об административных правонарушениях</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</si>
  <si>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</si>
  <si>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</si>
  <si>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</si>
  <si>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</si>
  <si>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</si>
  <si>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</si>
  <si>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</si>
  <si>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</si>
  <si>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00011607010020000140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</si>
  <si>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</si>
  <si>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00011607010040000140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</si>
  <si>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</si>
  <si>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00011607010050000140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</si>
  <si>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</si>
  <si>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</si>
  <si>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</si>
  <si>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00011607010130000140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</si>
  <si>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</si>
  <si>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00011607030000000140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</si>
  <si>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</si>
  <si>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00011607030020000140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</si>
  <si>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</si>
  <si>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00011607040000000140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</si>
  <si>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</si>
  <si>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00011607040020000140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</si>
  <si>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</si>
  <si>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</si>
  <si>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</si>
  <si>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00011607090020000140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</si>
  <si>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</si>
  <si>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</si>
  <si>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</si>
  <si>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</si>
  <si>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</si>
  <si>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00011607090100000140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</si>
  <si>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</si>
  <si>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00011607090130000140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</si>
  <si>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</si>
  <si>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</si>
  <si>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</si>
  <si>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</si>
  <si>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00011609040100000140</t>
  </si>
  <si>
    <t>Денежные средства, изымаемые в собственность сельского поселения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</si>
  <si>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</si>
  <si>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00011609040130000140</t>
  </si>
  <si>
    <t>Денежные средства, изымаемые в собственность городского поселения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</si>
  <si>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</si>
  <si>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00011610000000000140</t>
  </si>
  <si>
    <t>Платежи в целях возмещения причиненного ущерба (убытков)</t>
  </si>
  <si>
    <t>00011610020020000140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</si>
  <si>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</si>
  <si>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00011610021020000140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</si>
  <si>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</si>
  <si>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00011610022020000140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</si>
  <si>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</si>
  <si>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</si>
  <si>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</si>
  <si>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</si>
  <si>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</si>
  <si>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00011610030100000140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</si>
  <si>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</si>
  <si>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00011610030130000140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</si>
  <si>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</si>
  <si>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</si>
  <si>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</si>
  <si>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00011610031050000140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</si>
  <si>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</si>
  <si>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00011610031100000140</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</si>
  <si>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</si>
  <si>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00011610032040000140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</si>
  <si>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</si>
  <si>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00011610032050000140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</si>
  <si>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</si>
  <si>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00011610032130000140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</si>
  <si>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</si>
  <si>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00011610050000000140</t>
  </si>
  <si>
    <t>Платежи в целях возмещения убытков, причиненных уклонением от заключения государственного контракта</t>
  </si>
  <si>
    <t>00011610056020000140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</si>
  <si>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</si>
  <si>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00011610060000000140</t>
  </si>
  <si>
    <t>Платежи в целях возмещения убытков, причиненных уклонением от заключения муниципального контракта</t>
  </si>
  <si>
    <t>00011610061050000140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</si>
  <si>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</si>
  <si>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00011610061130000140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</si>
  <si>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</si>
  <si>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00011610062050000140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</si>
  <si>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</si>
  <si>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</si>
  <si>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</si>
  <si>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00011610100020000140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</si>
  <si>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</si>
  <si>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</si>
  <si>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</si>
  <si>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00011610100050000140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</si>
  <si>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</si>
  <si>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00011610100130000140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</si>
  <si>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</si>
  <si>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</si>
  <si>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</si>
  <si>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00011610122010000140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</si>
  <si>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</si>
  <si>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</si>
  <si>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</si>
  <si>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00011610128010000140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</si>
  <si>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</si>
  <si>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00011610129010000140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</si>
  <si>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</si>
  <si>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</si>
  <si>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</si>
  <si>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</si>
  <si>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</si>
  <si>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</si>
  <si>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00011611060010000140</t>
  </si>
  <si>
    <t>Платежи, уплачиваемые в целях возмещения вреда, причиняемого автомобильным дорогам</t>
  </si>
  <si>
    <t>00011611063010000140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</si>
  <si>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</si>
  <si>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00011611064010000140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</si>
  <si>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</si>
  <si>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00011618000020000140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</si>
  <si>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</si>
  <si>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00011700000000000000</t>
  </si>
  <si>
    <t>ПРОЧИЕ НЕНАЛОГОВЫЕ ДОХОДЫ</t>
  </si>
  <si>
    <t>00011701000000000180</t>
  </si>
  <si>
    <t>Невыясненные поступления</t>
  </si>
  <si>
    <t>00011701020020000180</t>
  </si>
  <si>
    <t>Невыясненные поступления, зачисляемые в бюджеты субъектов Российской Федерации</t>
  </si>
  <si>
    <t>00011701040040000180</t>
  </si>
  <si>
    <t>Невыясненные поступления, зачисляемые в бюджеты городских округов</t>
  </si>
  <si>
    <t>00011701050050000180</t>
  </si>
  <si>
    <t>Невыясненные поступления, зачисляемые в бюджеты муниципальных районов</t>
  </si>
  <si>
    <t>00011701050100000180</t>
  </si>
  <si>
    <t>Невыясненные поступления, зачисляемые в бюджеты сельских поселений</t>
  </si>
  <si>
    <t>00011701050130000180</t>
  </si>
  <si>
    <t>Невыясненные поступления, зачисляемые в бюджеты городских поселений</t>
  </si>
  <si>
    <t>00011705000000000180</t>
  </si>
  <si>
    <t>Прочие неналоговые доходы</t>
  </si>
  <si>
    <t>00011705020020000180</t>
  </si>
  <si>
    <t>Прочие неналоговые доходы бюджетов субъектов Российской Федерации</t>
  </si>
  <si>
    <t>00011705040040000180</t>
  </si>
  <si>
    <t>Прочие неналоговые доходы бюджетов городских округов</t>
  </si>
  <si>
    <t>00011705050050000180</t>
  </si>
  <si>
    <t>Прочие неналоговые доходы бюджетов муниципальных районов</t>
  </si>
  <si>
    <t>00011705050100000180</t>
  </si>
  <si>
    <t>Прочие неналоговые доходы бюджетов сельских поселений</t>
  </si>
  <si>
    <t>00011705050130000180</t>
  </si>
  <si>
    <t>Прочие неналоговые доходы бюджетов городских поселений</t>
  </si>
  <si>
    <t>00011715000000000150</t>
  </si>
  <si>
    <t>Инициативные платежи</t>
  </si>
  <si>
    <t>00011715020040000150</t>
  </si>
  <si>
    <t>Инициативные платежи, зачисляемые в бюджеты городских округов</t>
  </si>
  <si>
    <t>00011715030100000150</t>
  </si>
  <si>
    <t>Инициативные платежи, зачисляемые в бюджеты сельских поселений</t>
  </si>
  <si>
    <t>00011715030130000150</t>
  </si>
  <si>
    <t>Инициативные платежи, зачисляемые в бюджеты городских поселений</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</si>
  <si>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</si>
  <si>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</si>
  <si>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</si>
  <si>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</si>
  <si>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</si>
  <si>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</si>
  <si>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</si>
  <si>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</si>
  <si>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00020215001020000150</t>
  </si>
  <si>
    <t>Дотации бюджетам субъектов Российской Федерации на выравнивание бюджетной обеспеченности</t>
  </si>
  <si>
    <t>00020215009000000150</t>
  </si>
  <si>
    <t>Дотации бюджетам на частичную компенсацию дополнительных расходов на повышение оплаты труда работников бюджетной сферы и иные цели</t>
  </si>
  <si>
    <t>00020215009020000150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</si>
  <si>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</si>
  <si>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00020220000000000150</t>
  </si>
  <si>
    <t>Субсидии бюджетам бюджетной системы Российской Федерации (межбюджетные субсидии)</t>
  </si>
  <si>
    <t>00020225013000000150</t>
  </si>
  <si>
    <t>Субсидии бюджетам на сокращение доли загрязненных сточных вод</t>
  </si>
  <si>
    <t>00020225013020000150</t>
  </si>
  <si>
    <t>Субсидии бюджетам субъектов Российской Федерации на сокращение доли загрязненных сточных вод</t>
  </si>
  <si>
    <t>00020225014000000150</t>
  </si>
  <si>
    <t>Субсидии бюджетам на стимулирование увеличения производства картофеля и овощей</t>
  </si>
  <si>
    <t>00020225014020000150</t>
  </si>
  <si>
    <t>Субсидии бюджетам субъектов Российской Федерации на стимулирование увеличения производства картофеля и овощей</t>
  </si>
  <si>
    <t>00020225021000000150</t>
  </si>
  <si>
    <t>Субсидии бюджетам на реализацию мероприятий по стимулированию программ развития жилищного строительства субъектов Российской Федерации</t>
  </si>
  <si>
    <t>00020225021020000150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</si>
  <si>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</si>
  <si>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00020225028000000150</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</si>
  <si>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</si>
  <si>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00020225028020000150</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</si>
  <si>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</si>
  <si>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00020225052000000150</t>
  </si>
  <si>
    <t>Субсидии бюджетам на преобразование учебных корпусов и общежитий колледжей как неотъемлемой части учебно-производственного комплекса</t>
  </si>
  <si>
    <t>00020225052020000150</t>
  </si>
  <si>
    <t>Субсидии бюджетам субъектов Российской Федерации на преобразование учебных корпусов и общежитий колледжей как неотъемлемой части учебно-производственного комплекса</t>
  </si>
  <si>
    <t>00020225066020000150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</si>
  <si>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</si>
  <si>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00020225081000000150</t>
  </si>
  <si>
    <t>Субсидии бюджетам на государственную поддержку организаций, входящих в систему спортивной подготовки</t>
  </si>
  <si>
    <t>00020225081020000150</t>
  </si>
  <si>
    <t>Субсидии бюджетам субъектов Российской Федерации на государственную поддержку организаций, входящих в систему спортивной подготовки</t>
  </si>
  <si>
    <t>00020225082020000150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</si>
  <si>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</si>
  <si>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</si>
  <si>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</si>
  <si>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00020225086000000150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</si>
  <si>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</si>
  <si>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</si>
  <si>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</si>
  <si>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</si>
  <si>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</si>
  <si>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00020225098020000150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</si>
  <si>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</si>
  <si>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00020225106000000150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</si>
  <si>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</si>
  <si>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00020225106020000150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</si>
  <si>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</si>
  <si>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00020225107000000150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</si>
  <si>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</si>
  <si>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на обеспечение детей с сахарным диабетом 1 типа в возрасте от 2-х до 17-ти лет включительно системами непрерывного мониторинга глюкозы</t>
  </si>
  <si>
    <t>00020225107020000150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</si>
  <si>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</si>
  <si>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обеспечение детей с сахарным диабетом 1 типа в возрасте от 2-х до 17-ти лет включительно системами непрерывного мониторинга глюкозы</t>
  </si>
  <si>
    <t>00020225114000000150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</si>
  <si>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</si>
  <si>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</si>
  <si>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</si>
  <si>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00020225138000000150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</si>
  <si>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</si>
  <si>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00020225138020000150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</si>
  <si>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</si>
  <si>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00020225152000000150</t>
  </si>
  <si>
    <t>Субсидии бюджетам на обеспечение беременных женщин с сахарным диабетом системами непрерывного мониторинга глюкозы</t>
  </si>
  <si>
    <t>00020225152020000150</t>
  </si>
  <si>
    <t>Субсидии бюджетам субъектов Российской Федерации на обеспечение беременных женщин с сахарным диабетом системами непрерывного мониторинга глюкозы</t>
  </si>
  <si>
    <t>00020225153000000150</t>
  </si>
  <si>
    <t>Субсидии бюджетам на софинансирование расходных обязательств в целях государственной поддержки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</si>
  <si>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00020225153020000150</t>
  </si>
  <si>
    <t>Субсидии бюджетам субъектов Российской Федерации на софинансирование расходных обязательств субъектов Российской Федерации в целях государственной поддержки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</si>
  <si>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00020225154000000150</t>
  </si>
  <si>
    <t>Субсидии бюджетам на реализацию мероприятий по модернизации коммунальной инфраструктуры</t>
  </si>
  <si>
    <t>00020225154020000150</t>
  </si>
  <si>
    <t>Субсидии бюджетам субъектов Российской Федерации на реализацию мероприятий по модернизации коммунальной инфраструктуры</t>
  </si>
  <si>
    <t>00020225158000000150</t>
  </si>
  <si>
    <t>Субсидии бюджетам на оснащение региональных, межрайонных (районных) центров, оказывающих медицинскую помощь больным с нарушениями углеводного обмена и сахарным диабетом</t>
  </si>
  <si>
    <t>00020225158020000150</t>
  </si>
  <si>
    <t>Субсидии бюджетам субъектов Российской Федерации на оснащение региональных, межрайонных (районных) центров, оказывающих медицинскую помощь больным с нарушениями углеводного обмена и сахарным диабетом</t>
  </si>
  <si>
    <t>00020225163000000150</t>
  </si>
  <si>
    <t>Субсидии бюджетам на создание системы долговременного ухода за гражданами пожилого возраста и инвалидами</t>
  </si>
  <si>
    <t>00020225163020000150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</si>
  <si>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</si>
  <si>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00020225171000000150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</si>
  <si>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</si>
  <si>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00020225171020000150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</si>
  <si>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</si>
  <si>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00020225172000000150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</si>
  <si>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</si>
  <si>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00020225172020000150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</si>
  <si>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</si>
  <si>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00020225179000000150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</si>
  <si>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</si>
  <si>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00020225179020000150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</si>
  <si>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</si>
  <si>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00020225190020000150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</si>
  <si>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</si>
  <si>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00020225192000000150</t>
  </si>
  <si>
    <t>Субсидии бюджетам на оснащение оборудованием региональных сосудистых центров и первичных сосудистых отделений</t>
  </si>
  <si>
    <t>00020225192020000150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</si>
  <si>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</si>
  <si>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00020225201000000150</t>
  </si>
  <si>
    <t>Субсидии бюджетам на развитие паллиативной медицинской помощи</t>
  </si>
  <si>
    <t>00020225201020000150</t>
  </si>
  <si>
    <t>Субсидии бюджетам субъектов Российской Федерации на развитие паллиативной медицинской помощи</t>
  </si>
  <si>
    <t>00020225202000000150</t>
  </si>
  <si>
    <t>Субсидии бюджетам на реализацию мероприятий по предупреждению и борьбе с социально значимыми инфекционными заболеваниями</t>
  </si>
  <si>
    <t>00020225202020000150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</si>
  <si>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</si>
  <si>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00020225213000000150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</si>
  <si>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</si>
  <si>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00020225213020000150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</si>
  <si>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</si>
  <si>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00020225214000000150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</si>
  <si>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</si>
  <si>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00020225214020000150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</si>
  <si>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</si>
  <si>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00020225216000000150</t>
  </si>
  <si>
    <t>Субсидии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</si>
  <si>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00020225216020000150</t>
  </si>
  <si>
    <t>Субсидии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</si>
  <si>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00020225228000000150</t>
  </si>
  <si>
    <t>Субсидии бюджетам на оснащение объектов спортивной инфраструктуры спортивно-технологическим оборудованием</t>
  </si>
  <si>
    <t>00020225228020000150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</si>
  <si>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</si>
  <si>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00020225229000000150</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</si>
  <si>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</si>
  <si>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00020225229020000150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</si>
  <si>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</si>
  <si>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</si>
  <si>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00020225242000000150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</si>
  <si>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</si>
  <si>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00020225242020000150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</si>
  <si>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</si>
  <si>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00020225243000000150</t>
  </si>
  <si>
    <t>Субсидии бюджетам на строительство и реконструкцию (модернизацию) объектов питьевого водоснабжения</t>
  </si>
  <si>
    <t>00020225243020000150</t>
  </si>
  <si>
    <t>Субсидии бюджетам субъектов Российской Федерации на строительство и реконструкцию (модернизацию) объектов питьевого водоснабжения</t>
  </si>
  <si>
    <t>00020225256000000150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</si>
  <si>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</si>
  <si>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00020225256020000150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</si>
  <si>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</si>
  <si>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00020225291000000150</t>
  </si>
  <si>
    <t>Субсидии бюджетам на повышение эффективности службы занятости</t>
  </si>
  <si>
    <t>00020225291020000150</t>
  </si>
  <si>
    <t>Субсидии бюджетам субъектов Российской Федерации на повышение эффективности службы занятости</t>
  </si>
  <si>
    <t>00020225292000000150</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</si>
  <si>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</si>
  <si>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00020225292020000150</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</si>
  <si>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</si>
  <si>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00020225299000000150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</si>
  <si>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</si>
  <si>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</si>
  <si>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</si>
  <si>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</si>
  <si>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</si>
  <si>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</si>
  <si>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</si>
  <si>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00020225313000000150</t>
  </si>
  <si>
    <t>Субсидии бюджетам на софинансирование региональных программ по повышению рождаемости в субъектах Российской Федерации, в которых суммарный коэффициент рождаемости ниже среднероссийского уровня</t>
  </si>
  <si>
    <t>00020225313020000150</t>
  </si>
  <si>
    <t>Субсидии бюджетам субъектов Российской Федерации на софинансирование региональных программ по повышению рождаемости в субъектах Российской Федерации, в которых суммарный коэффициент рождаемости ниже среднероссийского уровня</t>
  </si>
  <si>
    <t>00020225314000000150</t>
  </si>
  <si>
    <t>Субсидии бюджетам на создание женских консультаций, в том числе в составе других организаций, для оказания медицинской помощи женщинам, в том числе проживающим в сельской местности, поселках городского типа и малых городах</t>
  </si>
  <si>
    <t>00020225314020000150</t>
  </si>
  <si>
    <t>Субсидии бюджетам субъектов Российской Федерации на создание женских консультаций, в том числе в составе других организаций, для оказания медицинской помощи женщинам, в том числе проживающим в сельской местности, поселках городского типа и малых городах</t>
  </si>
  <si>
    <t>00020225315000000150</t>
  </si>
  <si>
    <t>Субсидии бюджетам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</si>
  <si>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00020225315020000150</t>
  </si>
  <si>
    <t>Субсидии бюджетам субъектов Российской Федерации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</si>
  <si>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00020225316000000150</t>
  </si>
  <si>
    <t>Субсидии бюджетам на оснащение (дооснащение и (или) переоснащение) медицинскими изделиями перинатальных центров и родильных домов (отделений), в том числе в составе других организаций</t>
  </si>
  <si>
    <t>00020225316020000150</t>
  </si>
  <si>
    <t>Субсидии бюджетам субъектов Российской Федерации на оснащение (дооснащение и (или) переоснащение) медицинскими изделиями перинатальных центров и родильных домов (отделений), в том числе в составе других организаций</t>
  </si>
  <si>
    <t>00020225318000000150</t>
  </si>
  <si>
    <t>Субсидии бюджетам на реализацию проектов комплексного развития территорий</t>
  </si>
  <si>
    <t>00020225318020000150</t>
  </si>
  <si>
    <t>Субсидии бюджетам субъектов Российской Федерации на реализацию проектов комплексного развития территорий</t>
  </si>
  <si>
    <t>00020225341000000150</t>
  </si>
  <si>
    <t>Субсидии бюджетам на развитие сельского туризма</t>
  </si>
  <si>
    <t>00020225341020000150</t>
  </si>
  <si>
    <t>Субсидии бюджетам субъектов Российской Федерации на развитие сельского туризма</t>
  </si>
  <si>
    <t>00020225348000000150</t>
  </si>
  <si>
    <t>Субсидии бюджетам на модернизацию региональных и муниципальных библиотек</t>
  </si>
  <si>
    <t>00020225348020000150</t>
  </si>
  <si>
    <t>Субсидии бюджетам субъектов Российской Федерации на модернизацию региональных и муниципальных библиотек</t>
  </si>
  <si>
    <t>00020225358000000150</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</si>
  <si>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</si>
  <si>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00020225358020000150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</si>
  <si>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</si>
  <si>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00020225365000000150</t>
  </si>
  <si>
    <t>Субсидии бюджетам на реализацию региональных проектов модернизации первичного звена здравоохранения</t>
  </si>
  <si>
    <t>00020225365020000150</t>
  </si>
  <si>
    <t>Субсидии бюджетам субъектов Российской Федерации на реализацию региональных проектов модернизации первичного звена здравоохранения</t>
  </si>
  <si>
    <t>00020225372000000150</t>
  </si>
  <si>
    <t>Субсидии бюджетам на развитие транспортной инфраструктуры на сельских территориях</t>
  </si>
  <si>
    <t>00020225372020000150</t>
  </si>
  <si>
    <t>Субсидии бюджетам субъектов Российской Федерации на развитие транспортной инфраструктуры на сельских территориях</t>
  </si>
  <si>
    <t>00020225385000000150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</si>
  <si>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</si>
  <si>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00020225385020000150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</si>
  <si>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</si>
  <si>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00020225394000000150</t>
  </si>
  <si>
    <t>Субсидии бюджетам на приведение в нормативное состояние автомобильных дорог и искусственных дорожных сооружений</t>
  </si>
  <si>
    <t>00020225394020000150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</si>
  <si>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</si>
  <si>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00020225402020000150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</si>
  <si>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</si>
  <si>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</si>
  <si>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</si>
  <si>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00020225412000000150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</si>
  <si>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</si>
  <si>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00020225412020000150</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</si>
  <si>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</si>
  <si>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00020225418000000150</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</si>
  <si>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</si>
  <si>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00020225418020000150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</si>
  <si>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</si>
  <si>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00020225424000000150</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</si>
  <si>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</si>
  <si>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00020225424020000150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</si>
  <si>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</si>
  <si>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00020225436000000150</t>
  </si>
  <si>
    <t>Субсидии бюджетам на возмещение части затрат на уплату процентов по инвестиционным кредитам (займам) в агропромышленном комплексе</t>
  </si>
  <si>
    <t>00020225436020000150</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</si>
  <si>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</si>
  <si>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00020225447000000150</t>
  </si>
  <si>
    <t>Субсидии бюджетам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</si>
  <si>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00020225447020000150</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</si>
  <si>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</si>
  <si>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00020225453000000150</t>
  </si>
  <si>
    <t>Субсидии бюджетам на создание виртуальных концертных залов</t>
  </si>
  <si>
    <t>00020225453020000150</t>
  </si>
  <si>
    <t>Субсидии бюджетам субъектов Российской Федерации на создание виртуальных концертных залов</t>
  </si>
  <si>
    <t>00020225454000000150</t>
  </si>
  <si>
    <t>Субсидии бюджетам на создание модельных муниципальных библиотек</t>
  </si>
  <si>
    <t>00020225454020000150</t>
  </si>
  <si>
    <t>Субсидии бюджетам субъектов Российской Федерации на создание модельных муниципальных библиотек</t>
  </si>
  <si>
    <t>00020225462020000150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</si>
  <si>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</si>
  <si>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00020225466000000150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</si>
  <si>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</si>
  <si>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00020225466020000150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</si>
  <si>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</si>
  <si>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</si>
  <si>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</si>
  <si>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</si>
  <si>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</si>
  <si>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00020225468000000150</t>
  </si>
  <si>
    <t>Субсидии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</si>
  <si>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00020225468020000150</t>
  </si>
  <si>
    <t>Субсидии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</si>
  <si>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00020225480000000150</t>
  </si>
  <si>
    <t>Субсидии бюджетам на создание системы поддержки фермеров и развитие сельской кооперации</t>
  </si>
  <si>
    <t>00020225480020000150</t>
  </si>
  <si>
    <t>Субсидии бюджетам субъектов Российской Федерации на создание системы поддержки фермеров и развитие сельской кооперации</t>
  </si>
  <si>
    <t>00020225497000000150</t>
  </si>
  <si>
    <t>Субсидии бюджетам на реализацию мероприятий по обеспечению жильем молодых семей</t>
  </si>
  <si>
    <t>00020225497020000150</t>
  </si>
  <si>
    <t>Субсидии бюджетам субъектов Российской Федерации на реализацию мероприятий по обеспечению жильем молодых семей</t>
  </si>
  <si>
    <t>00020225500000000150</t>
  </si>
  <si>
    <t>Субсидии бюджетам на ликвидацию (рекультивацию) объектов накопленного экологического вреда, представляющих угрозу реке Волге</t>
  </si>
  <si>
    <t>00020225500020000150</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</si>
  <si>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</si>
  <si>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00020225501000000150</t>
  </si>
  <si>
    <t>Субсидии бюджетам на поддержку приоритетных направлений агропромышленного комплекса и развитие малых форм хозяйствования</t>
  </si>
  <si>
    <t>00020225501020000150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</si>
  <si>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</si>
  <si>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00020225513000000150</t>
  </si>
  <si>
    <t>Субсидии бюджетам на развитие сети учреждений культурно-досугового типа</t>
  </si>
  <si>
    <t>00020225513020000150</t>
  </si>
  <si>
    <t>Субсидии бюджетам субъектов Российской Федерации на развитие сети учреждений культурно-досугового типа</t>
  </si>
  <si>
    <t>00020225514000000150</t>
  </si>
  <si>
    <t>Субсидии бюджетам на реализацию мероприятий субъектов Российской Федерации в сфере реабилитации и абилитации инвалидов</t>
  </si>
  <si>
    <t>00020225514020000150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</si>
  <si>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</si>
  <si>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00020225517000000150</t>
  </si>
  <si>
    <t>Субсидии бюджетам на поддержку творческой деятельности и техническое оснащение детских и кукольных театров</t>
  </si>
  <si>
    <t>00020225517020000150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</si>
  <si>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</si>
  <si>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00020225519000000150</t>
  </si>
  <si>
    <t>Субсидии бюджетам на поддержку отрасли культуры</t>
  </si>
  <si>
    <t>00020225519020000150</t>
  </si>
  <si>
    <t>Субсидии бюджетам субъектов Российской Федерации на поддержку отрасли культуры</t>
  </si>
  <si>
    <t>00020225522000000150</t>
  </si>
  <si>
    <t>Субсидии бюджетам на создание модульных некапитальных средств размещения при реализации инвестиционных проектов</t>
  </si>
  <si>
    <t>00020225522020000150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</si>
  <si>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</si>
  <si>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00020225527000000150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</si>
  <si>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</si>
  <si>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00020225527020000150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</si>
  <si>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</si>
  <si>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00020225533000000150</t>
  </si>
  <si>
    <t>Субсидии бюджетам на реализацию мероприятий по содействию повышения кадровой обеспеченности предприятий агропромышленного комплекса</t>
  </si>
  <si>
    <t>00020225533020000150</t>
  </si>
  <si>
    <t>Субсидии бюджетам субъектов Российской Федерации на реализацию мероприятий по содействию повышения кадровой обеспеченности предприятий агропромышленного комплекса</t>
  </si>
  <si>
    <t>00020225546000000150</t>
  </si>
  <si>
    <t>Субсидии бюджетам на организацию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</si>
  <si>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00020225546020000150</t>
  </si>
  <si>
    <t>Субсидии бюджетам субъектов Российской Федерации на организацию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</si>
  <si>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00020225553000000150</t>
  </si>
  <si>
    <t>Субсидии бюджетам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</si>
  <si>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00020225553020000150</t>
  </si>
  <si>
    <t>Субсидии бюджетам субъектов Российской Федерации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</si>
  <si>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00020225554020000150</t>
  </si>
  <si>
    <t>Субсидии бюджетам субъектов Российской Федерации на обеспечение закупки авиационных работ в целях оказания медицинской помощи</t>
  </si>
  <si>
    <t>00020225555000000150</t>
  </si>
  <si>
    <t>Субсидии бюджетам на реализацию программ формирования современной городской среды</t>
  </si>
  <si>
    <t>00020225555020000150</t>
  </si>
  <si>
    <t>Субсидии бюджетам субъектов Российской Федерации на реализацию программ формирования современной городской среды</t>
  </si>
  <si>
    <t>00020225558020000150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</si>
  <si>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</si>
  <si>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00020225559000000150</t>
  </si>
  <si>
    <t>Субсидии бюджетам на оснащение предметных кабинетов общеобразовательных организаций средствами обучения и воспитания</t>
  </si>
  <si>
    <t>00020225559020000150</t>
  </si>
  <si>
    <t>Субсидии бюджетам субъектов Российской Федерации на оснащение предметных кабинетов общеобразовательных организаций средствами обучения и воспитания</t>
  </si>
  <si>
    <t>00020225576000000150</t>
  </si>
  <si>
    <t>Субсидии бюджетам на обеспечение комплексного развития сельских территорий</t>
  </si>
  <si>
    <t>00020225576020000150</t>
  </si>
  <si>
    <t>Субсидии бюджетам субъектов Российской Федерации на обеспечение комплексного развития сельских территорий</t>
  </si>
  <si>
    <t>00020225580000000150</t>
  </si>
  <si>
    <t>Субсидии бюджетам на модернизацию региональных и муниципальных театров</t>
  </si>
  <si>
    <t>00020225580020000150</t>
  </si>
  <si>
    <t>Субсидии бюджетам субъектов Российской Федерации на модернизацию региональных и муниципальных театров</t>
  </si>
  <si>
    <t>00020225584000000150</t>
  </si>
  <si>
    <t>Субсидии бюджетам на оснащение региональных и муниципальных театров, находящихся в городах с численностью населения более 300 тысяч человек</t>
  </si>
  <si>
    <t>00020225584020000150</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</si>
  <si>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</si>
  <si>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00020225586020000150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</si>
  <si>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</si>
  <si>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00020225590000000150</t>
  </si>
  <si>
    <t>Субсидии бюджетам на техническое оснащение региональных и муниципальных музеев</t>
  </si>
  <si>
    <t>00020225590020000150</t>
  </si>
  <si>
    <t>Субсидии бюджетам субъектов Российской Федерации на техническое оснащение региональных и муниципальных музеев</t>
  </si>
  <si>
    <t>00020225591000000150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</si>
  <si>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</si>
  <si>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00020225591020000150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</si>
  <si>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</si>
  <si>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00020225597000000150</t>
  </si>
  <si>
    <t>Субсидии бюджетам на модернизацию региональных и муниципальных музеев</t>
  </si>
  <si>
    <t>Субсидии бюджетам на реконструкцию и капитальный ремонт региональных и муниципальных музеев</t>
  </si>
  <si>
    <t>00020225597020000150</t>
  </si>
  <si>
    <t>Субсидии бюджетам субъектов Российской Федерации на модернизацию региональных и муниципальных музеев</t>
  </si>
  <si>
    <t>Субсидии бюджетам субъектов Российской Федерации на реконструкцию и капитальный ремонт региональных и муниципальных музеев</t>
  </si>
  <si>
    <t>00020225598000000150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</si>
  <si>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</si>
  <si>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на проведение мелиоративных мероприятий</t>
  </si>
  <si>
    <t>00020225598020000150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</si>
  <si>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</si>
  <si>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субъектов Российской Федерации на проведение мелиоративных мероприятий</t>
  </si>
  <si>
    <t>00020225599000000150</t>
  </si>
  <si>
    <t>Субсидии бюджетам на подготовку проектов межевания земельных участков и на проведение кадастровых работ</t>
  </si>
  <si>
    <t>00020225599020000150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</si>
  <si>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</si>
  <si>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00020225750000000150</t>
  </si>
  <si>
    <t>Субсидии бюджетам на реализацию мероприятий по модернизации школьных систем образования</t>
  </si>
  <si>
    <t>00020225750020000150</t>
  </si>
  <si>
    <t>Субсидии бюджетам субъектов Российской Федерации на реализацию мероприятий по модернизации школьных систем образования</t>
  </si>
  <si>
    <t>00020225750040000150</t>
  </si>
  <si>
    <t>Субсидии бюджетам городских округов на реализацию мероприятий по модернизации школьных систем образования</t>
  </si>
  <si>
    <t>00020225750050000150</t>
  </si>
  <si>
    <t>Субсидии бюджетам муниципальных районов на реализацию мероприятий по модернизации школьных систем образования</t>
  </si>
  <si>
    <t>00020225752000000150</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</si>
  <si>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</si>
  <si>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00020225752020000150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</si>
  <si>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</si>
  <si>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00020225753000000150</t>
  </si>
  <si>
    <t>Субсидии бюджетам на софинансирование закупки и монтажа оборудования для создания "умных" спортивных площадок</t>
  </si>
  <si>
    <t>00020225753020000150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</si>
  <si>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</si>
  <si>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00020225766000000150</t>
  </si>
  <si>
    <t>Субсидии бюджетам на развитие зарядной инфраструктуры для электромобилей</t>
  </si>
  <si>
    <t>00020225766020000150</t>
  </si>
  <si>
    <t>Субсидии бюджетам субъектов Российской Федерации на развитие зарядной инфраструктуры для электромобилей</t>
  </si>
  <si>
    <t>00020227111020000150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</si>
  <si>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</si>
  <si>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00020227139000000150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</si>
  <si>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</si>
  <si>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00020227139020000150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</si>
  <si>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</si>
  <si>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00020229999000000150</t>
  </si>
  <si>
    <t>Прочие субсидии</t>
  </si>
  <si>
    <t>00020229999040000150</t>
  </si>
  <si>
    <t>Прочие субсидии бюджетам городских округов</t>
  </si>
  <si>
    <t>00020229999050000150</t>
  </si>
  <si>
    <t>Прочие субсидии бюджетам муниципальных районов</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</si>
  <si>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</si>
  <si>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</si>
  <si>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</si>
  <si>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</si>
  <si>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00020230024050000150</t>
  </si>
  <si>
    <t>Субвенции бюджетам муниципальных районов на выполнение передаваемых полномочий субъектов Российской Федерации</t>
  </si>
  <si>
    <t>00020235118000000150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</si>
  <si>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</si>
  <si>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</si>
  <si>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</si>
  <si>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</si>
  <si>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</si>
  <si>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</si>
  <si>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</si>
  <si>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</si>
  <si>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</si>
  <si>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00020235127000000150</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</si>
  <si>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</si>
  <si>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00020235127020000150</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</si>
  <si>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</si>
  <si>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00020235128020000150</t>
  </si>
  <si>
    <t>Субвенции бюджетам субъектов Российской Федерации на осуществление отдельных полномочий в области водных отношений</t>
  </si>
  <si>
    <t>00020235129020000150</t>
  </si>
  <si>
    <t>Субвенции бюджетам субъектов Российской Федерации на осуществление отдельных полномочий в области лесных отношений</t>
  </si>
  <si>
    <t>00020235134000000150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</si>
  <si>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</si>
  <si>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</si>
  <si>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00020235134020000150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</si>
  <si>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</si>
  <si>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</si>
  <si>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00020235135000000150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</si>
  <si>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</si>
  <si>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</si>
  <si>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</si>
  <si>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</si>
  <si>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</si>
  <si>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00020235176000000150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</si>
  <si>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</si>
  <si>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</si>
  <si>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</si>
  <si>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</si>
  <si>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</si>
  <si>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00020235220000000150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</si>
  <si>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</si>
  <si>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</si>
  <si>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</si>
  <si>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00020235240000000150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</si>
  <si>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</si>
  <si>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</si>
  <si>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</si>
  <si>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</si>
  <si>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</si>
  <si>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00020235250000000150</t>
  </si>
  <si>
    <t>Субвенции бюджетам на оплату жилищно-коммунальных услуг отдельным категориям граждан</t>
  </si>
  <si>
    <t>00020235250020000150</t>
  </si>
  <si>
    <t>Субвенции бюджетам субъектов Российской Федерации на оплату жилищно-коммунальных услуг отдельным категориям граждан</t>
  </si>
  <si>
    <t>00020235290020000150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</si>
  <si>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</si>
  <si>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00020235345000000150</t>
  </si>
  <si>
    <t>Субвенции бюджетам на осуществление мер пожарной безопасности и тушение лесных пожаров</t>
  </si>
  <si>
    <t>00020235345020000150</t>
  </si>
  <si>
    <t>Субвенции бюджетам субъектов Российской Федерации на осуществление мер пожарной безопасности и тушение лесных пожаров</t>
  </si>
  <si>
    <t>00020235429000000150</t>
  </si>
  <si>
    <t>Субвенции бюджетам на 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</si>
  <si>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Субвенции бюджетам на увеличение площади лесовосстановления</t>
  </si>
  <si>
    <t>00020235429020000150</t>
  </si>
  <si>
    <t>Субвенции бюджетам субъектов Российской Федерации на 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</si>
  <si>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Субвенции бюджетам субъектов Российской Федерации на увеличение площади лесовосстановления</t>
  </si>
  <si>
    <t>00020235432000000150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</si>
  <si>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</si>
  <si>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</si>
  <si>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</si>
  <si>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00020235460000000150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</si>
  <si>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</si>
  <si>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</si>
  <si>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</si>
  <si>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00020235900020000150</t>
  </si>
  <si>
    <t>Единая субвенция бюджетам субъектов Российской Федерации и бюджету г. Байконура</t>
  </si>
  <si>
    <t>Единая субвенция бюджетам субъектов Российской Федерации и бюджету города Байконура</t>
  </si>
  <si>
    <t>00020239999000000150</t>
  </si>
  <si>
    <t>Прочие субвенции</t>
  </si>
  <si>
    <t>00020239999040000150</t>
  </si>
  <si>
    <t>Прочие субвенции бюджетам городских округов</t>
  </si>
  <si>
    <t>00020239999050000150</t>
  </si>
  <si>
    <t>Прочие субвенции бюджетам муниципальных районов</t>
  </si>
  <si>
    <t>00020240000000000150</t>
  </si>
  <si>
    <t>Иные межбюджетные трансферты</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</si>
  <si>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</si>
  <si>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</si>
  <si>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00020245050020000150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</si>
  <si>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</si>
  <si>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</si>
  <si>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</si>
  <si>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00020245142020000150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</si>
  <si>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</si>
  <si>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00020245161000000150</t>
  </si>
  <si>
    <t>Межбюджетные трансферты, передаваемые бюджетам на реализацию отдельных полномочий в области лекарственного обеспечения</t>
  </si>
  <si>
    <t>00020245161020000150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</si>
  <si>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</si>
  <si>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00020245252020000150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</si>
  <si>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</si>
  <si>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</si>
  <si>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</si>
  <si>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00020245303020000150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</si>
  <si>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</si>
  <si>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00020245363000000150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</si>
  <si>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</si>
  <si>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</si>
  <si>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00020245363020000150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</si>
  <si>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</si>
  <si>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</si>
  <si>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00020245468000000150</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</si>
  <si>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</si>
  <si>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</si>
  <si>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</si>
  <si>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00020249001000000150</t>
  </si>
  <si>
    <t>Межбюджетные трансферты, передаваемые бюджетам, за счет средств резервного фонда Правительства Российской Федерации</t>
  </si>
  <si>
    <t>00020249001020000150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</si>
  <si>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</si>
  <si>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00020300000000000000</t>
  </si>
  <si>
    <t>БЕЗВОЗМЕЗДНЫЕ ПОСТУПЛЕНИЯ ОТ ГОСУДАРСТВЕННЫХ (МУНИЦИПАЛЬНЫХ) ОРГАНИЗАЦИЙ</t>
  </si>
  <si>
    <t>00020302000020000150</t>
  </si>
  <si>
    <t>Безвозмездные поступления от государственных (муниципальных) организаций в бюджеты субъектов Российской Федерации</t>
  </si>
  <si>
    <t>00020302080020000150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</si>
  <si>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</si>
  <si>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00020302099020000150</t>
  </si>
  <si>
    <t>Прочие безвозмездные поступления от государственных (муниципальных) организаций в бюджеты субъектов Российской Федерации</t>
  </si>
  <si>
    <t>00020304000040000150</t>
  </si>
  <si>
    <t>Безвозмездные поступления от государственных (муниципальных) организаций в бюджеты городских округов</t>
  </si>
  <si>
    <t>00020304099040000150</t>
  </si>
  <si>
    <t>Прочие безвозмездные поступления от государственных (муниципальных) организаций в бюджеты городских округов</t>
  </si>
  <si>
    <t>00020305000050000150</t>
  </si>
  <si>
    <t>Безвозмездные поступления от государственных (муниципальных) организаций в бюджеты муниципальных районов</t>
  </si>
  <si>
    <t>00020305010050000150</t>
  </si>
  <si>
    <t>Предоставление государственными (муниципальными) организациями грантов для получателей средств бюджетов муниципальных районов</t>
  </si>
  <si>
    <t>00020400000000000000</t>
  </si>
  <si>
    <t>БЕЗВОЗМЕЗДНЫЕ ПОСТУПЛЕНИЯ ОТ НЕГОСУДАРСТВЕННЫХ ОРГАНИЗАЦИЙ</t>
  </si>
  <si>
    <t>00020402000020000150</t>
  </si>
  <si>
    <t>Безвозмездные поступления от негосударственных организаций в бюджеты субъектов Российской Федерации</t>
  </si>
  <si>
    <t>00020402010020000150</t>
  </si>
  <si>
    <t>Предоставление негосударственными организациями грантов для получателей средств бюджетов субъектов Российской Федерации</t>
  </si>
  <si>
    <t>00020405000100000150</t>
  </si>
  <si>
    <t>Безвозмездные поступления от негосударственных организаций в бюджеты сельских поселений</t>
  </si>
  <si>
    <t>00020405000130000150</t>
  </si>
  <si>
    <t>Безвозмездные поступления от негосударственных организаций в бюджеты городских поселений</t>
  </si>
  <si>
    <t>00020405020100000150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</si>
  <si>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</si>
  <si>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00020405099100000150</t>
  </si>
  <si>
    <t>Прочие безвозмездные поступления от негосударственных организаций в бюджеты сельских поселений</t>
  </si>
  <si>
    <t>00020405099130000150</t>
  </si>
  <si>
    <t>Прочие безвозмездные поступления от негосударственных организаций в бюджеты городских поселений</t>
  </si>
  <si>
    <t>00020700000000000000</t>
  </si>
  <si>
    <t>ПРОЧИЕ БЕЗВОЗМЕЗДНЫЕ ПОСТУПЛЕНИЯ</t>
  </si>
  <si>
    <t>00020702000020000150</t>
  </si>
  <si>
    <t>Прочие безвозмездные поступления в бюджеты субъектов Российской Федерации</t>
  </si>
  <si>
    <t>00020702030020000150</t>
  </si>
  <si>
    <t>00020704000040000150</t>
  </si>
  <si>
    <t>Прочие безвозмездные поступления в бюджеты городских округов</t>
  </si>
  <si>
    <t>00020704050040000150</t>
  </si>
  <si>
    <t>00020705000050000150</t>
  </si>
  <si>
    <t>Прочие безвозмездные поступления в бюджеты муниципальных районов</t>
  </si>
  <si>
    <t>00020705000100000150</t>
  </si>
  <si>
    <t>Прочие безвозмездные поступления в бюджеты сельских поселений</t>
  </si>
  <si>
    <t>00020705000130000150</t>
  </si>
  <si>
    <t>Прочие безвозмездные поступления в бюджеты городских поселений</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</si>
  <si>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</si>
  <si>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</si>
  <si>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00020705020100000150</t>
  </si>
  <si>
    <t>Поступления от денежных пожертвований, предоставляемых физическими лицами получателям средств бюджетов сельских поселений</t>
  </si>
  <si>
    <t>00020705030050000150</t>
  </si>
  <si>
    <t>00020705030100000150</t>
  </si>
  <si>
    <t>00020705030130000150</t>
  </si>
  <si>
    <t>00020800000000000000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</si>
  <si>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</si>
  <si>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00020802000020000150</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</si>
  <si>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</si>
  <si>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</si>
  <si>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</si>
  <si>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</si>
  <si>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</si>
  <si>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00020805000130000150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</si>
  <si>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</si>
  <si>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</si>
  <si>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</si>
  <si>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</si>
  <si>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</si>
  <si>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00021800000020000150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</si>
  <si>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</si>
  <si>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</si>
  <si>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</si>
  <si>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</si>
  <si>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</si>
  <si>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00021800000130000150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</si>
  <si>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</si>
  <si>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00021802000020000150</t>
  </si>
  <si>
    <t>Доходы бюджетов субъектов Российской Федерации от возврата организациями остатков субсидий прошлых лет</t>
  </si>
  <si>
    <t>00021802010020000150</t>
  </si>
  <si>
    <t>Доходы бюджетов субъектов Российской Федерации от возврата бюджетными учреждениями остатков субсидий прошлых лет</t>
  </si>
  <si>
    <t>00021802020020000150</t>
  </si>
  <si>
    <t>Доходы бюджетов субъектов Российской Федерации от возврата автономными учреждениями остатков субсидий прошлых лет</t>
  </si>
  <si>
    <t>00021802030020000150</t>
  </si>
  <si>
    <t>Доходы бюджетов субъектов Российской Федерации от возврата иными организациями остатков субсидий прошлых лет</t>
  </si>
  <si>
    <t>00021804000040000150</t>
  </si>
  <si>
    <t>Доходы бюджетов городских округов от возврата организациями остатков субсидий прошлых лет</t>
  </si>
  <si>
    <t>00021804010040000150</t>
  </si>
  <si>
    <t>Доходы бюджетов городских округов от возврата бюджетными учреждениями остатков субсидий прошлых лет</t>
  </si>
  <si>
    <t>00021804030040000150</t>
  </si>
  <si>
    <t>Доходы бюджетов городских округов от возврата иными организациями остатков субсидий прошлых лет</t>
  </si>
  <si>
    <t>00021805000050000150</t>
  </si>
  <si>
    <t>Доходы бюджетов муниципальных районов от возврата организациями остатков субсидий прошлых лет</t>
  </si>
  <si>
    <t>00021805000130000150</t>
  </si>
  <si>
    <t>Доходы бюджетов городских поселений от возврата организациями остатков субсидий прошлых лет</t>
  </si>
  <si>
    <t>00021805010050000150</t>
  </si>
  <si>
    <t>Доходы бюджетов муниципальных районов от возврата бюджетными учреждениями остатков субсидий прошлых лет</t>
  </si>
  <si>
    <t>00021805030130000150</t>
  </si>
  <si>
    <t>Доходы бюджетов городских поселений от возврата иными организациями остатков субсидий прошлых лет</t>
  </si>
  <si>
    <t>00021825065020000150</t>
  </si>
  <si>
    <t>Доходы бюджетов субъектов Российской Федерации от возврата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образований</t>
  </si>
  <si>
    <t>00021825179020000150</t>
  </si>
  <si>
    <t>Доходы бюджетов субъектов Российской Федерации от возврата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образований</t>
  </si>
  <si>
    <t>00021825304020000150</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</si>
  <si>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</si>
  <si>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00021825424020000150</t>
  </si>
  <si>
    <t>Доходы бюджетов субъектов Российской Федерации от возврата остатков субсидий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муниципальных образований</t>
  </si>
  <si>
    <t>00021825555020000150</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</si>
  <si>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</si>
  <si>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00021833144020000150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</si>
  <si>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</si>
  <si>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00021845050020000150</t>
  </si>
  <si>
    <t>Доходы бюджетов субъектов Российской Федерации от возврата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образований</t>
  </si>
  <si>
    <t>00021845050050000150</t>
  </si>
  <si>
    <t>Доходы бюджетов муниципальных районов от возврата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поселений</t>
  </si>
  <si>
    <t>00021845303020000150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</si>
  <si>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</si>
  <si>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00021852900020000150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</si>
  <si>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бюджета Фонда пенсионного и социального страхования Российской Федерации</t>
  </si>
  <si>
    <t>00021860010020000150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</si>
  <si>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</si>
  <si>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00021860010050000150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</si>
  <si>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</si>
  <si>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00021860010130000150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</si>
  <si>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</si>
  <si>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00021871020020000150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</si>
  <si>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</si>
  <si>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00021871030020000150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</si>
  <si>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</si>
  <si>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00021900000000000000</t>
  </si>
  <si>
    <t>ВОЗВРАТ ОСТАТКОВ СУБСИДИЙ, СУБВЕНЦИЙ И ИНЫХ МЕЖБЮДЖЕТНЫХ ТРАНСФЕРТОВ, ИМЕЮЩИХ ЦЕЛЕВОЕ НАЗНАЧЕНИЕ, ПРОШЛЫХ ЛЕТ</t>
  </si>
  <si>
    <t>00021900000020000150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</si>
  <si>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</si>
  <si>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</si>
  <si>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</si>
  <si>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</si>
  <si>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</si>
  <si>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00021900000100000150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</si>
  <si>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</si>
  <si>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00021900000130000150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</si>
  <si>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</si>
  <si>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00021925014020000150</t>
  </si>
  <si>
    <t>Возврат остатков субсидий на стимулирование увеличения производства картофеля и овощей из бюджетов субъектов Российской Федерации</t>
  </si>
  <si>
    <t>00021925065020000150</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</si>
  <si>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субъектов Российской Федерации</t>
  </si>
  <si>
    <t>00021925065050000150</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</si>
  <si>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районов</t>
  </si>
  <si>
    <t>00021925084020000150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</si>
  <si>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</si>
  <si>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00021925086020000150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</si>
  <si>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</si>
  <si>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00021925179020000150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</si>
  <si>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</si>
  <si>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00021925201020000150</t>
  </si>
  <si>
    <t>Возврат остатков субсидий в целях развития паллиативной медицинской помощи из бюджетов субъектов Российской Федерации</t>
  </si>
  <si>
    <t>00021925202020000150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</si>
  <si>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</si>
  <si>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00021925256020000150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</si>
  <si>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</si>
  <si>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00021925292020000150</t>
  </si>
  <si>
    <t>Возврат остатков субсидий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 из бюджетов субъектов Российской Федерации</t>
  </si>
  <si>
    <t>00021925302020000150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</si>
  <si>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</si>
  <si>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00021925304020000150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</si>
  <si>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</si>
  <si>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</si>
  <si>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</si>
  <si>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00021925304050000150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</si>
  <si>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</si>
  <si>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00021925365020000150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</si>
  <si>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</si>
  <si>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00021925385020000150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</si>
  <si>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</si>
  <si>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00021925402020000150</t>
  </si>
  <si>
    <t>Возврат остатков субсидий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</si>
  <si>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00021925404020000150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</si>
  <si>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</si>
  <si>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00021925424020000150</t>
  </si>
  <si>
    <t>Возврат остатков субсидий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</si>
  <si>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00021925424130000150</t>
  </si>
  <si>
    <t>Возврат остатков субсидий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городских поселений</t>
  </si>
  <si>
    <t>00021925462020000150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</si>
  <si>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</si>
  <si>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00021925480020000150</t>
  </si>
  <si>
    <t>Возврат остатков субсидий на создание системы поддержки фермеров и развитие сельской кооперации из бюджетов субъектов Российской Федерации</t>
  </si>
  <si>
    <t>00021925502020000150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</si>
  <si>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</si>
  <si>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00021925508020000150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</si>
  <si>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</si>
  <si>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00021925520020000150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</si>
  <si>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</si>
  <si>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00021925527020000150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</si>
  <si>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</si>
  <si>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00021925554020000150</t>
  </si>
  <si>
    <t>Возврат остатков субсидий на обеспечение закупки авиационных работ в целях оказания медицинской помощи</t>
  </si>
  <si>
    <t>00021925555020000150</t>
  </si>
  <si>
    <t>Возврат остатков субсидий на реализацию программ формирования современной городской среды из бюджетов субъектов Российской Федерации</t>
  </si>
  <si>
    <t>00021925555040000150</t>
  </si>
  <si>
    <t>Возврат остатков субсидий на реализацию программ формирования современной городской среды из бюджетов городских округов</t>
  </si>
  <si>
    <t>00021925555130000150</t>
  </si>
  <si>
    <t>Возврат остатков субсидий на реализацию программ формирования современной городской среды из бюджетов городских поселений</t>
  </si>
  <si>
    <t>00021925576050000150</t>
  </si>
  <si>
    <t>Возврат остатков субсидий на обеспечение комплексного развития сельских территорий из бюджетов муниципальных районов</t>
  </si>
  <si>
    <t>00021925586020000150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</si>
  <si>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</si>
  <si>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00021925597020000150</t>
  </si>
  <si>
    <t>Возврат остатков субсидий на реконструкцию и капитальный ремонт региональных и муниципальных музеев из бюджетов субъектов Российской Федерации</t>
  </si>
  <si>
    <t>00021925750020000150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</si>
  <si>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</si>
  <si>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00021925752020000150</t>
  </si>
  <si>
    <t>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</si>
  <si>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00021927139020000150</t>
  </si>
  <si>
    <t>Возврат остатков субсидий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 из бюджетов субъектов Российской Федерации</t>
  </si>
  <si>
    <t>00021935129020000150</t>
  </si>
  <si>
    <t>Возврат остатков субвенций на осуществление отдельных полномочий в области лесных отношений из бюджетов субъектов Российской Федерации</t>
  </si>
  <si>
    <t>00021935220020000150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</si>
  <si>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</si>
  <si>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00021935250020000150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</si>
  <si>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</si>
  <si>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00021935290020000150</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</si>
  <si>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</si>
  <si>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Возврат остатков субвенций на социальные выплаты безработным гражданам и иным категориям граждан в соответствии с законодательством о занятости населения из бюджетов субъектов Российской Федерации</t>
  </si>
  <si>
    <t>00021935573020000150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</si>
  <si>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</si>
  <si>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00021935900020000150</t>
  </si>
  <si>
    <t>Возврат остатков единой субвенции из бюджетов субъектов Российской Федерации</t>
  </si>
  <si>
    <t>00021944510020000150</t>
  </si>
  <si>
    <t>Возврат остатков иных межбюджетных трансфертов в целях предоставления социальных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за счет средств резервного фонда Правительства Российской Федерации из бюджетов субъектов Российской Федерации</t>
  </si>
  <si>
    <t>00021944541020000150</t>
  </si>
  <si>
    <t>Возврат остатков иных межбюджетных трансфертов в целях софинансирования расходных обязательств субъектов Российской Федерации, возникающих при предоставлении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за счет средств резервного фонда Правительства Российской Федерации из бюджетов субъектов Российской Федерации</t>
  </si>
  <si>
    <t>00021945050020000150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</si>
  <si>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субъектов Российской Федерации</t>
  </si>
  <si>
    <t>00021945050040000150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</si>
  <si>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городских округов</t>
  </si>
  <si>
    <t>00021945050050000150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</si>
  <si>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</si>
  <si>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00021945122020000150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</si>
  <si>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 из бюджетов субъектов Российской Федерации</t>
  </si>
  <si>
    <t>00021945179040000150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</si>
  <si>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t>
  </si>
  <si>
    <t>00021945303020000150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</si>
  <si>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</si>
  <si>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00021945303040000150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</si>
  <si>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</si>
  <si>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00021945303050000150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</si>
  <si>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</si>
  <si>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00021945363020000150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</si>
  <si>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</si>
  <si>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</si>
  <si>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00021945476020000150</t>
  </si>
  <si>
    <t>Возврат остатков иных межбюджетных трансфертов на осуществление медицинской деятельности, связанной с донорством органов человека в целях трансплантации (пересадки), из бюджетов субъектов Российской Федерации</t>
  </si>
  <si>
    <t>00021945694020000150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</si>
  <si>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</si>
  <si>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</si>
  <si>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00021945784130000150</t>
  </si>
  <si>
    <t>Возврат остатков иных межбюджетных трансфертов на финансирование дорожной деятельности в отношении автомобильных дорог общего пользования регионального или межмуниципального, местного значения из бюджетов городских поселений</t>
  </si>
  <si>
    <t>00021960010040000150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</si>
  <si>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</si>
  <si>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</si>
  <si>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</si>
  <si>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00021960010100000150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</si>
  <si>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</si>
  <si>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</si>
  <si>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</si>
  <si>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00021990000020000150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</si>
  <si>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</si>
  <si>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</si>
  <si>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</si>
  <si>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</si>
  <si>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</si>
  <si>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</si>
  <si>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</si>
  <si>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</si>
  <si>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</si>
  <si>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</si>
  <si>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</si>
  <si>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52000001020000040000710</t>
  </si>
  <si>
    <t>Привлечение городскими округами кредитов от кредитных организаций в валюте Российской Федерации</t>
  </si>
  <si>
    <t>52000001020000040000810</t>
  </si>
  <si>
    <t>Погашение городскими округами кредитов от кредитных организаций в валюте Российской Федерации</t>
  </si>
  <si>
    <t>52000001020000050000710</t>
  </si>
  <si>
    <t>Привлечение муниципальными районами кредитов от кредитных организаций в валюте Российской Федерации</t>
  </si>
  <si>
    <t>52000001020000050000810</t>
  </si>
  <si>
    <t>Погашение муниципальными районами кредитов от кредитных организаций в валюте Российской Федерации</t>
  </si>
  <si>
    <t>52000001020000130000710</t>
  </si>
  <si>
    <t>Привлечение городскими поселениями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</si>
  <si>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</si>
  <si>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</si>
  <si>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</si>
  <si>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</si>
  <si>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</si>
  <si>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</si>
  <si>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</si>
  <si>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</si>
  <si>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</si>
  <si>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</si>
  <si>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</si>
  <si>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</si>
  <si>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</si>
  <si>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</si>
  <si>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</si>
  <si>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</si>
  <si>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</si>
  <si>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</si>
  <si>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</si>
  <si>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</si>
  <si>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</si>
  <si>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</si>
  <si>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</si>
  <si>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</si>
  <si>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</si>
  <si>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</si>
  <si>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</si>
  <si>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</si>
  <si>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</si>
  <si>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</si>
  <si>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</si>
  <si>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</si>
  <si>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</si>
  <si>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</si>
  <si>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</si>
  <si>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</si>
  <si>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</si>
  <si>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</si>
  <si>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</si>
  <si>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</si>
  <si>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</si>
  <si>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</si>
  <si>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</si>
  <si>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</si>
  <si>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</si>
  <si>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</si>
  <si>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</si>
  <si>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</si>
  <si>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</si>
  <si>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</si>
  <si>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</si>
  <si>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</si>
  <si>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</si>
  <si>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</si>
  <si>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</si>
  <si>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</si>
  <si>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</si>
  <si>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</si>
  <si>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</si>
  <si>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</si>
  <si>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52000001061002020001550</t>
  </si>
  <si>
    <t>Увеличение финансовых активов в собственности субъектов Российской Федерации за счет средств во временном распоряжении</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</si>
  <si>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t>
  </si>
  <si>
    <t>52000001061002020002550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</si>
  <si>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</si>
  <si>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</si>
  <si>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52000001061002020003550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</si>
  <si>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</si>
  <si>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Увеличение финансовых активов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</si>
  <si>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52000001061002020004550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</si>
  <si>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</si>
  <si>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</si>
  <si>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52000001061002020005550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</si>
  <si>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</si>
  <si>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</si>
  <si>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</si>
  <si>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</si>
  <si>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52000001061002040001550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</si>
  <si>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t>
  </si>
  <si>
    <t>52000001061002040002550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</si>
  <si>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</si>
  <si>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</si>
  <si>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</si>
  <si>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</si>
  <si>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</si>
  <si>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</si>
  <si>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</si>
  <si>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</si>
  <si>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</si>
  <si>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</si>
  <si>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</si>
  <si>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</si>
  <si>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</si>
  <si>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</si>
  <si>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</si>
  <si>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</si>
  <si>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</si>
  <si>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</si>
  <si>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</si>
  <si>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</si>
  <si>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</si>
  <si>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</si>
  <si>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</si>
  <si>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</si>
  <si>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</si>
  <si>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</si>
  <si>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</si>
  <si>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</si>
  <si>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</si>
  <si>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</si>
  <si>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</si>
  <si>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</si>
  <si>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</si>
  <si>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</si>
  <si>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</si>
  <si>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</si>
  <si>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</si>
  <si>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Отчет об исполнении  консолидированного и областного бюджетов Ивановской области по состоянию на 1 апреля 2025 года</t>
  </si>
  <si>
    <t>Утверждено на 
1 апреля 2025 года Законом Ивановской области от 20.12.2024 № 70-ОЗ, решениями о бюджетах муниципальных образований Ивановской области, тыс.руб.</t>
  </si>
  <si>
    <t>Исполнено на 
1 апреля 2025 года, тыс.руб.</t>
  </si>
  <si>
    <t>Исполнено на 
1 апреля 2024 года, тыс.руб.</t>
  </si>
  <si>
    <t>Утверждено  на
 1 апреля 2025 год, Законом Ивановской области от 20.12.2024 № 70-ОЗ, тыс.руб.</t>
  </si>
  <si>
    <t>Исполнено на
1 апреля 2024 года, тыс.руб.</t>
  </si>
  <si>
    <t>Утверждено на 
1 апреля 2025 года сводной бюджетной росписью областного бюджета и бюджетов муниципальных образований Ивановской области, тыс.руб.</t>
  </si>
  <si>
    <t>Утверждено на
1 апреля 2025 года сводной бюджетной росписью областного бюджета, тыс.руб.</t>
  </si>
  <si>
    <t xml:space="preserve">Уровень изменений по сравне-нию с соответст-вующим периодом 
2024 года, % </t>
  </si>
  <si>
    <t>Утверждено  на 
1 апреля 2025 год, Законом Ивановской области от 20.12.2024 № 70-ОЗ, тыс.руб.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</si>
</sst>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8" x14ac:knownFonts="1">
    <font>
      <sz val="10"/>
      <color theme="1"/>
      <name val="Arial"/>
    </font>
    <font>
      <sz val="10"/>
      <color theme="1"/>
      <name val="Times New Roman"/>
      <family val="1"/>
      <charset val="204"/>
    </font>
    <font>
      <sz val="10"/>
      <color theme="1"/>
      <name val="Arial"/>
      <family val="2"/>
      <charset val="204"/>
    </font>
    <font>
      <b/>
      <sz val="9"/>
      <color theme="1"/>
      <name val="Times New Roman"/>
      <family val="1"/>
      <charset val="204"/>
    </font>
    <font>
      <b/>
      <sz val="10"/>
      <color theme="1"/>
      <name val="Times New Roman"/>
      <family val="1"/>
      <charset val="204"/>
    </font>
    <font>
      <sz val="9"/>
      <color theme="1"/>
      <name val="Times New Roman"/>
      <family val="1"/>
      <charset val="204"/>
    </font>
    <font>
      <sz val="10"/>
      <name val="Arial Cyr"/>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9" fontId="6" fillId="0" borderId="0" applyFont="0" applyFill="0" applyBorder="0" applyAlignment="0" applyProtection="0"/>
    <xf numFmtId="164" fontId="6" fillId="0" borderId="0" applyFont="0" applyFill="0" applyBorder="0" applyAlignment="0" applyProtection="0"/>
  </cellStyleXfs>
  <cellXfs count="36">
    <xf numFmtId="0" fontId="0" fillId="0" borderId="0" xfId="0"/>
    <xf numFmtId="4" fontId="1" fillId="2" borderId="1" xfId="0" applyNumberFormat="1" applyFont="1" applyFill="1" applyBorder="1" applyAlignment="1">
      <alignment wrapText="1"/>
    </xf>
    <xf numFmtId="49" fontId="3" fillId="2" borderId="1" xfId="0" applyNumberFormat="1" applyFont="1" applyFill="1" applyBorder="1" applyAlignment="1">
      <alignment wrapText="1" shrinkToFit="1"/>
    </xf>
    <xf numFmtId="4" fontId="3"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shrinkToFit="1"/>
    </xf>
    <xf numFmtId="4" fontId="3" fillId="2" borderId="1" xfId="0" applyNumberFormat="1" applyFont="1" applyFill="1" applyBorder="1" applyAlignment="1">
      <alignment wrapText="1"/>
    </xf>
    <xf numFmtId="4" fontId="3" fillId="2" borderId="1" xfId="0" applyNumberFormat="1" applyFont="1" applyFill="1" applyBorder="1" applyAlignment="1">
      <alignment vertical="center" wrapText="1"/>
    </xf>
    <xf numFmtId="4" fontId="4" fillId="2" borderId="1" xfId="0" applyNumberFormat="1" applyFont="1" applyFill="1" applyBorder="1" applyAlignment="1">
      <alignment wrapText="1"/>
    </xf>
    <xf numFmtId="0" fontId="3" fillId="2" borderId="1" xfId="1" applyFont="1" applyFill="1" applyBorder="1" applyAlignment="1">
      <alignment wrapText="1"/>
    </xf>
    <xf numFmtId="4" fontId="3" fillId="2" borderId="1" xfId="1" applyNumberFormat="1" applyFont="1" applyFill="1" applyBorder="1" applyAlignment="1">
      <alignment horizontal="right" vertical="center" wrapText="1" shrinkToFit="1"/>
    </xf>
    <xf numFmtId="2" fontId="3" fillId="2" borderId="1" xfId="1" applyNumberFormat="1" applyFont="1" applyFill="1" applyBorder="1" applyAlignment="1">
      <alignment horizontal="right" vertical="center" wrapText="1"/>
    </xf>
    <xf numFmtId="4" fontId="5"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wrapText="1"/>
    </xf>
    <xf numFmtId="0" fontId="5" fillId="2" borderId="1" xfId="1" applyFont="1" applyFill="1" applyBorder="1" applyAlignment="1">
      <alignment wrapText="1"/>
    </xf>
    <xf numFmtId="4" fontId="5" fillId="2" borderId="1" xfId="1" applyNumberFormat="1" applyFont="1" applyFill="1" applyBorder="1" applyAlignment="1">
      <alignment horizontal="right" vertical="center" wrapText="1" shrinkToFit="1"/>
    </xf>
    <xf numFmtId="4" fontId="5" fillId="2" borderId="1" xfId="1" applyNumberFormat="1" applyFont="1" applyFill="1" applyBorder="1" applyAlignment="1">
      <alignment horizontal="center" vertical="center" wrapText="1" shrinkToFit="1"/>
    </xf>
    <xf numFmtId="2" fontId="5" fillId="2" borderId="1" xfId="1" applyNumberFormat="1" applyFont="1" applyFill="1" applyBorder="1" applyAlignment="1">
      <alignment horizontal="right" vertical="center" wrapText="1" shrinkToFit="1"/>
    </xf>
    <xf numFmtId="4" fontId="5" fillId="2" borderId="1" xfId="0" applyNumberFormat="1" applyFont="1" applyFill="1" applyBorder="1" applyAlignment="1">
      <alignment vertical="center" wrapText="1"/>
    </xf>
    <xf numFmtId="0" fontId="5" fillId="2" borderId="1" xfId="1" applyFont="1" applyFill="1" applyBorder="1" applyAlignment="1">
      <alignment vertical="center" wrapText="1"/>
    </xf>
    <xf numFmtId="2" fontId="5" fillId="2" borderId="1" xfId="1" applyNumberFormat="1" applyFont="1" applyFill="1" applyBorder="1" applyAlignment="1">
      <alignment horizontal="right" vertical="center" wrapText="1"/>
    </xf>
    <xf numFmtId="0" fontId="1" fillId="2" borderId="1" xfId="0" applyFont="1" applyFill="1" applyBorder="1" applyAlignment="1">
      <alignment wrapText="1"/>
    </xf>
    <xf numFmtId="49" fontId="1" fillId="2" borderId="1" xfId="0" applyNumberFormat="1" applyFont="1" applyFill="1" applyBorder="1" applyAlignment="1">
      <alignment horizontal="center" vertical="center" wrapText="1" shrinkToFit="1"/>
    </xf>
    <xf numFmtId="9" fontId="7" fillId="0" borderId="1" xfId="2" applyFont="1" applyFill="1" applyBorder="1" applyAlignment="1">
      <alignment horizontal="center" vertical="center" wrapText="1"/>
    </xf>
    <xf numFmtId="164" fontId="7" fillId="0" borderId="1" xfId="3"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9" fontId="7" fillId="2" borderId="1" xfId="2" applyFont="1" applyFill="1" applyBorder="1" applyAlignment="1">
      <alignment horizontal="center" vertical="center" wrapText="1"/>
    </xf>
    <xf numFmtId="49" fontId="1" fillId="0" borderId="1" xfId="0" applyNumberFormat="1" applyFont="1" applyBorder="1" applyAlignment="1">
      <alignment wrapText="1" shrinkToFit="1"/>
    </xf>
    <xf numFmtId="4" fontId="1" fillId="0" borderId="1" xfId="0" applyNumberFormat="1" applyFont="1" applyBorder="1" applyAlignment="1">
      <alignment wrapText="1"/>
    </xf>
    <xf numFmtId="0" fontId="1" fillId="0" borderId="0" xfId="0" applyFont="1"/>
    <xf numFmtId="4" fontId="1" fillId="0" borderId="1" xfId="0" applyNumberFormat="1" applyFont="1" applyBorder="1"/>
    <xf numFmtId="4" fontId="1" fillId="0" borderId="1" xfId="0" applyNumberFormat="1" applyFont="1" applyBorder="1" applyAlignment="1">
      <alignment wrapText="1" shrinkToFit="1"/>
    </xf>
    <xf numFmtId="164" fontId="7" fillId="2" borderId="1" xfId="3"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2" fontId="7" fillId="2" borderId="1" xfId="2" applyNumberFormat="1" applyFont="1" applyFill="1" applyBorder="1" applyAlignment="1">
      <alignment horizontal="center" vertical="center" wrapText="1"/>
    </xf>
    <xf numFmtId="9" fontId="7" fillId="2" borderId="1" xfId="2" applyFont="1" applyFill="1" applyBorder="1" applyAlignment="1">
      <alignment horizontal="center" vertical="center" wrapText="1"/>
    </xf>
    <xf numFmtId="0" fontId="4" fillId="0" borderId="0" xfId="0" applyFont="1" applyAlignment="1">
      <alignment horizontal="center" wrapText="1"/>
    </xf>
  </cellXfs>
  <cellStyles count="4">
    <cellStyle name="Денежный 2" xfId="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59"/>
  <sheetViews>
    <sheetView workbookViewId="0">
      <selection activeCell="P11" sqref="P11"/>
    </sheetView>
  </sheetViews>
  <sheetFormatPr defaultRowHeight="12.75" x14ac:dyDescent="0.2"/>
  <cols>
    <col min="1" max="1" width="20.28515625" style="28" customWidth="1"/>
    <col min="2" max="2" width="56" style="28" bestFit="1" customWidth="1"/>
    <col min="3" max="3" width="17.140625" style="28" customWidth="1"/>
    <col min="4" max="4" width="15.7109375" style="28" customWidth="1"/>
    <col min="5" max="5" width="8.5703125" style="28" bestFit="1" customWidth="1"/>
    <col min="6" max="6" width="16.140625" style="28" customWidth="1"/>
    <col min="7" max="7" width="9.5703125" style="28" customWidth="1"/>
    <col min="8" max="8" width="15.28515625" style="28" customWidth="1"/>
    <col min="9" max="9" width="16.28515625" style="28" customWidth="1"/>
    <col min="10" max="10" width="8.5703125" style="28" bestFit="1" customWidth="1"/>
    <col min="11" max="11" width="15.7109375" style="28" customWidth="1"/>
    <col min="12" max="12" width="10.42578125" style="28" customWidth="1"/>
    <col min="13" max="13" width="13" style="28" customWidth="1"/>
  </cols>
  <sheetData>
    <row r="2" spans="1:13" x14ac:dyDescent="0.2">
      <c r="A2" s="35" t="s">
        <v>1969</v>
      </c>
      <c r="B2" s="35"/>
      <c r="C2" s="35"/>
      <c r="D2" s="35"/>
      <c r="E2" s="35"/>
      <c r="F2" s="35"/>
      <c r="G2" s="35"/>
      <c r="H2" s="35"/>
      <c r="I2" s="35"/>
      <c r="J2" s="35"/>
      <c r="K2" s="35"/>
      <c r="L2" s="35"/>
      <c r="M2" s="35"/>
    </row>
    <row r="4" spans="1:13" x14ac:dyDescent="0.2">
      <c r="A4" s="32" t="s">
        <v>171</v>
      </c>
      <c r="B4" s="32" t="s">
        <v>172</v>
      </c>
      <c r="C4" s="33" t="s">
        <v>28</v>
      </c>
      <c r="D4" s="33"/>
      <c r="E4" s="33"/>
      <c r="F4" s="33"/>
      <c r="G4" s="33"/>
      <c r="H4" s="34" t="s">
        <v>173</v>
      </c>
      <c r="I4" s="34"/>
      <c r="J4" s="34"/>
      <c r="K4" s="34"/>
      <c r="L4" s="34"/>
      <c r="M4" s="34"/>
    </row>
    <row r="5" spans="1:13" ht="144.75" customHeight="1" x14ac:dyDescent="0.2">
      <c r="A5" s="32"/>
      <c r="B5" s="32"/>
      <c r="C5" s="22" t="s">
        <v>1970</v>
      </c>
      <c r="D5" s="23" t="s">
        <v>1971</v>
      </c>
      <c r="E5" s="22" t="s">
        <v>174</v>
      </c>
      <c r="F5" s="24" t="s">
        <v>1972</v>
      </c>
      <c r="G5" s="22" t="s">
        <v>176</v>
      </c>
      <c r="H5" s="22" t="s">
        <v>1973</v>
      </c>
      <c r="I5" s="23" t="s">
        <v>1971</v>
      </c>
      <c r="J5" s="25" t="s">
        <v>174</v>
      </c>
      <c r="K5" s="24" t="s">
        <v>1974</v>
      </c>
      <c r="L5" s="25" t="s">
        <v>176</v>
      </c>
      <c r="M5" s="25" t="s">
        <v>175</v>
      </c>
    </row>
    <row r="6" spans="1:13" x14ac:dyDescent="0.2">
      <c r="A6" s="26" t="s">
        <v>177</v>
      </c>
      <c r="B6" s="26" t="s">
        <v>178</v>
      </c>
      <c r="C6" s="27">
        <v>86162335.409199998</v>
      </c>
      <c r="D6" s="27">
        <v>19325194.222320002</v>
      </c>
      <c r="E6" s="1">
        <f>IF(C6=0," ",IF(D6/C6*100&gt;200,"свыше 200",IF(D6/C6&gt;0,D6/C6*100,"")))</f>
        <v>22.428818961952778</v>
      </c>
      <c r="F6" s="27">
        <v>18350304.09809</v>
      </c>
      <c r="G6" s="1">
        <f t="shared" ref="G6:G69" si="0">IF(F6=0," ",IF(D6/F6*100&gt;200,"свыше 200",IF(D6/F6&gt;0,D6/F6*100,"")))</f>
        <v>105.31266467857321</v>
      </c>
      <c r="H6" s="1">
        <v>74655745.2579</v>
      </c>
      <c r="I6" s="1">
        <v>16957707.537689999</v>
      </c>
      <c r="J6" s="1">
        <f>IF(H6=0," ",IF(I6/H6*100&gt;200,"свыше 200",IF(I6/H6&gt;0,I6/H6*100,"")))</f>
        <v>22.714537881993149</v>
      </c>
      <c r="K6" s="1">
        <v>16368005.389210001</v>
      </c>
      <c r="L6" s="1">
        <f>IF(K6=0," ",IF(I6/K6*100&gt;200,"свыше 200",IF(I6/K6&gt;0,I6/K6*100,"")))</f>
        <v>103.60277342570244</v>
      </c>
      <c r="M6" s="27">
        <v>7674388.1245199982</v>
      </c>
    </row>
    <row r="7" spans="1:13" x14ac:dyDescent="0.2">
      <c r="A7" s="26" t="s">
        <v>179</v>
      </c>
      <c r="B7" s="26" t="s">
        <v>180</v>
      </c>
      <c r="C7" s="27">
        <v>60584613.52561</v>
      </c>
      <c r="D7" s="27">
        <v>13370099.93994</v>
      </c>
      <c r="E7" s="1">
        <f t="shared" ref="E7:E70" si="1">IF(C7=0," ",IF(D7/C7*100&gt;200,"свыше 200",IF(D7/C7&gt;0,D7/C7*100,"")))</f>
        <v>22.068474422616006</v>
      </c>
      <c r="F7" s="27">
        <v>11783824.56607</v>
      </c>
      <c r="G7" s="1">
        <f t="shared" si="0"/>
        <v>113.46146461173119</v>
      </c>
      <c r="H7" s="1">
        <v>49145159.541790001</v>
      </c>
      <c r="I7" s="1">
        <v>10948396.919439999</v>
      </c>
      <c r="J7" s="1">
        <f t="shared" ref="J7:J70" si="2">IF(H7=0," ",IF(I7/H7*100&gt;200,"свыше 200",IF(I7/H7&gt;0,I7/H7*100,"")))</f>
        <v>22.27767092734771</v>
      </c>
      <c r="K7" s="1">
        <v>9740339.7674000002</v>
      </c>
      <c r="L7" s="1">
        <f t="shared" ref="L7:L70" si="3">IF(K7=0," ",IF(I7/K7*100&gt;200,"свыше 200",IF(I7/K7&gt;0,I7/K7*100,"")))</f>
        <v>112.40261819288125</v>
      </c>
      <c r="M7" s="27">
        <v>5497496.2063299995</v>
      </c>
    </row>
    <row r="8" spans="1:13" x14ac:dyDescent="0.2">
      <c r="A8" s="26" t="s">
        <v>181</v>
      </c>
      <c r="B8" s="26" t="s">
        <v>182</v>
      </c>
      <c r="C8" s="27">
        <v>34073296.125249997</v>
      </c>
      <c r="D8" s="27">
        <v>7033458.4586800002</v>
      </c>
      <c r="E8" s="1">
        <f t="shared" si="1"/>
        <v>20.642142846485168</v>
      </c>
      <c r="F8" s="27">
        <v>6692690.0387700005</v>
      </c>
      <c r="G8" s="1">
        <f t="shared" si="0"/>
        <v>105.09165100932461</v>
      </c>
      <c r="H8" s="1">
        <v>26477847.800000001</v>
      </c>
      <c r="I8" s="1">
        <v>5510665.2701899996</v>
      </c>
      <c r="J8" s="1">
        <f t="shared" si="2"/>
        <v>20.812361003865274</v>
      </c>
      <c r="K8" s="1">
        <v>5425166.5161300004</v>
      </c>
      <c r="L8" s="1">
        <f t="shared" si="3"/>
        <v>101.57596552669482</v>
      </c>
      <c r="M8" s="27">
        <v>2604680.6264699996</v>
      </c>
    </row>
    <row r="9" spans="1:13" x14ac:dyDescent="0.2">
      <c r="A9" s="26" t="s">
        <v>183</v>
      </c>
      <c r="B9" s="26" t="s">
        <v>184</v>
      </c>
      <c r="C9" s="27">
        <v>12211474.800000001</v>
      </c>
      <c r="D9" s="27">
        <v>2839966.34106</v>
      </c>
      <c r="E9" s="1">
        <f t="shared" si="1"/>
        <v>23.256538522767126</v>
      </c>
      <c r="F9" s="27">
        <v>3255001.7488699998</v>
      </c>
      <c r="G9" s="1">
        <f t="shared" si="0"/>
        <v>87.249303077822233</v>
      </c>
      <c r="H9" s="1">
        <v>12211474.800000001</v>
      </c>
      <c r="I9" s="1">
        <v>2839966.34106</v>
      </c>
      <c r="J9" s="1">
        <f t="shared" si="2"/>
        <v>23.256538522767126</v>
      </c>
      <c r="K9" s="1">
        <v>3255001.7488699998</v>
      </c>
      <c r="L9" s="1">
        <f t="shared" si="3"/>
        <v>87.249303077822233</v>
      </c>
      <c r="M9" s="27">
        <v>1544426.0930900001</v>
      </c>
    </row>
    <row r="10" spans="1:13" ht="38.25" x14ac:dyDescent="0.2">
      <c r="A10" s="26" t="s">
        <v>185</v>
      </c>
      <c r="B10" s="26" t="s">
        <v>186</v>
      </c>
      <c r="C10" s="27">
        <v>11894742</v>
      </c>
      <c r="D10" s="27">
        <v>2769558.2885099999</v>
      </c>
      <c r="E10" s="1">
        <f t="shared" si="1"/>
        <v>23.283887019239256</v>
      </c>
      <c r="F10" s="27">
        <v>3199719.3917700001</v>
      </c>
      <c r="G10" s="1">
        <f t="shared" si="0"/>
        <v>86.556286642934438</v>
      </c>
      <c r="H10" s="1">
        <v>11894742</v>
      </c>
      <c r="I10" s="1">
        <v>2769558.2885099999</v>
      </c>
      <c r="J10" s="1">
        <f t="shared" si="2"/>
        <v>23.283887019239256</v>
      </c>
      <c r="K10" s="1">
        <v>3199719.3917700001</v>
      </c>
      <c r="L10" s="1">
        <f t="shared" si="3"/>
        <v>86.556286642934438</v>
      </c>
      <c r="M10" s="27">
        <v>1488518.1212599999</v>
      </c>
    </row>
    <row r="11" spans="1:13" ht="127.5" x14ac:dyDescent="0.2">
      <c r="A11" s="26" t="s">
        <v>187</v>
      </c>
      <c r="B11" s="26" t="s">
        <v>188</v>
      </c>
      <c r="C11" s="27">
        <v>11894742</v>
      </c>
      <c r="D11" s="27">
        <v>2769916.4245099998</v>
      </c>
      <c r="E11" s="1">
        <f t="shared" si="1"/>
        <v>23.286897895809762</v>
      </c>
      <c r="F11" s="27">
        <v>3200595.2137699998</v>
      </c>
      <c r="G11" s="1">
        <f t="shared" si="0"/>
        <v>86.543790748449538</v>
      </c>
      <c r="H11" s="1">
        <v>11894742</v>
      </c>
      <c r="I11" s="1">
        <v>2769916.4245099998</v>
      </c>
      <c r="J11" s="1">
        <f t="shared" si="2"/>
        <v>23.286897895809762</v>
      </c>
      <c r="K11" s="1">
        <v>3200595.2137699998</v>
      </c>
      <c r="L11" s="1">
        <f t="shared" si="3"/>
        <v>86.543790748449538</v>
      </c>
      <c r="M11" s="27">
        <v>1488431.9052599999</v>
      </c>
    </row>
    <row r="12" spans="1:13" ht="76.5" x14ac:dyDescent="0.2">
      <c r="A12" s="26" t="s">
        <v>189</v>
      </c>
      <c r="B12" s="26" t="s">
        <v>190</v>
      </c>
      <c r="C12" s="27"/>
      <c r="D12" s="27">
        <v>-358.13600000000002</v>
      </c>
      <c r="E12" s="1" t="str">
        <f t="shared" si="1"/>
        <v xml:space="preserve"> </v>
      </c>
      <c r="F12" s="27">
        <v>-875.822</v>
      </c>
      <c r="G12" s="1">
        <f t="shared" si="0"/>
        <v>40.891414008782611</v>
      </c>
      <c r="H12" s="1"/>
      <c r="I12" s="1">
        <v>-358.13600000000002</v>
      </c>
      <c r="J12" s="1" t="str">
        <f t="shared" si="2"/>
        <v xml:space="preserve"> </v>
      </c>
      <c r="K12" s="1">
        <v>-875.822</v>
      </c>
      <c r="L12" s="1">
        <f t="shared" si="3"/>
        <v>40.891414008782611</v>
      </c>
      <c r="M12" s="27">
        <v>86.215999999999951</v>
      </c>
    </row>
    <row r="13" spans="1:13" ht="114.75" x14ac:dyDescent="0.2">
      <c r="A13" s="26" t="s">
        <v>191</v>
      </c>
      <c r="B13" s="26" t="s">
        <v>192</v>
      </c>
      <c r="C13" s="27">
        <v>217252.8</v>
      </c>
      <c r="D13" s="27">
        <v>32603.29335</v>
      </c>
      <c r="E13" s="1">
        <f t="shared" si="1"/>
        <v>15.007076249420031</v>
      </c>
      <c r="F13" s="27">
        <v>49229.127890000003</v>
      </c>
      <c r="G13" s="1">
        <f t="shared" si="0"/>
        <v>66.227647629367738</v>
      </c>
      <c r="H13" s="1">
        <v>217252.8</v>
      </c>
      <c r="I13" s="1">
        <v>32603.29335</v>
      </c>
      <c r="J13" s="1">
        <f t="shared" si="2"/>
        <v>15.007076249420031</v>
      </c>
      <c r="K13" s="1">
        <v>49229.127890000003</v>
      </c>
      <c r="L13" s="1">
        <f t="shared" si="3"/>
        <v>66.227647629367738</v>
      </c>
      <c r="M13" s="27">
        <v>21255.357029999999</v>
      </c>
    </row>
    <row r="14" spans="1:13" ht="114.75" x14ac:dyDescent="0.2">
      <c r="A14" s="26" t="s">
        <v>193</v>
      </c>
      <c r="B14" s="26" t="s">
        <v>194</v>
      </c>
      <c r="C14" s="27">
        <v>99480</v>
      </c>
      <c r="D14" s="27">
        <v>37804.7592</v>
      </c>
      <c r="E14" s="1">
        <f t="shared" si="1"/>
        <v>38.002371531966226</v>
      </c>
      <c r="F14" s="27">
        <v>6053.2292100000004</v>
      </c>
      <c r="G14" s="1" t="str">
        <f t="shared" si="0"/>
        <v>свыше 200</v>
      </c>
      <c r="H14" s="1">
        <v>99480</v>
      </c>
      <c r="I14" s="1">
        <v>37804.7592</v>
      </c>
      <c r="J14" s="1">
        <f t="shared" si="2"/>
        <v>38.002371531966226</v>
      </c>
      <c r="K14" s="1">
        <v>6053.2292100000004</v>
      </c>
      <c r="L14" s="1" t="str">
        <f t="shared" si="3"/>
        <v>свыше 200</v>
      </c>
      <c r="M14" s="27">
        <v>34652.614800000003</v>
      </c>
    </row>
    <row r="15" spans="1:13" x14ac:dyDescent="0.2">
      <c r="A15" s="26" t="s">
        <v>195</v>
      </c>
      <c r="B15" s="26" t="s">
        <v>196</v>
      </c>
      <c r="C15" s="27">
        <v>21861821.32525</v>
      </c>
      <c r="D15" s="27">
        <v>4193492.1176200002</v>
      </c>
      <c r="E15" s="1">
        <f t="shared" si="1"/>
        <v>19.181805830498643</v>
      </c>
      <c r="F15" s="27">
        <v>3437688.2899000002</v>
      </c>
      <c r="G15" s="1">
        <f t="shared" si="0"/>
        <v>121.98581616432669</v>
      </c>
      <c r="H15" s="1">
        <v>14266373</v>
      </c>
      <c r="I15" s="1">
        <v>2670698.9291300001</v>
      </c>
      <c r="J15" s="1">
        <f t="shared" si="2"/>
        <v>18.720237646457164</v>
      </c>
      <c r="K15" s="1">
        <v>2170164.7672600001</v>
      </c>
      <c r="L15" s="1">
        <f t="shared" si="3"/>
        <v>123.06433914241282</v>
      </c>
      <c r="M15" s="27">
        <v>1060254.5333800002</v>
      </c>
    </row>
    <row r="16" spans="1:13" ht="89.25" x14ac:dyDescent="0.2">
      <c r="A16" s="26" t="s">
        <v>197</v>
      </c>
      <c r="B16" s="26" t="s">
        <v>198</v>
      </c>
      <c r="C16" s="27"/>
      <c r="D16" s="27"/>
      <c r="E16" s="1" t="str">
        <f t="shared" si="1"/>
        <v xml:space="preserve"> </v>
      </c>
      <c r="F16" s="27">
        <v>3087612.48789</v>
      </c>
      <c r="G16" s="1" t="str">
        <f t="shared" si="0"/>
        <v/>
      </c>
      <c r="H16" s="1"/>
      <c r="I16" s="1"/>
      <c r="J16" s="1" t="str">
        <f t="shared" si="2"/>
        <v xml:space="preserve"> </v>
      </c>
      <c r="K16" s="1">
        <v>1970385.7031099999</v>
      </c>
      <c r="L16" s="1" t="str">
        <f t="shared" si="3"/>
        <v/>
      </c>
      <c r="M16" s="27"/>
    </row>
    <row r="17" spans="1:13" ht="178.5" x14ac:dyDescent="0.2">
      <c r="A17" s="26" t="s">
        <v>197</v>
      </c>
      <c r="B17" s="26" t="s">
        <v>199</v>
      </c>
      <c r="C17" s="27">
        <v>19191435.26949</v>
      </c>
      <c r="D17" s="27">
        <v>3805805.2718000002</v>
      </c>
      <c r="E17" s="1">
        <f t="shared" si="1"/>
        <v>19.830748551935358</v>
      </c>
      <c r="F17" s="27"/>
      <c r="G17" s="1" t="str">
        <f t="shared" si="0"/>
        <v xml:space="preserve"> </v>
      </c>
      <c r="H17" s="1">
        <v>12528796</v>
      </c>
      <c r="I17" s="1">
        <v>2434577.5446100002</v>
      </c>
      <c r="J17" s="1">
        <f t="shared" si="2"/>
        <v>19.431855579817885</v>
      </c>
      <c r="K17" s="1"/>
      <c r="L17" s="1" t="str">
        <f t="shared" si="3"/>
        <v xml:space="preserve"> </v>
      </c>
      <c r="M17" s="27">
        <v>961364.4561300003</v>
      </c>
    </row>
    <row r="18" spans="1:13" ht="89.25" x14ac:dyDescent="0.2">
      <c r="A18" s="26" t="s">
        <v>200</v>
      </c>
      <c r="B18" s="26" t="s">
        <v>201</v>
      </c>
      <c r="C18" s="27"/>
      <c r="D18" s="27"/>
      <c r="E18" s="1" t="str">
        <f t="shared" si="1"/>
        <v xml:space="preserve"> </v>
      </c>
      <c r="F18" s="27">
        <v>6082.36643</v>
      </c>
      <c r="G18" s="1" t="str">
        <f t="shared" si="0"/>
        <v/>
      </c>
      <c r="H18" s="1"/>
      <c r="I18" s="1"/>
      <c r="J18" s="1" t="str">
        <f t="shared" si="2"/>
        <v xml:space="preserve"> </v>
      </c>
      <c r="K18" s="1">
        <v>3830.6123200000002</v>
      </c>
      <c r="L18" s="1" t="str">
        <f t="shared" si="3"/>
        <v/>
      </c>
      <c r="M18" s="27"/>
    </row>
    <row r="19" spans="1:13" ht="140.25" x14ac:dyDescent="0.2">
      <c r="A19" s="26" t="s">
        <v>200</v>
      </c>
      <c r="B19" s="26" t="s">
        <v>202</v>
      </c>
      <c r="C19" s="27">
        <v>171169.38133</v>
      </c>
      <c r="D19" s="27">
        <v>7716.26109</v>
      </c>
      <c r="E19" s="1">
        <f t="shared" si="1"/>
        <v>4.5079680898791743</v>
      </c>
      <c r="F19" s="27"/>
      <c r="G19" s="1" t="str">
        <f t="shared" si="0"/>
        <v xml:space="preserve"> </v>
      </c>
      <c r="H19" s="1">
        <v>106804</v>
      </c>
      <c r="I19" s="1">
        <v>6096.2168899999997</v>
      </c>
      <c r="J19" s="1">
        <f t="shared" si="2"/>
        <v>5.7078544717426309</v>
      </c>
      <c r="K19" s="1"/>
      <c r="L19" s="1" t="str">
        <f t="shared" si="3"/>
        <v xml:space="preserve"> </v>
      </c>
      <c r="M19" s="27">
        <v>460.85643999999957</v>
      </c>
    </row>
    <row r="20" spans="1:13" ht="63.75" x14ac:dyDescent="0.2">
      <c r="A20" s="26" t="s">
        <v>203</v>
      </c>
      <c r="B20" s="26" t="s">
        <v>204</v>
      </c>
      <c r="C20" s="27"/>
      <c r="D20" s="27"/>
      <c r="E20" s="1" t="str">
        <f t="shared" si="1"/>
        <v xml:space="preserve"> </v>
      </c>
      <c r="F20" s="27">
        <v>27689.399150000001</v>
      </c>
      <c r="G20" s="1" t="str">
        <f t="shared" si="0"/>
        <v/>
      </c>
      <c r="H20" s="1"/>
      <c r="I20" s="1"/>
      <c r="J20" s="1" t="str">
        <f t="shared" si="2"/>
        <v xml:space="preserve"> </v>
      </c>
      <c r="K20" s="1">
        <v>18541.867170000001</v>
      </c>
      <c r="L20" s="1" t="str">
        <f t="shared" si="3"/>
        <v/>
      </c>
      <c r="M20" s="27"/>
    </row>
    <row r="21" spans="1:13" ht="114.75" x14ac:dyDescent="0.2">
      <c r="A21" s="26" t="s">
        <v>203</v>
      </c>
      <c r="B21" s="26" t="s">
        <v>205</v>
      </c>
      <c r="C21" s="27">
        <v>276318.10827000003</v>
      </c>
      <c r="D21" s="27">
        <v>27774.801340000002</v>
      </c>
      <c r="E21" s="1">
        <f t="shared" si="1"/>
        <v>10.051748513296957</v>
      </c>
      <c r="F21" s="27"/>
      <c r="G21" s="1" t="str">
        <f t="shared" si="0"/>
        <v xml:space="preserve"> </v>
      </c>
      <c r="H21" s="1">
        <v>173493</v>
      </c>
      <c r="I21" s="1">
        <v>16893.002670000002</v>
      </c>
      <c r="J21" s="1">
        <f t="shared" si="2"/>
        <v>9.7369938095485136</v>
      </c>
      <c r="K21" s="1"/>
      <c r="L21" s="1" t="str">
        <f t="shared" si="3"/>
        <v xml:space="preserve"> </v>
      </c>
      <c r="M21" s="27">
        <v>3698.4443900000024</v>
      </c>
    </row>
    <row r="22" spans="1:13" ht="76.5" x14ac:dyDescent="0.2">
      <c r="A22" s="26" t="s">
        <v>206</v>
      </c>
      <c r="B22" s="26" t="s">
        <v>207</v>
      </c>
      <c r="C22" s="27">
        <v>349604.4</v>
      </c>
      <c r="D22" s="27">
        <v>74984.712899999999</v>
      </c>
      <c r="E22" s="1">
        <f t="shared" si="1"/>
        <v>21.448446558452925</v>
      </c>
      <c r="F22" s="27">
        <v>64246.86752</v>
      </c>
      <c r="G22" s="1">
        <f t="shared" si="0"/>
        <v>116.71341466828295</v>
      </c>
      <c r="H22" s="1">
        <v>173957</v>
      </c>
      <c r="I22" s="1">
        <v>37492.356449999999</v>
      </c>
      <c r="J22" s="1">
        <f t="shared" si="2"/>
        <v>21.552657524560669</v>
      </c>
      <c r="K22" s="1">
        <v>32123.43376</v>
      </c>
      <c r="L22" s="1">
        <f t="shared" si="3"/>
        <v>116.71341466828295</v>
      </c>
      <c r="M22" s="27">
        <v>15416.91575</v>
      </c>
    </row>
    <row r="23" spans="1:13" ht="127.5" x14ac:dyDescent="0.2">
      <c r="A23" s="26" t="s">
        <v>208</v>
      </c>
      <c r="B23" s="26" t="s">
        <v>209</v>
      </c>
      <c r="C23" s="27">
        <v>1705.5</v>
      </c>
      <c r="D23" s="27"/>
      <c r="E23" s="1" t="str">
        <f t="shared" si="1"/>
        <v/>
      </c>
      <c r="F23" s="27"/>
      <c r="G23" s="1" t="str">
        <f t="shared" si="0"/>
        <v xml:space="preserve"> </v>
      </c>
      <c r="H23" s="1">
        <v>1543</v>
      </c>
      <c r="I23" s="1"/>
      <c r="J23" s="1" t="str">
        <f t="shared" si="2"/>
        <v/>
      </c>
      <c r="K23" s="1"/>
      <c r="L23" s="1" t="str">
        <f t="shared" si="3"/>
        <v xml:space="preserve"> </v>
      </c>
      <c r="M23" s="27"/>
    </row>
    <row r="24" spans="1:13" ht="114.75" x14ac:dyDescent="0.2">
      <c r="A24" s="26" t="s">
        <v>210</v>
      </c>
      <c r="B24" s="26" t="s">
        <v>211</v>
      </c>
      <c r="C24" s="27"/>
      <c r="D24" s="27"/>
      <c r="E24" s="1" t="str">
        <f t="shared" si="1"/>
        <v xml:space="preserve"> </v>
      </c>
      <c r="F24" s="27">
        <v>10196.1088</v>
      </c>
      <c r="G24" s="1" t="str">
        <f t="shared" si="0"/>
        <v/>
      </c>
      <c r="H24" s="1"/>
      <c r="I24" s="1"/>
      <c r="J24" s="1" t="str">
        <f t="shared" si="2"/>
        <v xml:space="preserve"> </v>
      </c>
      <c r="K24" s="1">
        <v>6016.6570300000003</v>
      </c>
      <c r="L24" s="1" t="str">
        <f t="shared" si="3"/>
        <v/>
      </c>
      <c r="M24" s="27"/>
    </row>
    <row r="25" spans="1:13" ht="369.75" x14ac:dyDescent="0.2">
      <c r="A25" s="26" t="s">
        <v>210</v>
      </c>
      <c r="B25" s="26" t="s">
        <v>212</v>
      </c>
      <c r="C25" s="27">
        <v>537920.15078999999</v>
      </c>
      <c r="D25" s="27">
        <v>17810.437119999999</v>
      </c>
      <c r="E25" s="1">
        <f t="shared" si="1"/>
        <v>3.3109815822744775</v>
      </c>
      <c r="F25" s="27"/>
      <c r="G25" s="1" t="str">
        <f t="shared" si="0"/>
        <v xml:space="preserve"> </v>
      </c>
      <c r="H25" s="1">
        <v>364161</v>
      </c>
      <c r="I25" s="1">
        <v>9597.8544199999997</v>
      </c>
      <c r="J25" s="1">
        <f t="shared" si="2"/>
        <v>2.635607442861811</v>
      </c>
      <c r="K25" s="1"/>
      <c r="L25" s="1" t="str">
        <f t="shared" si="3"/>
        <v xml:space="preserve"> </v>
      </c>
      <c r="M25" s="27">
        <v>4628.0774899999997</v>
      </c>
    </row>
    <row r="26" spans="1:13" ht="89.25" x14ac:dyDescent="0.2">
      <c r="A26" s="26" t="s">
        <v>213</v>
      </c>
      <c r="B26" s="26" t="s">
        <v>214</v>
      </c>
      <c r="C26" s="27"/>
      <c r="D26" s="27"/>
      <c r="E26" s="1" t="str">
        <f t="shared" si="1"/>
        <v xml:space="preserve"> </v>
      </c>
      <c r="F26" s="27"/>
      <c r="G26" s="1" t="str">
        <f t="shared" si="0"/>
        <v xml:space="preserve"> </v>
      </c>
      <c r="H26" s="1"/>
      <c r="I26" s="1"/>
      <c r="J26" s="1" t="str">
        <f t="shared" si="2"/>
        <v xml:space="preserve"> </v>
      </c>
      <c r="K26" s="1"/>
      <c r="L26" s="1" t="str">
        <f t="shared" si="3"/>
        <v xml:space="preserve"> </v>
      </c>
      <c r="M26" s="27"/>
    </row>
    <row r="27" spans="1:13" ht="114.75" x14ac:dyDescent="0.2">
      <c r="A27" s="26" t="s">
        <v>213</v>
      </c>
      <c r="B27" s="26" t="s">
        <v>215</v>
      </c>
      <c r="C27" s="27">
        <v>675.5</v>
      </c>
      <c r="D27" s="27"/>
      <c r="E27" s="1" t="str">
        <f t="shared" si="1"/>
        <v/>
      </c>
      <c r="F27" s="27"/>
      <c r="G27" s="1" t="str">
        <f t="shared" si="0"/>
        <v xml:space="preserve"> </v>
      </c>
      <c r="H27" s="1">
        <v>513</v>
      </c>
      <c r="I27" s="1"/>
      <c r="J27" s="1" t="str">
        <f t="shared" si="2"/>
        <v/>
      </c>
      <c r="K27" s="1"/>
      <c r="L27" s="1" t="str">
        <f t="shared" si="3"/>
        <v xml:space="preserve"> </v>
      </c>
      <c r="M27" s="27"/>
    </row>
    <row r="28" spans="1:13" ht="127.5" x14ac:dyDescent="0.2">
      <c r="A28" s="26" t="s">
        <v>216</v>
      </c>
      <c r="B28" s="26" t="s">
        <v>217</v>
      </c>
      <c r="C28" s="27">
        <v>4020.5</v>
      </c>
      <c r="D28" s="27"/>
      <c r="E28" s="1" t="str">
        <f t="shared" si="1"/>
        <v/>
      </c>
      <c r="F28" s="27"/>
      <c r="G28" s="1" t="str">
        <f t="shared" si="0"/>
        <v xml:space="preserve"> </v>
      </c>
      <c r="H28" s="1">
        <v>3020</v>
      </c>
      <c r="I28" s="1"/>
      <c r="J28" s="1" t="str">
        <f t="shared" si="2"/>
        <v/>
      </c>
      <c r="K28" s="1"/>
      <c r="L28" s="1" t="str">
        <f t="shared" si="3"/>
        <v xml:space="preserve"> </v>
      </c>
      <c r="M28" s="27"/>
    </row>
    <row r="29" spans="1:13" ht="89.25" x14ac:dyDescent="0.2">
      <c r="A29" s="26" t="s">
        <v>216</v>
      </c>
      <c r="B29" s="26" t="s">
        <v>218</v>
      </c>
      <c r="C29" s="27"/>
      <c r="D29" s="27"/>
      <c r="E29" s="1" t="str">
        <f t="shared" si="1"/>
        <v xml:space="preserve"> </v>
      </c>
      <c r="F29" s="27"/>
      <c r="G29" s="1" t="str">
        <f t="shared" si="0"/>
        <v xml:space="preserve"> </v>
      </c>
      <c r="H29" s="1"/>
      <c r="I29" s="1"/>
      <c r="J29" s="1" t="str">
        <f t="shared" si="2"/>
        <v xml:space="preserve"> </v>
      </c>
      <c r="K29" s="1"/>
      <c r="L29" s="1" t="str">
        <f t="shared" si="3"/>
        <v xml:space="preserve"> </v>
      </c>
      <c r="M29" s="27"/>
    </row>
    <row r="30" spans="1:13" ht="51" x14ac:dyDescent="0.2">
      <c r="A30" s="26" t="s">
        <v>219</v>
      </c>
      <c r="B30" s="26" t="s">
        <v>220</v>
      </c>
      <c r="C30" s="27"/>
      <c r="D30" s="27"/>
      <c r="E30" s="1" t="str">
        <f t="shared" si="1"/>
        <v xml:space="preserve"> </v>
      </c>
      <c r="F30" s="27">
        <v>107888.57977</v>
      </c>
      <c r="G30" s="1" t="str">
        <f t="shared" si="0"/>
        <v/>
      </c>
      <c r="H30" s="1"/>
      <c r="I30" s="1"/>
      <c r="J30" s="1" t="str">
        <f t="shared" si="2"/>
        <v xml:space="preserve"> </v>
      </c>
      <c r="K30" s="1">
        <v>74200.412970000005</v>
      </c>
      <c r="L30" s="1" t="str">
        <f t="shared" si="3"/>
        <v/>
      </c>
      <c r="M30" s="27"/>
    </row>
    <row r="31" spans="1:13" ht="89.25" x14ac:dyDescent="0.2">
      <c r="A31" s="26" t="s">
        <v>219</v>
      </c>
      <c r="B31" s="26" t="s">
        <v>221</v>
      </c>
      <c r="C31" s="27">
        <v>393574.52409000002</v>
      </c>
      <c r="D31" s="27">
        <v>99084.506609999997</v>
      </c>
      <c r="E31" s="1">
        <f t="shared" si="1"/>
        <v>25.175538696031559</v>
      </c>
      <c r="F31" s="27"/>
      <c r="G31" s="1" t="str">
        <f t="shared" si="0"/>
        <v xml:space="preserve"> </v>
      </c>
      <c r="H31" s="1">
        <v>284938</v>
      </c>
      <c r="I31" s="1">
        <v>69065.134980000003</v>
      </c>
      <c r="J31" s="1">
        <f t="shared" si="2"/>
        <v>24.238653665007828</v>
      </c>
      <c r="K31" s="1"/>
      <c r="L31" s="1" t="str">
        <f t="shared" si="3"/>
        <v xml:space="preserve"> </v>
      </c>
      <c r="M31" s="27">
        <v>26634.246200000001</v>
      </c>
    </row>
    <row r="32" spans="1:13" ht="51" x14ac:dyDescent="0.2">
      <c r="A32" s="26" t="s">
        <v>222</v>
      </c>
      <c r="B32" s="26" t="s">
        <v>223</v>
      </c>
      <c r="C32" s="27"/>
      <c r="D32" s="27"/>
      <c r="E32" s="1" t="str">
        <f t="shared" si="1"/>
        <v xml:space="preserve"> </v>
      </c>
      <c r="F32" s="27">
        <v>133972.48034000001</v>
      </c>
      <c r="G32" s="1" t="str">
        <f t="shared" si="0"/>
        <v/>
      </c>
      <c r="H32" s="1"/>
      <c r="I32" s="1"/>
      <c r="J32" s="1" t="str">
        <f t="shared" si="2"/>
        <v xml:space="preserve"> </v>
      </c>
      <c r="K32" s="1">
        <v>65066.080900000001</v>
      </c>
      <c r="L32" s="1" t="str">
        <f t="shared" si="3"/>
        <v/>
      </c>
      <c r="M32" s="27"/>
    </row>
    <row r="33" spans="1:13" ht="89.25" x14ac:dyDescent="0.2">
      <c r="A33" s="26" t="s">
        <v>222</v>
      </c>
      <c r="B33" s="26" t="s">
        <v>224</v>
      </c>
      <c r="C33" s="27">
        <v>935397.99127999996</v>
      </c>
      <c r="D33" s="27">
        <v>137306.27246000001</v>
      </c>
      <c r="E33" s="1">
        <f t="shared" si="1"/>
        <v>14.678914616024555</v>
      </c>
      <c r="F33" s="27"/>
      <c r="G33" s="1" t="str">
        <f t="shared" si="0"/>
        <v xml:space="preserve"> </v>
      </c>
      <c r="H33" s="1">
        <v>629148</v>
      </c>
      <c r="I33" s="1">
        <v>81162.172359999997</v>
      </c>
      <c r="J33" s="1">
        <f t="shared" si="2"/>
        <v>12.900330663055435</v>
      </c>
      <c r="K33" s="1"/>
      <c r="L33" s="1" t="str">
        <f t="shared" si="3"/>
        <v xml:space="preserve"> </v>
      </c>
      <c r="M33" s="27">
        <v>40882.523789999999</v>
      </c>
    </row>
    <row r="34" spans="1:13" ht="255" x14ac:dyDescent="0.2">
      <c r="A34" s="26" t="s">
        <v>225</v>
      </c>
      <c r="B34" s="26" t="s">
        <v>226</v>
      </c>
      <c r="C34" s="27"/>
      <c r="D34" s="27">
        <v>17070.348959999999</v>
      </c>
      <c r="E34" s="1" t="str">
        <f t="shared" si="1"/>
        <v xml:space="preserve"> </v>
      </c>
      <c r="F34" s="27"/>
      <c r="G34" s="1" t="str">
        <f t="shared" si="0"/>
        <v xml:space="preserve"> </v>
      </c>
      <c r="H34" s="1"/>
      <c r="I34" s="1">
        <v>11695.40178</v>
      </c>
      <c r="J34" s="1" t="str">
        <f t="shared" si="2"/>
        <v xml:space="preserve"> </v>
      </c>
      <c r="K34" s="1"/>
      <c r="L34" s="1" t="str">
        <f t="shared" si="3"/>
        <v xml:space="preserve"> </v>
      </c>
      <c r="M34" s="27">
        <v>3532.6602800000001</v>
      </c>
    </row>
    <row r="35" spans="1:13" ht="255" x14ac:dyDescent="0.2">
      <c r="A35" s="26" t="s">
        <v>227</v>
      </c>
      <c r="B35" s="26" t="s">
        <v>228</v>
      </c>
      <c r="C35" s="27"/>
      <c r="D35" s="27">
        <v>5373.2978000000003</v>
      </c>
      <c r="E35" s="1" t="str">
        <f t="shared" si="1"/>
        <v xml:space="preserve"> </v>
      </c>
      <c r="F35" s="27"/>
      <c r="G35" s="1" t="str">
        <f t="shared" si="0"/>
        <v xml:space="preserve"> </v>
      </c>
      <c r="H35" s="1"/>
      <c r="I35" s="1">
        <v>3719.9753999999998</v>
      </c>
      <c r="J35" s="1" t="str">
        <f t="shared" si="2"/>
        <v xml:space="preserve"> </v>
      </c>
      <c r="K35" s="1"/>
      <c r="L35" s="1" t="str">
        <f t="shared" si="3"/>
        <v xml:space="preserve"> </v>
      </c>
      <c r="M35" s="27">
        <v>3397.7137499999999</v>
      </c>
    </row>
    <row r="36" spans="1:13" ht="51" x14ac:dyDescent="0.2">
      <c r="A36" s="26" t="s">
        <v>229</v>
      </c>
      <c r="B36" s="26" t="s">
        <v>230</v>
      </c>
      <c r="C36" s="27"/>
      <c r="D36" s="27">
        <v>566.20753999999999</v>
      </c>
      <c r="E36" s="1" t="str">
        <f t="shared" si="1"/>
        <v xml:space="preserve"> </v>
      </c>
      <c r="F36" s="27"/>
      <c r="G36" s="1" t="str">
        <f t="shared" si="0"/>
        <v xml:space="preserve"> </v>
      </c>
      <c r="H36" s="1"/>
      <c r="I36" s="1">
        <v>399.26956999999999</v>
      </c>
      <c r="J36" s="1" t="str">
        <f t="shared" si="2"/>
        <v xml:space="preserve"> </v>
      </c>
      <c r="K36" s="1"/>
      <c r="L36" s="1" t="str">
        <f t="shared" si="3"/>
        <v xml:space="preserve"> </v>
      </c>
      <c r="M36" s="27">
        <v>238.63915999999998</v>
      </c>
    </row>
    <row r="37" spans="1:13" ht="25.5" x14ac:dyDescent="0.2">
      <c r="A37" s="26" t="s">
        <v>231</v>
      </c>
      <c r="B37" s="26" t="s">
        <v>232</v>
      </c>
      <c r="C37" s="27">
        <v>7593656.4799600001</v>
      </c>
      <c r="D37" s="27">
        <v>1810271.4793700001</v>
      </c>
      <c r="E37" s="1">
        <f t="shared" si="1"/>
        <v>23.839259573400344</v>
      </c>
      <c r="F37" s="27">
        <v>1824544.61188</v>
      </c>
      <c r="G37" s="1">
        <f t="shared" si="0"/>
        <v>99.217715345677789</v>
      </c>
      <c r="H37" s="1">
        <v>7228826</v>
      </c>
      <c r="I37" s="1">
        <v>1720925.5802</v>
      </c>
      <c r="J37" s="1">
        <f t="shared" si="2"/>
        <v>23.806432471884094</v>
      </c>
      <c r="K37" s="1">
        <v>1740910.32021</v>
      </c>
      <c r="L37" s="1">
        <f t="shared" si="3"/>
        <v>98.852052298271786</v>
      </c>
      <c r="M37" s="27">
        <v>864704.98210999998</v>
      </c>
    </row>
    <row r="38" spans="1:13" ht="25.5" x14ac:dyDescent="0.2">
      <c r="A38" s="26" t="s">
        <v>233</v>
      </c>
      <c r="B38" s="26" t="s">
        <v>234</v>
      </c>
      <c r="C38" s="27">
        <v>7593556.4799600001</v>
      </c>
      <c r="D38" s="27">
        <v>1810271.4793700001</v>
      </c>
      <c r="E38" s="1">
        <f t="shared" si="1"/>
        <v>23.839573514037205</v>
      </c>
      <c r="F38" s="27">
        <v>1824544.61188</v>
      </c>
      <c r="G38" s="1">
        <f t="shared" si="0"/>
        <v>99.217715345677789</v>
      </c>
      <c r="H38" s="1">
        <v>7228826</v>
      </c>
      <c r="I38" s="1">
        <v>1720925.5802</v>
      </c>
      <c r="J38" s="1">
        <f t="shared" si="2"/>
        <v>23.806432471884094</v>
      </c>
      <c r="K38" s="1">
        <v>1740910.32021</v>
      </c>
      <c r="L38" s="1">
        <f t="shared" si="3"/>
        <v>98.852052298271786</v>
      </c>
      <c r="M38" s="27">
        <v>864704.98210999998</v>
      </c>
    </row>
    <row r="39" spans="1:13" ht="63.75" x14ac:dyDescent="0.2">
      <c r="A39" s="26" t="s">
        <v>235</v>
      </c>
      <c r="B39" s="26" t="s">
        <v>236</v>
      </c>
      <c r="C39" s="27"/>
      <c r="D39" s="27">
        <v>-518.02449999999999</v>
      </c>
      <c r="E39" s="1" t="str">
        <f t="shared" si="1"/>
        <v xml:space="preserve"> </v>
      </c>
      <c r="F39" s="27">
        <v>20.832000000000001</v>
      </c>
      <c r="G39" s="1" t="str">
        <f t="shared" si="0"/>
        <v/>
      </c>
      <c r="H39" s="1"/>
      <c r="I39" s="1">
        <v>-518.02449999999999</v>
      </c>
      <c r="J39" s="1" t="str">
        <f t="shared" si="2"/>
        <v xml:space="preserve"> </v>
      </c>
      <c r="K39" s="1">
        <v>20.832000000000001</v>
      </c>
      <c r="L39" s="1" t="str">
        <f t="shared" si="3"/>
        <v/>
      </c>
      <c r="M39" s="27">
        <v>-813.04150000000004</v>
      </c>
    </row>
    <row r="40" spans="1:13" ht="51" x14ac:dyDescent="0.2">
      <c r="A40" s="26" t="s">
        <v>237</v>
      </c>
      <c r="B40" s="26" t="s">
        <v>238</v>
      </c>
      <c r="C40" s="27"/>
      <c r="D40" s="27">
        <v>-518.02449999999999</v>
      </c>
      <c r="E40" s="1" t="str">
        <f t="shared" si="1"/>
        <v xml:space="preserve"> </v>
      </c>
      <c r="F40" s="27">
        <v>20.832000000000001</v>
      </c>
      <c r="G40" s="1" t="str">
        <f t="shared" si="0"/>
        <v/>
      </c>
      <c r="H40" s="1"/>
      <c r="I40" s="1">
        <v>-518.02449999999999</v>
      </c>
      <c r="J40" s="1" t="str">
        <f t="shared" si="2"/>
        <v xml:space="preserve"> </v>
      </c>
      <c r="K40" s="1">
        <v>20.832000000000001</v>
      </c>
      <c r="L40" s="1" t="str">
        <f t="shared" si="3"/>
        <v/>
      </c>
      <c r="M40" s="27">
        <v>-813.04150000000004</v>
      </c>
    </row>
    <row r="41" spans="1:13" ht="25.5" x14ac:dyDescent="0.2">
      <c r="A41" s="26" t="s">
        <v>239</v>
      </c>
      <c r="B41" s="26" t="s">
        <v>240</v>
      </c>
      <c r="C41" s="27">
        <v>1201149</v>
      </c>
      <c r="D41" s="27">
        <v>347148.70600000001</v>
      </c>
      <c r="E41" s="1">
        <f t="shared" si="1"/>
        <v>28.901385756471516</v>
      </c>
      <c r="F41" s="27">
        <v>209789.09500999999</v>
      </c>
      <c r="G41" s="1">
        <f t="shared" si="0"/>
        <v>165.47509582585906</v>
      </c>
      <c r="H41" s="1">
        <v>1201149</v>
      </c>
      <c r="I41" s="1">
        <v>347148.70600000001</v>
      </c>
      <c r="J41" s="1">
        <f t="shared" si="2"/>
        <v>28.901385756471516</v>
      </c>
      <c r="K41" s="1">
        <v>209789.09500999999</v>
      </c>
      <c r="L41" s="1">
        <f t="shared" si="3"/>
        <v>165.47509582585906</v>
      </c>
      <c r="M41" s="27">
        <v>124890.32224000001</v>
      </c>
    </row>
    <row r="42" spans="1:13" ht="153" x14ac:dyDescent="0.2">
      <c r="A42" s="26" t="s">
        <v>241</v>
      </c>
      <c r="B42" s="26" t="s">
        <v>242</v>
      </c>
      <c r="C42" s="27">
        <v>1369367.9</v>
      </c>
      <c r="D42" s="27">
        <v>253990.83334000001</v>
      </c>
      <c r="E42" s="1">
        <f t="shared" si="1"/>
        <v>18.548034705647769</v>
      </c>
      <c r="F42" s="27">
        <v>252298.28312000001</v>
      </c>
      <c r="G42" s="1">
        <f t="shared" si="0"/>
        <v>100.67085284888562</v>
      </c>
      <c r="H42" s="1">
        <v>1369367.9</v>
      </c>
      <c r="I42" s="1">
        <v>253990.83334000001</v>
      </c>
      <c r="J42" s="1">
        <f t="shared" si="2"/>
        <v>18.548034705647769</v>
      </c>
      <c r="K42" s="1">
        <v>252298.28312000001</v>
      </c>
      <c r="L42" s="1">
        <f t="shared" si="3"/>
        <v>100.67085284888562</v>
      </c>
      <c r="M42" s="27">
        <v>90936.23940000002</v>
      </c>
    </row>
    <row r="43" spans="1:13" ht="178.5" x14ac:dyDescent="0.2">
      <c r="A43" s="26" t="s">
        <v>243</v>
      </c>
      <c r="B43" s="26" t="s">
        <v>244</v>
      </c>
      <c r="C43" s="27">
        <v>1240854.3</v>
      </c>
      <c r="D43" s="27">
        <v>230552.27830999999</v>
      </c>
      <c r="E43" s="1">
        <f t="shared" si="1"/>
        <v>18.580124863168866</v>
      </c>
      <c r="F43" s="27">
        <v>229082.78344</v>
      </c>
      <c r="G43" s="1">
        <f t="shared" si="0"/>
        <v>100.6414689257453</v>
      </c>
      <c r="H43" s="1">
        <v>1240854.3</v>
      </c>
      <c r="I43" s="1">
        <v>230552.27830999999</v>
      </c>
      <c r="J43" s="1">
        <f t="shared" si="2"/>
        <v>18.580124863168866</v>
      </c>
      <c r="K43" s="1">
        <v>229082.78344</v>
      </c>
      <c r="L43" s="1">
        <f t="shared" si="3"/>
        <v>100.6414689257453</v>
      </c>
      <c r="M43" s="27">
        <v>82544.54264</v>
      </c>
    </row>
    <row r="44" spans="1:13" ht="216.75" x14ac:dyDescent="0.2">
      <c r="A44" s="26" t="s">
        <v>245</v>
      </c>
      <c r="B44" s="26" t="s">
        <v>246</v>
      </c>
      <c r="C44" s="27">
        <v>128513.60000000001</v>
      </c>
      <c r="D44" s="27">
        <v>23438.55503</v>
      </c>
      <c r="E44" s="1">
        <f t="shared" si="1"/>
        <v>18.23819037829459</v>
      </c>
      <c r="F44" s="27">
        <v>23215.499680000001</v>
      </c>
      <c r="G44" s="1">
        <f t="shared" si="0"/>
        <v>100.96080357121136</v>
      </c>
      <c r="H44" s="1">
        <v>128513.60000000001</v>
      </c>
      <c r="I44" s="1">
        <v>23438.55503</v>
      </c>
      <c r="J44" s="1">
        <f t="shared" si="2"/>
        <v>18.23819037829459</v>
      </c>
      <c r="K44" s="1">
        <v>23215.499680000001</v>
      </c>
      <c r="L44" s="1">
        <f t="shared" si="3"/>
        <v>100.96080357121136</v>
      </c>
      <c r="M44" s="27">
        <v>8391.6967599999989</v>
      </c>
    </row>
    <row r="45" spans="1:13" ht="89.25" x14ac:dyDescent="0.2">
      <c r="A45" s="26" t="s">
        <v>247</v>
      </c>
      <c r="B45" s="26" t="s">
        <v>248</v>
      </c>
      <c r="C45" s="27">
        <v>27027.7</v>
      </c>
      <c r="D45" s="27">
        <v>6139.4953400000004</v>
      </c>
      <c r="E45" s="1">
        <f t="shared" si="1"/>
        <v>22.715567140378205</v>
      </c>
      <c r="F45" s="27">
        <v>4707.8226999999997</v>
      </c>
      <c r="G45" s="1">
        <f t="shared" si="0"/>
        <v>130.41050462669295</v>
      </c>
      <c r="H45" s="1">
        <v>27027.7</v>
      </c>
      <c r="I45" s="1">
        <v>6139.4953400000004</v>
      </c>
      <c r="J45" s="1">
        <f t="shared" si="2"/>
        <v>22.715567140378205</v>
      </c>
      <c r="K45" s="1">
        <v>4707.8226999999997</v>
      </c>
      <c r="L45" s="1">
        <f t="shared" si="3"/>
        <v>130.41050462669295</v>
      </c>
      <c r="M45" s="27">
        <v>3561.9017500000004</v>
      </c>
    </row>
    <row r="46" spans="1:13" ht="76.5" x14ac:dyDescent="0.2">
      <c r="A46" s="26" t="s">
        <v>249</v>
      </c>
      <c r="B46" s="26" t="s">
        <v>250</v>
      </c>
      <c r="C46" s="27"/>
      <c r="D46" s="27">
        <v>9.0577299999999994</v>
      </c>
      <c r="E46" s="1" t="str">
        <f t="shared" si="1"/>
        <v xml:space="preserve"> </v>
      </c>
      <c r="F46" s="27">
        <v>8.4822000000000006</v>
      </c>
      <c r="G46" s="1">
        <f t="shared" si="0"/>
        <v>106.78515007898892</v>
      </c>
      <c r="H46" s="1"/>
      <c r="I46" s="1">
        <v>9.0577299999999994</v>
      </c>
      <c r="J46" s="1" t="str">
        <f t="shared" si="2"/>
        <v xml:space="preserve"> </v>
      </c>
      <c r="K46" s="1">
        <v>8.4822000000000006</v>
      </c>
      <c r="L46" s="1">
        <f t="shared" si="3"/>
        <v>106.78515007898892</v>
      </c>
      <c r="M46" s="27">
        <v>0.46011000000000024</v>
      </c>
    </row>
    <row r="47" spans="1:13" ht="63.75" x14ac:dyDescent="0.2">
      <c r="A47" s="26" t="s">
        <v>251</v>
      </c>
      <c r="B47" s="26" t="s">
        <v>252</v>
      </c>
      <c r="C47" s="27">
        <v>959.4</v>
      </c>
      <c r="D47" s="27">
        <v>368.92361</v>
      </c>
      <c r="E47" s="1">
        <f t="shared" si="1"/>
        <v>38.453576193454239</v>
      </c>
      <c r="F47" s="27">
        <v>255.15459999999999</v>
      </c>
      <c r="G47" s="1">
        <f t="shared" si="0"/>
        <v>144.58826531052156</v>
      </c>
      <c r="H47" s="1">
        <v>959.4</v>
      </c>
      <c r="I47" s="1">
        <v>368.92361</v>
      </c>
      <c r="J47" s="1">
        <f t="shared" si="2"/>
        <v>38.453576193454239</v>
      </c>
      <c r="K47" s="1">
        <v>255.15459999999999</v>
      </c>
      <c r="L47" s="1">
        <f t="shared" si="3"/>
        <v>144.58826531052156</v>
      </c>
      <c r="M47" s="27">
        <v>119.03548000000001</v>
      </c>
    </row>
    <row r="48" spans="1:13" ht="63.75" x14ac:dyDescent="0.2">
      <c r="A48" s="26" t="s">
        <v>253</v>
      </c>
      <c r="B48" s="26" t="s">
        <v>254</v>
      </c>
      <c r="C48" s="27">
        <v>13941.3</v>
      </c>
      <c r="D48" s="27">
        <v>4633.2592500000001</v>
      </c>
      <c r="E48" s="1">
        <f t="shared" si="1"/>
        <v>33.234054571668352</v>
      </c>
      <c r="F48" s="27">
        <v>3059.8016299999999</v>
      </c>
      <c r="G48" s="1">
        <f t="shared" si="0"/>
        <v>151.42351728206643</v>
      </c>
      <c r="H48" s="1">
        <v>13941.3</v>
      </c>
      <c r="I48" s="1">
        <v>4633.2592500000001</v>
      </c>
      <c r="J48" s="1">
        <f t="shared" si="2"/>
        <v>33.234054571668352</v>
      </c>
      <c r="K48" s="1">
        <v>3059.8016299999999</v>
      </c>
      <c r="L48" s="1">
        <f t="shared" si="3"/>
        <v>151.42351728206643</v>
      </c>
      <c r="M48" s="27">
        <v>1755.9615400000002</v>
      </c>
    </row>
    <row r="49" spans="1:13" ht="63.75" x14ac:dyDescent="0.2">
      <c r="A49" s="26" t="s">
        <v>255</v>
      </c>
      <c r="B49" s="26" t="s">
        <v>256</v>
      </c>
      <c r="C49" s="27">
        <v>2605026.7307099998</v>
      </c>
      <c r="D49" s="27">
        <v>588705.32035000005</v>
      </c>
      <c r="E49" s="1">
        <f t="shared" si="1"/>
        <v>22.5988207111237</v>
      </c>
      <c r="F49" s="27">
        <v>664042.08071999997</v>
      </c>
      <c r="G49" s="1">
        <f t="shared" si="0"/>
        <v>88.654821349828524</v>
      </c>
      <c r="H49" s="1">
        <v>2414445.4</v>
      </c>
      <c r="I49" s="1">
        <v>544818.42842999997</v>
      </c>
      <c r="J49" s="1">
        <f t="shared" si="2"/>
        <v>22.564951289849006</v>
      </c>
      <c r="K49" s="1">
        <v>623037.59332999995</v>
      </c>
      <c r="L49" s="1">
        <f t="shared" si="3"/>
        <v>87.445514405970982</v>
      </c>
      <c r="M49" s="27">
        <v>313059.10225999996</v>
      </c>
    </row>
    <row r="50" spans="1:13" ht="89.25" x14ac:dyDescent="0.2">
      <c r="A50" s="26" t="s">
        <v>257</v>
      </c>
      <c r="B50" s="26" t="s">
        <v>258</v>
      </c>
      <c r="C50" s="27">
        <v>1941004.0307100001</v>
      </c>
      <c r="D50" s="27">
        <v>438868.91882000002</v>
      </c>
      <c r="E50" s="1">
        <f t="shared" si="1"/>
        <v>22.610407391038034</v>
      </c>
      <c r="F50" s="27">
        <v>410044.87258999998</v>
      </c>
      <c r="G50" s="1">
        <f t="shared" si="0"/>
        <v>107.02948583357141</v>
      </c>
      <c r="H50" s="1">
        <v>1750422.7</v>
      </c>
      <c r="I50" s="1">
        <v>394982.0269</v>
      </c>
      <c r="J50" s="1">
        <f t="shared" si="2"/>
        <v>22.564951134374571</v>
      </c>
      <c r="K50" s="1">
        <v>369040.38520000002</v>
      </c>
      <c r="L50" s="1">
        <f t="shared" si="3"/>
        <v>107.02948586126719</v>
      </c>
      <c r="M50" s="27">
        <v>226961.33664999998</v>
      </c>
    </row>
    <row r="51" spans="1:13" ht="76.5" x14ac:dyDescent="0.2">
      <c r="A51" s="26" t="s">
        <v>259</v>
      </c>
      <c r="B51" s="26" t="s">
        <v>260</v>
      </c>
      <c r="C51" s="27">
        <v>664022.69999999995</v>
      </c>
      <c r="D51" s="27">
        <v>149836.40153</v>
      </c>
      <c r="E51" s="1">
        <f t="shared" si="1"/>
        <v>22.564951699693399</v>
      </c>
      <c r="F51" s="27"/>
      <c r="G51" s="1" t="str">
        <f t="shared" si="0"/>
        <v xml:space="preserve"> </v>
      </c>
      <c r="H51" s="1">
        <v>664022.69999999995</v>
      </c>
      <c r="I51" s="1">
        <v>149836.40153</v>
      </c>
      <c r="J51" s="1">
        <f t="shared" si="2"/>
        <v>22.564951699693399</v>
      </c>
      <c r="K51" s="1"/>
      <c r="L51" s="1" t="str">
        <f t="shared" si="3"/>
        <v xml:space="preserve"> </v>
      </c>
      <c r="M51" s="27">
        <v>86097.765610000002</v>
      </c>
    </row>
    <row r="52" spans="1:13" ht="89.25" x14ac:dyDescent="0.2">
      <c r="A52" s="26" t="s">
        <v>259</v>
      </c>
      <c r="B52" s="26" t="s">
        <v>261</v>
      </c>
      <c r="C52" s="27"/>
      <c r="D52" s="27"/>
      <c r="E52" s="1" t="str">
        <f t="shared" si="1"/>
        <v xml:space="preserve"> </v>
      </c>
      <c r="F52" s="27">
        <v>253997.20813000001</v>
      </c>
      <c r="G52" s="1" t="str">
        <f t="shared" si="0"/>
        <v/>
      </c>
      <c r="H52" s="1"/>
      <c r="I52" s="1"/>
      <c r="J52" s="1" t="str">
        <f t="shared" si="2"/>
        <v xml:space="preserve"> </v>
      </c>
      <c r="K52" s="1">
        <v>253997.20813000001</v>
      </c>
      <c r="L52" s="1" t="str">
        <f t="shared" si="3"/>
        <v/>
      </c>
      <c r="M52" s="27"/>
    </row>
    <row r="53" spans="1:13" ht="76.5" x14ac:dyDescent="0.2">
      <c r="A53" s="26" t="s">
        <v>262</v>
      </c>
      <c r="B53" s="26" t="s">
        <v>263</v>
      </c>
      <c r="C53" s="27">
        <v>11773.90472</v>
      </c>
      <c r="D53" s="27">
        <v>3345.0387799999999</v>
      </c>
      <c r="E53" s="1">
        <f t="shared" si="1"/>
        <v>28.410615335776217</v>
      </c>
      <c r="F53" s="27">
        <v>3493.6743200000001</v>
      </c>
      <c r="G53" s="1">
        <f t="shared" si="0"/>
        <v>95.745581116444754</v>
      </c>
      <c r="H53" s="1">
        <v>10879.6</v>
      </c>
      <c r="I53" s="1">
        <v>3095.67227</v>
      </c>
      <c r="J53" s="1">
        <f t="shared" si="2"/>
        <v>28.453916228537814</v>
      </c>
      <c r="K53" s="1">
        <v>3277.9403000000002</v>
      </c>
      <c r="L53" s="1">
        <f t="shared" si="3"/>
        <v>94.439556144448389</v>
      </c>
      <c r="M53" s="27">
        <v>1675.7278000000001</v>
      </c>
    </row>
    <row r="54" spans="1:13" ht="102" x14ac:dyDescent="0.2">
      <c r="A54" s="26" t="s">
        <v>264</v>
      </c>
      <c r="B54" s="26" t="s">
        <v>265</v>
      </c>
      <c r="C54" s="27">
        <v>8781.8047200000001</v>
      </c>
      <c r="D54" s="27">
        <v>2493.6644900000001</v>
      </c>
      <c r="E54" s="1">
        <f t="shared" si="1"/>
        <v>28.395808942560958</v>
      </c>
      <c r="F54" s="27">
        <v>2157.3381300000001</v>
      </c>
      <c r="G54" s="1">
        <f t="shared" si="0"/>
        <v>115.5898769563768</v>
      </c>
      <c r="H54" s="1">
        <v>7887.5</v>
      </c>
      <c r="I54" s="1">
        <v>2244.2979799999998</v>
      </c>
      <c r="J54" s="1">
        <f t="shared" si="2"/>
        <v>28.453857115689381</v>
      </c>
      <c r="K54" s="1">
        <v>1941.60411</v>
      </c>
      <c r="L54" s="1">
        <f t="shared" si="3"/>
        <v>115.58988613801399</v>
      </c>
      <c r="M54" s="27">
        <v>1214.8677899999998</v>
      </c>
    </row>
    <row r="55" spans="1:13" ht="89.25" x14ac:dyDescent="0.2">
      <c r="A55" s="26" t="s">
        <v>266</v>
      </c>
      <c r="B55" s="26" t="s">
        <v>267</v>
      </c>
      <c r="C55" s="27">
        <v>2992.1</v>
      </c>
      <c r="D55" s="27">
        <v>851.37428999999997</v>
      </c>
      <c r="E55" s="1">
        <f t="shared" si="1"/>
        <v>28.454072056415225</v>
      </c>
      <c r="F55" s="27"/>
      <c r="G55" s="1" t="str">
        <f t="shared" si="0"/>
        <v xml:space="preserve"> </v>
      </c>
      <c r="H55" s="1">
        <v>2992.1</v>
      </c>
      <c r="I55" s="1">
        <v>851.37428999999997</v>
      </c>
      <c r="J55" s="1">
        <f t="shared" si="2"/>
        <v>28.454072056415225</v>
      </c>
      <c r="K55" s="1"/>
      <c r="L55" s="1" t="str">
        <f t="shared" si="3"/>
        <v xml:space="preserve"> </v>
      </c>
      <c r="M55" s="27">
        <v>460.86000999999999</v>
      </c>
    </row>
    <row r="56" spans="1:13" ht="102" x14ac:dyDescent="0.2">
      <c r="A56" s="26" t="s">
        <v>266</v>
      </c>
      <c r="B56" s="26" t="s">
        <v>268</v>
      </c>
      <c r="C56" s="27"/>
      <c r="D56" s="27"/>
      <c r="E56" s="1" t="str">
        <f t="shared" si="1"/>
        <v xml:space="preserve"> </v>
      </c>
      <c r="F56" s="27">
        <v>1336.33619</v>
      </c>
      <c r="G56" s="1" t="str">
        <f t="shared" si="0"/>
        <v/>
      </c>
      <c r="H56" s="1"/>
      <c r="I56" s="1"/>
      <c r="J56" s="1" t="str">
        <f t="shared" si="2"/>
        <v xml:space="preserve"> </v>
      </c>
      <c r="K56" s="1">
        <v>1336.33619</v>
      </c>
      <c r="L56" s="1" t="str">
        <f t="shared" si="3"/>
        <v/>
      </c>
      <c r="M56" s="27"/>
    </row>
    <row r="57" spans="1:13" ht="63.75" x14ac:dyDescent="0.2">
      <c r="A57" s="26" t="s">
        <v>269</v>
      </c>
      <c r="B57" s="26" t="s">
        <v>270</v>
      </c>
      <c r="C57" s="27">
        <v>2632021.5862699999</v>
      </c>
      <c r="D57" s="27">
        <v>657074.90012000001</v>
      </c>
      <c r="E57" s="1">
        <f t="shared" si="1"/>
        <v>24.964647081454274</v>
      </c>
      <c r="F57" s="27">
        <v>757370.71956999996</v>
      </c>
      <c r="G57" s="1">
        <f t="shared" si="0"/>
        <v>86.757367711951787</v>
      </c>
      <c r="H57" s="1">
        <v>2438357.1</v>
      </c>
      <c r="I57" s="1">
        <v>608091.18266000005</v>
      </c>
      <c r="J57" s="1">
        <f t="shared" si="2"/>
        <v>24.938561405136269</v>
      </c>
      <c r="K57" s="1">
        <v>710603.20440000005</v>
      </c>
      <c r="L57" s="1">
        <f t="shared" si="3"/>
        <v>85.573943221019348</v>
      </c>
      <c r="M57" s="27">
        <v>346325.20965000009</v>
      </c>
    </row>
    <row r="58" spans="1:13" ht="89.25" x14ac:dyDescent="0.2">
      <c r="A58" s="26" t="s">
        <v>271</v>
      </c>
      <c r="B58" s="26" t="s">
        <v>272</v>
      </c>
      <c r="C58" s="27">
        <v>1961422.6862699999</v>
      </c>
      <c r="D58" s="27">
        <v>489837.17489000002</v>
      </c>
      <c r="E58" s="1">
        <f t="shared" si="1"/>
        <v>24.973565275800599</v>
      </c>
      <c r="F58" s="27">
        <v>467675.15068000002</v>
      </c>
      <c r="G58" s="1">
        <f t="shared" si="0"/>
        <v>104.73876454153623</v>
      </c>
      <c r="H58" s="1">
        <v>1767758.2</v>
      </c>
      <c r="I58" s="1">
        <v>440853.45743000001</v>
      </c>
      <c r="J58" s="1">
        <f t="shared" si="2"/>
        <v>24.938561022090013</v>
      </c>
      <c r="K58" s="1">
        <v>420907.63550999999</v>
      </c>
      <c r="L58" s="1">
        <f t="shared" si="3"/>
        <v>104.73876457380781</v>
      </c>
      <c r="M58" s="27">
        <v>251078.57247000001</v>
      </c>
    </row>
    <row r="59" spans="1:13" ht="76.5" x14ac:dyDescent="0.2">
      <c r="A59" s="26" t="s">
        <v>273</v>
      </c>
      <c r="B59" s="26" t="s">
        <v>274</v>
      </c>
      <c r="C59" s="27">
        <v>670598.9</v>
      </c>
      <c r="D59" s="27">
        <v>167237.72523000001</v>
      </c>
      <c r="E59" s="1">
        <f t="shared" si="1"/>
        <v>24.938562414880192</v>
      </c>
      <c r="F59" s="27"/>
      <c r="G59" s="1" t="str">
        <f t="shared" si="0"/>
        <v xml:space="preserve"> </v>
      </c>
      <c r="H59" s="1">
        <v>670598.9</v>
      </c>
      <c r="I59" s="1">
        <v>167237.72523000001</v>
      </c>
      <c r="J59" s="1">
        <f t="shared" si="2"/>
        <v>24.938562414880192</v>
      </c>
      <c r="K59" s="1"/>
      <c r="L59" s="1" t="str">
        <f t="shared" si="3"/>
        <v xml:space="preserve"> </v>
      </c>
      <c r="M59" s="27">
        <v>95246.637180000005</v>
      </c>
    </row>
    <row r="60" spans="1:13" ht="89.25" x14ac:dyDescent="0.2">
      <c r="A60" s="26" t="s">
        <v>273</v>
      </c>
      <c r="B60" s="26" t="s">
        <v>275</v>
      </c>
      <c r="C60" s="27"/>
      <c r="D60" s="27"/>
      <c r="E60" s="1" t="str">
        <f t="shared" si="1"/>
        <v xml:space="preserve"> </v>
      </c>
      <c r="F60" s="27">
        <v>289695.56889</v>
      </c>
      <c r="G60" s="1" t="str">
        <f t="shared" si="0"/>
        <v/>
      </c>
      <c r="H60" s="1"/>
      <c r="I60" s="1"/>
      <c r="J60" s="1" t="str">
        <f t="shared" si="2"/>
        <v xml:space="preserve"> </v>
      </c>
      <c r="K60" s="1">
        <v>289695.56889</v>
      </c>
      <c r="L60" s="1" t="str">
        <f t="shared" si="3"/>
        <v/>
      </c>
      <c r="M60" s="27"/>
    </row>
    <row r="61" spans="1:13" ht="63.75" x14ac:dyDescent="0.2">
      <c r="A61" s="26" t="s">
        <v>276</v>
      </c>
      <c r="B61" s="26" t="s">
        <v>277</v>
      </c>
      <c r="C61" s="27">
        <v>-267711.04174000002</v>
      </c>
      <c r="D61" s="27">
        <v>-50626.030650000001</v>
      </c>
      <c r="E61" s="1">
        <f t="shared" si="1"/>
        <v>18.910699506809216</v>
      </c>
      <c r="F61" s="27">
        <v>-70501.333989999999</v>
      </c>
      <c r="G61" s="1">
        <f t="shared" si="0"/>
        <v>71.808613801805308</v>
      </c>
      <c r="H61" s="1">
        <v>-247301.4</v>
      </c>
      <c r="I61" s="1">
        <v>-46851.953930000003</v>
      </c>
      <c r="J61" s="1">
        <f t="shared" si="2"/>
        <v>18.9452845515634</v>
      </c>
      <c r="K61" s="1">
        <v>-66147.889079999994</v>
      </c>
      <c r="L61" s="1">
        <f t="shared" si="3"/>
        <v>70.829099131699763</v>
      </c>
      <c r="M61" s="27">
        <v>-16805.936620000004</v>
      </c>
    </row>
    <row r="62" spans="1:13" ht="89.25" x14ac:dyDescent="0.2">
      <c r="A62" s="26" t="s">
        <v>278</v>
      </c>
      <c r="B62" s="26" t="s">
        <v>279</v>
      </c>
      <c r="C62" s="27">
        <v>-199698.04173999999</v>
      </c>
      <c r="D62" s="27">
        <v>-37740.768680000001</v>
      </c>
      <c r="E62" s="1">
        <f t="shared" si="1"/>
        <v>18.898917761615905</v>
      </c>
      <c r="F62" s="27">
        <v>-43534.455419999998</v>
      </c>
      <c r="G62" s="1">
        <f t="shared" si="0"/>
        <v>86.691721111231956</v>
      </c>
      <c r="H62" s="1">
        <v>-179288.4</v>
      </c>
      <c r="I62" s="1">
        <v>-33966.691959999996</v>
      </c>
      <c r="J62" s="1">
        <f t="shared" si="2"/>
        <v>18.945281434827908</v>
      </c>
      <c r="K62" s="1">
        <v>-39181.01051</v>
      </c>
      <c r="L62" s="1">
        <f t="shared" si="3"/>
        <v>86.691720090605685</v>
      </c>
      <c r="M62" s="27">
        <v>-12183.954449999997</v>
      </c>
    </row>
    <row r="63" spans="1:13" ht="76.5" x14ac:dyDescent="0.2">
      <c r="A63" s="26" t="s">
        <v>280</v>
      </c>
      <c r="B63" s="26" t="s">
        <v>281</v>
      </c>
      <c r="C63" s="27">
        <v>-68013</v>
      </c>
      <c r="D63" s="27">
        <v>-12885.26197</v>
      </c>
      <c r="E63" s="1">
        <f t="shared" si="1"/>
        <v>18.945292767559145</v>
      </c>
      <c r="F63" s="27"/>
      <c r="G63" s="1" t="str">
        <f t="shared" si="0"/>
        <v xml:space="preserve"> </v>
      </c>
      <c r="H63" s="1">
        <v>-68013</v>
      </c>
      <c r="I63" s="1">
        <v>-12885.26197</v>
      </c>
      <c r="J63" s="1">
        <f t="shared" si="2"/>
        <v>18.945292767559145</v>
      </c>
      <c r="K63" s="1"/>
      <c r="L63" s="1" t="str">
        <f t="shared" si="3"/>
        <v xml:space="preserve"> </v>
      </c>
      <c r="M63" s="27">
        <v>-4621.9821699999993</v>
      </c>
    </row>
    <row r="64" spans="1:13" ht="89.25" x14ac:dyDescent="0.2">
      <c r="A64" s="26" t="s">
        <v>280</v>
      </c>
      <c r="B64" s="26" t="s">
        <v>282</v>
      </c>
      <c r="C64" s="27"/>
      <c r="D64" s="27"/>
      <c r="E64" s="1" t="str">
        <f t="shared" si="1"/>
        <v xml:space="preserve"> </v>
      </c>
      <c r="F64" s="27">
        <v>-26966.878570000001</v>
      </c>
      <c r="G64" s="1" t="str">
        <f t="shared" si="0"/>
        <v/>
      </c>
      <c r="H64" s="1"/>
      <c r="I64" s="1"/>
      <c r="J64" s="1" t="str">
        <f t="shared" si="2"/>
        <v xml:space="preserve"> </v>
      </c>
      <c r="K64" s="1">
        <v>-26966.878570000001</v>
      </c>
      <c r="L64" s="1" t="str">
        <f t="shared" si="3"/>
        <v/>
      </c>
      <c r="M64" s="27"/>
    </row>
    <row r="65" spans="1:13" x14ac:dyDescent="0.2">
      <c r="A65" s="26" t="s">
        <v>283</v>
      </c>
      <c r="B65" s="26" t="s">
        <v>284</v>
      </c>
      <c r="C65" s="27">
        <v>100</v>
      </c>
      <c r="D65" s="27"/>
      <c r="E65" s="1" t="str">
        <f t="shared" si="1"/>
        <v/>
      </c>
      <c r="F65" s="27"/>
      <c r="G65" s="1" t="str">
        <f t="shared" si="0"/>
        <v xml:space="preserve"> </v>
      </c>
      <c r="H65" s="1"/>
      <c r="I65" s="1"/>
      <c r="J65" s="1" t="str">
        <f t="shared" si="2"/>
        <v xml:space="preserve"> </v>
      </c>
      <c r="K65" s="1"/>
      <c r="L65" s="1" t="str">
        <f t="shared" si="3"/>
        <v xml:space="preserve"> </v>
      </c>
      <c r="M65" s="27"/>
    </row>
    <row r="66" spans="1:13" x14ac:dyDescent="0.2">
      <c r="A66" s="26" t="s">
        <v>285</v>
      </c>
      <c r="B66" s="26" t="s">
        <v>286</v>
      </c>
      <c r="C66" s="27">
        <v>9320128.31831</v>
      </c>
      <c r="D66" s="27">
        <v>1387733.13512</v>
      </c>
      <c r="E66" s="1">
        <f t="shared" si="1"/>
        <v>14.889635504199097</v>
      </c>
      <c r="F66" s="27">
        <v>1279021.53853</v>
      </c>
      <c r="G66" s="1">
        <f t="shared" si="0"/>
        <v>108.49959076646543</v>
      </c>
      <c r="H66" s="1">
        <v>8443896</v>
      </c>
      <c r="I66" s="1">
        <v>1182681.91784</v>
      </c>
      <c r="J66" s="1">
        <f t="shared" si="2"/>
        <v>14.006353439691821</v>
      </c>
      <c r="K66" s="1">
        <v>1078870.55265</v>
      </c>
      <c r="L66" s="1">
        <f t="shared" si="3"/>
        <v>109.62222621935607</v>
      </c>
      <c r="M66" s="27">
        <v>1097324.53578</v>
      </c>
    </row>
    <row r="67" spans="1:13" ht="25.5" x14ac:dyDescent="0.2">
      <c r="A67" s="26" t="s">
        <v>287</v>
      </c>
      <c r="B67" s="26" t="s">
        <v>288</v>
      </c>
      <c r="C67" s="27">
        <v>8808345.0966699999</v>
      </c>
      <c r="D67" s="27">
        <v>1188830.53003</v>
      </c>
      <c r="E67" s="1">
        <f t="shared" si="1"/>
        <v>13.49663889167374</v>
      </c>
      <c r="F67" s="27">
        <v>1109293.8813400001</v>
      </c>
      <c r="G67" s="1">
        <f t="shared" si="0"/>
        <v>107.17002500671163</v>
      </c>
      <c r="H67" s="1">
        <v>8220136</v>
      </c>
      <c r="I67" s="1">
        <v>1105613.90335</v>
      </c>
      <c r="J67" s="1">
        <f t="shared" si="2"/>
        <v>13.45006826346912</v>
      </c>
      <c r="K67" s="1">
        <v>1031643.30955</v>
      </c>
      <c r="L67" s="1">
        <f t="shared" si="3"/>
        <v>107.17017142603929</v>
      </c>
      <c r="M67" s="27">
        <v>1071556.0284500001</v>
      </c>
    </row>
    <row r="68" spans="1:13" ht="25.5" x14ac:dyDescent="0.2">
      <c r="A68" s="26" t="s">
        <v>289</v>
      </c>
      <c r="B68" s="26" t="s">
        <v>290</v>
      </c>
      <c r="C68" s="27">
        <v>4687716.3794299997</v>
      </c>
      <c r="D68" s="27">
        <v>385622.57442000002</v>
      </c>
      <c r="E68" s="1">
        <f t="shared" si="1"/>
        <v>8.2262351901692821</v>
      </c>
      <c r="F68" s="27">
        <v>374570.27402000001</v>
      </c>
      <c r="G68" s="1">
        <f t="shared" si="0"/>
        <v>102.9506613756034</v>
      </c>
      <c r="H68" s="1">
        <v>4376167</v>
      </c>
      <c r="I68" s="1">
        <v>358629.00588999997</v>
      </c>
      <c r="J68" s="1">
        <f t="shared" si="2"/>
        <v>8.1950484497049594</v>
      </c>
      <c r="K68" s="1">
        <v>348350.35482000001</v>
      </c>
      <c r="L68" s="1">
        <f t="shared" si="3"/>
        <v>102.95066473387438</v>
      </c>
      <c r="M68" s="27">
        <v>318340.26170999999</v>
      </c>
    </row>
    <row r="69" spans="1:13" ht="25.5" x14ac:dyDescent="0.2">
      <c r="A69" s="26" t="s">
        <v>291</v>
      </c>
      <c r="B69" s="26" t="s">
        <v>290</v>
      </c>
      <c r="C69" s="27">
        <v>4687716.38093</v>
      </c>
      <c r="D69" s="27">
        <v>385624.05942000001</v>
      </c>
      <c r="E69" s="1">
        <f t="shared" si="1"/>
        <v>8.2262668660746865</v>
      </c>
      <c r="F69" s="27">
        <v>374570.27402000001</v>
      </c>
      <c r="G69" s="1">
        <f t="shared" si="0"/>
        <v>102.95105782991465</v>
      </c>
      <c r="H69" s="1">
        <v>4376167</v>
      </c>
      <c r="I69" s="1">
        <v>358630.37539</v>
      </c>
      <c r="J69" s="1">
        <f t="shared" si="2"/>
        <v>8.1950797442145138</v>
      </c>
      <c r="K69" s="1">
        <v>348350.35482000001</v>
      </c>
      <c r="L69" s="1">
        <f t="shared" si="3"/>
        <v>102.95105787255818</v>
      </c>
      <c r="M69" s="27">
        <v>318340.26170999999</v>
      </c>
    </row>
    <row r="70" spans="1:13" ht="38.25" x14ac:dyDescent="0.2">
      <c r="A70" s="26" t="s">
        <v>292</v>
      </c>
      <c r="B70" s="26" t="s">
        <v>293</v>
      </c>
      <c r="C70" s="27"/>
      <c r="D70" s="27">
        <v>-1.4850000000000001</v>
      </c>
      <c r="E70" s="1" t="str">
        <f t="shared" si="1"/>
        <v xml:space="preserve"> </v>
      </c>
      <c r="F70" s="27"/>
      <c r="G70" s="1" t="str">
        <f t="shared" ref="G70:G133" si="4">IF(F70=0," ",IF(D70/F70*100&gt;200,"свыше 200",IF(D70/F70&gt;0,D70/F70*100,"")))</f>
        <v xml:space="preserve"> </v>
      </c>
      <c r="H70" s="1"/>
      <c r="I70" s="1">
        <v>-1.3694999999999999</v>
      </c>
      <c r="J70" s="1" t="str">
        <f t="shared" si="2"/>
        <v xml:space="preserve"> </v>
      </c>
      <c r="K70" s="1"/>
      <c r="L70" s="1" t="str">
        <f t="shared" si="3"/>
        <v xml:space="preserve"> </v>
      </c>
      <c r="M70" s="27"/>
    </row>
    <row r="71" spans="1:13" ht="38.25" x14ac:dyDescent="0.2">
      <c r="A71" s="26" t="s">
        <v>294</v>
      </c>
      <c r="B71" s="26" t="s">
        <v>295</v>
      </c>
      <c r="C71" s="27">
        <v>4120628.6658000001</v>
      </c>
      <c r="D71" s="27">
        <v>803207.95560999995</v>
      </c>
      <c r="E71" s="1">
        <f t="shared" ref="E71:E134" si="5">IF(C71=0," ",IF(D71/C71*100&gt;200,"свыше 200",IF(D71/C71&gt;0,D71/C71*100,"")))</f>
        <v>19.492364412168186</v>
      </c>
      <c r="F71" s="27">
        <v>734686.84979000001</v>
      </c>
      <c r="G71" s="1">
        <f t="shared" si="4"/>
        <v>109.32657306165009</v>
      </c>
      <c r="H71" s="1">
        <v>3843969</v>
      </c>
      <c r="I71" s="1">
        <v>746984.89746000001</v>
      </c>
      <c r="J71" s="1">
        <f t="shared" ref="J71:J134" si="6">IF(H71=0," ",IF(I71/H71*100&gt;200,"свыше 200",IF(I71/H71&gt;0,I71/H71*100,"")))</f>
        <v>19.432646242984791</v>
      </c>
      <c r="K71" s="1">
        <v>683258.77023000002</v>
      </c>
      <c r="L71" s="1">
        <f t="shared" ref="L71:L134" si="7">IF(K71=0," ",IF(I71/K71*100&gt;200,"свыше 200",IF(I71/K71&gt;0,I71/K71*100,"")))</f>
        <v>109.32679242573766</v>
      </c>
      <c r="M71" s="27">
        <v>753215.76673999999</v>
      </c>
    </row>
    <row r="72" spans="1:13" ht="51" x14ac:dyDescent="0.2">
      <c r="A72" s="26" t="s">
        <v>296</v>
      </c>
      <c r="B72" s="26" t="s">
        <v>297</v>
      </c>
      <c r="C72" s="27">
        <v>4120628.8608400002</v>
      </c>
      <c r="D72" s="27">
        <v>803400.65197000001</v>
      </c>
      <c r="E72" s="1">
        <f t="shared" si="5"/>
        <v>19.497039871875888</v>
      </c>
      <c r="F72" s="27">
        <v>734686.84979000001</v>
      </c>
      <c r="G72" s="1">
        <f t="shared" si="4"/>
        <v>109.35280142820589</v>
      </c>
      <c r="H72" s="1">
        <v>3843969</v>
      </c>
      <c r="I72" s="1">
        <v>747162.60632000002</v>
      </c>
      <c r="J72" s="1">
        <f t="shared" si="6"/>
        <v>19.437269299518285</v>
      </c>
      <c r="K72" s="1">
        <v>683258.77023000002</v>
      </c>
      <c r="L72" s="1">
        <f t="shared" si="7"/>
        <v>109.35280143839039</v>
      </c>
      <c r="M72" s="27">
        <v>753215.77353000001</v>
      </c>
    </row>
    <row r="73" spans="1:13" ht="38.25" x14ac:dyDescent="0.2">
      <c r="A73" s="26" t="s">
        <v>298</v>
      </c>
      <c r="B73" s="26" t="s">
        <v>299</v>
      </c>
      <c r="C73" s="27">
        <v>-0.19503999999999999</v>
      </c>
      <c r="D73" s="27">
        <v>-192.69636</v>
      </c>
      <c r="E73" s="1" t="str">
        <f t="shared" si="5"/>
        <v>свыше 200</v>
      </c>
      <c r="F73" s="27"/>
      <c r="G73" s="1" t="str">
        <f t="shared" si="4"/>
        <v xml:space="preserve"> </v>
      </c>
      <c r="H73" s="1"/>
      <c r="I73" s="1">
        <v>-177.70885999999999</v>
      </c>
      <c r="J73" s="1" t="str">
        <f t="shared" si="6"/>
        <v xml:space="preserve"> </v>
      </c>
      <c r="K73" s="1"/>
      <c r="L73" s="1" t="str">
        <f t="shared" si="7"/>
        <v xml:space="preserve"> </v>
      </c>
      <c r="M73" s="27">
        <v>-6.7899999999951888E-3</v>
      </c>
    </row>
    <row r="74" spans="1:13" ht="38.25" x14ac:dyDescent="0.2">
      <c r="A74" s="26" t="s">
        <v>300</v>
      </c>
      <c r="B74" s="26" t="s">
        <v>301</v>
      </c>
      <c r="C74" s="27">
        <v>5.144E-2</v>
      </c>
      <c r="D74" s="27"/>
      <c r="E74" s="1" t="str">
        <f t="shared" si="5"/>
        <v/>
      </c>
      <c r="F74" s="27">
        <v>36.757530000000003</v>
      </c>
      <c r="G74" s="1" t="str">
        <f t="shared" si="4"/>
        <v/>
      </c>
      <c r="H74" s="1"/>
      <c r="I74" s="1"/>
      <c r="J74" s="1" t="str">
        <f t="shared" si="6"/>
        <v xml:space="preserve"> </v>
      </c>
      <c r="K74" s="1">
        <v>34.1845</v>
      </c>
      <c r="L74" s="1" t="str">
        <f t="shared" si="7"/>
        <v/>
      </c>
      <c r="M74" s="27"/>
    </row>
    <row r="75" spans="1:13" ht="25.5" x14ac:dyDescent="0.2">
      <c r="A75" s="26" t="s">
        <v>302</v>
      </c>
      <c r="B75" s="26" t="s">
        <v>303</v>
      </c>
      <c r="C75" s="27">
        <v>9</v>
      </c>
      <c r="D75" s="27">
        <v>38.893419999999999</v>
      </c>
      <c r="E75" s="1" t="str">
        <f t="shared" si="5"/>
        <v>свыше 200</v>
      </c>
      <c r="F75" s="27">
        <v>334.72012999999998</v>
      </c>
      <c r="G75" s="1">
        <f t="shared" si="4"/>
        <v>11.619683584611419</v>
      </c>
      <c r="H75" s="1"/>
      <c r="I75" s="1"/>
      <c r="J75" s="1" t="str">
        <f t="shared" si="6"/>
        <v xml:space="preserve"> </v>
      </c>
      <c r="K75" s="1"/>
      <c r="L75" s="1" t="str">
        <f t="shared" si="7"/>
        <v xml:space="preserve"> </v>
      </c>
      <c r="M75" s="27"/>
    </row>
    <row r="76" spans="1:13" ht="25.5" x14ac:dyDescent="0.2">
      <c r="A76" s="26" t="s">
        <v>304</v>
      </c>
      <c r="B76" s="26" t="s">
        <v>303</v>
      </c>
      <c r="C76" s="27">
        <v>9</v>
      </c>
      <c r="D76" s="27">
        <v>39.042479999999998</v>
      </c>
      <c r="E76" s="1" t="str">
        <f t="shared" si="5"/>
        <v>свыше 200</v>
      </c>
      <c r="F76" s="27">
        <v>334.81144</v>
      </c>
      <c r="G76" s="1">
        <f t="shared" si="4"/>
        <v>11.661035238222444</v>
      </c>
      <c r="H76" s="1"/>
      <c r="I76" s="1"/>
      <c r="J76" s="1" t="str">
        <f t="shared" si="6"/>
        <v xml:space="preserve"> </v>
      </c>
      <c r="K76" s="1"/>
      <c r="L76" s="1" t="str">
        <f t="shared" si="7"/>
        <v xml:space="preserve"> </v>
      </c>
      <c r="M76" s="27"/>
    </row>
    <row r="77" spans="1:13" ht="38.25" x14ac:dyDescent="0.2">
      <c r="A77" s="26" t="s">
        <v>305</v>
      </c>
      <c r="B77" s="26" t="s">
        <v>306</v>
      </c>
      <c r="C77" s="27"/>
      <c r="D77" s="27">
        <v>-0.14906</v>
      </c>
      <c r="E77" s="1" t="str">
        <f t="shared" si="5"/>
        <v xml:space="preserve"> </v>
      </c>
      <c r="F77" s="27">
        <v>-9.1310000000000002E-2</v>
      </c>
      <c r="G77" s="1">
        <f t="shared" si="4"/>
        <v>163.24608476618116</v>
      </c>
      <c r="H77" s="1"/>
      <c r="I77" s="1"/>
      <c r="J77" s="1" t="str">
        <f t="shared" si="6"/>
        <v xml:space="preserve"> </v>
      </c>
      <c r="K77" s="1"/>
      <c r="L77" s="1" t="str">
        <f t="shared" si="7"/>
        <v xml:space="preserve"> </v>
      </c>
      <c r="M77" s="27"/>
    </row>
    <row r="78" spans="1:13" x14ac:dyDescent="0.2">
      <c r="A78" s="26" t="s">
        <v>307</v>
      </c>
      <c r="B78" s="26" t="s">
        <v>308</v>
      </c>
      <c r="C78" s="27">
        <v>35423.391000000003</v>
      </c>
      <c r="D78" s="27">
        <v>19704.60786</v>
      </c>
      <c r="E78" s="1">
        <f t="shared" si="5"/>
        <v>55.625978495395877</v>
      </c>
      <c r="F78" s="27">
        <v>24860.989379999999</v>
      </c>
      <c r="G78" s="1">
        <f t="shared" si="4"/>
        <v>79.259145960827411</v>
      </c>
      <c r="H78" s="1"/>
      <c r="I78" s="1"/>
      <c r="J78" s="1" t="str">
        <f t="shared" si="6"/>
        <v xml:space="preserve"> </v>
      </c>
      <c r="K78" s="1"/>
      <c r="L78" s="1" t="str">
        <f t="shared" si="7"/>
        <v xml:space="preserve"> </v>
      </c>
      <c r="M78" s="27"/>
    </row>
    <row r="79" spans="1:13" x14ac:dyDescent="0.2">
      <c r="A79" s="26" t="s">
        <v>309</v>
      </c>
      <c r="B79" s="26" t="s">
        <v>308</v>
      </c>
      <c r="C79" s="27">
        <v>35423.391000000003</v>
      </c>
      <c r="D79" s="27">
        <v>19704.60786</v>
      </c>
      <c r="E79" s="1">
        <f t="shared" si="5"/>
        <v>55.625978495395877</v>
      </c>
      <c r="F79" s="27">
        <v>24860.989379999999</v>
      </c>
      <c r="G79" s="1">
        <f t="shared" si="4"/>
        <v>79.259145960827411</v>
      </c>
      <c r="H79" s="1"/>
      <c r="I79" s="1"/>
      <c r="J79" s="1" t="str">
        <f t="shared" si="6"/>
        <v xml:space="preserve"> </v>
      </c>
      <c r="K79" s="1"/>
      <c r="L79" s="1" t="str">
        <f t="shared" si="7"/>
        <v xml:space="preserve"> </v>
      </c>
      <c r="M79" s="27"/>
    </row>
    <row r="80" spans="1:13" ht="25.5" x14ac:dyDescent="0.2">
      <c r="A80" s="26" t="s">
        <v>310</v>
      </c>
      <c r="B80" s="26" t="s">
        <v>311</v>
      </c>
      <c r="C80" s="27">
        <v>252590.83064</v>
      </c>
      <c r="D80" s="27">
        <v>102091.08932</v>
      </c>
      <c r="E80" s="1">
        <f t="shared" si="5"/>
        <v>40.417575357477354</v>
      </c>
      <c r="F80" s="27">
        <v>97304.704580000005</v>
      </c>
      <c r="G80" s="1">
        <f t="shared" si="4"/>
        <v>104.9189653888367</v>
      </c>
      <c r="H80" s="1"/>
      <c r="I80" s="1"/>
      <c r="J80" s="1" t="str">
        <f t="shared" si="6"/>
        <v xml:space="preserve"> </v>
      </c>
      <c r="K80" s="1"/>
      <c r="L80" s="1" t="str">
        <f t="shared" si="7"/>
        <v xml:space="preserve"> </v>
      </c>
      <c r="M80" s="27"/>
    </row>
    <row r="81" spans="1:13" ht="25.5" x14ac:dyDescent="0.2">
      <c r="A81" s="26" t="s">
        <v>312</v>
      </c>
      <c r="B81" s="26" t="s">
        <v>313</v>
      </c>
      <c r="C81" s="27">
        <v>200778.98269</v>
      </c>
      <c r="D81" s="27">
        <v>74944.135389999996</v>
      </c>
      <c r="E81" s="1">
        <f t="shared" si="5"/>
        <v>37.32668349341759</v>
      </c>
      <c r="F81" s="27">
        <v>71135.903659999996</v>
      </c>
      <c r="G81" s="1">
        <f t="shared" si="4"/>
        <v>105.35345941228465</v>
      </c>
      <c r="H81" s="1"/>
      <c r="I81" s="1"/>
      <c r="J81" s="1" t="str">
        <f t="shared" si="6"/>
        <v xml:space="preserve"> </v>
      </c>
      <c r="K81" s="1"/>
      <c r="L81" s="1" t="str">
        <f t="shared" si="7"/>
        <v xml:space="preserve"> </v>
      </c>
      <c r="M81" s="27"/>
    </row>
    <row r="82" spans="1:13" ht="38.25" x14ac:dyDescent="0.2">
      <c r="A82" s="26" t="s">
        <v>314</v>
      </c>
      <c r="B82" s="26" t="s">
        <v>315</v>
      </c>
      <c r="C82" s="27"/>
      <c r="D82" s="27"/>
      <c r="E82" s="1" t="str">
        <f t="shared" si="5"/>
        <v xml:space="preserve"> </v>
      </c>
      <c r="F82" s="27">
        <v>26168.800920000001</v>
      </c>
      <c r="G82" s="1" t="str">
        <f t="shared" si="4"/>
        <v/>
      </c>
      <c r="H82" s="1"/>
      <c r="I82" s="1"/>
      <c r="J82" s="1" t="str">
        <f t="shared" si="6"/>
        <v xml:space="preserve"> </v>
      </c>
      <c r="K82" s="1"/>
      <c r="L82" s="1" t="str">
        <f t="shared" si="7"/>
        <v xml:space="preserve"> </v>
      </c>
      <c r="M82" s="27"/>
    </row>
    <row r="83" spans="1:13" ht="38.25" x14ac:dyDescent="0.2">
      <c r="A83" s="26" t="s">
        <v>314</v>
      </c>
      <c r="B83" s="26" t="s">
        <v>316</v>
      </c>
      <c r="C83" s="27">
        <v>51811.847950000003</v>
      </c>
      <c r="D83" s="27">
        <v>27146.95393</v>
      </c>
      <c r="E83" s="1">
        <f t="shared" si="5"/>
        <v>52.395262867670013</v>
      </c>
      <c r="F83" s="27"/>
      <c r="G83" s="1" t="str">
        <f t="shared" si="4"/>
        <v xml:space="preserve"> </v>
      </c>
      <c r="H83" s="1"/>
      <c r="I83" s="1"/>
      <c r="J83" s="1" t="str">
        <f t="shared" si="6"/>
        <v xml:space="preserve"> </v>
      </c>
      <c r="K83" s="1"/>
      <c r="L83" s="1" t="str">
        <f t="shared" si="7"/>
        <v xml:space="preserve"> </v>
      </c>
      <c r="M83" s="27"/>
    </row>
    <row r="84" spans="1:13" x14ac:dyDescent="0.2">
      <c r="A84" s="26" t="s">
        <v>317</v>
      </c>
      <c r="B84" s="26" t="s">
        <v>318</v>
      </c>
      <c r="C84" s="27">
        <v>223760</v>
      </c>
      <c r="D84" s="27">
        <v>77068.014490000001</v>
      </c>
      <c r="E84" s="1">
        <f t="shared" si="5"/>
        <v>34.442266039506613</v>
      </c>
      <c r="F84" s="27">
        <v>47227.2431</v>
      </c>
      <c r="G84" s="1">
        <f t="shared" si="4"/>
        <v>163.18550360183951</v>
      </c>
      <c r="H84" s="1">
        <v>223760</v>
      </c>
      <c r="I84" s="1">
        <v>77068.014490000001</v>
      </c>
      <c r="J84" s="1">
        <f t="shared" si="6"/>
        <v>34.442266039506613</v>
      </c>
      <c r="K84" s="1">
        <v>47227.2431</v>
      </c>
      <c r="L84" s="1">
        <f t="shared" si="7"/>
        <v>163.18550360183951</v>
      </c>
      <c r="M84" s="27">
        <v>25768.50733</v>
      </c>
    </row>
    <row r="85" spans="1:13" x14ac:dyDescent="0.2">
      <c r="A85" s="26" t="s">
        <v>319</v>
      </c>
      <c r="B85" s="26" t="s">
        <v>320</v>
      </c>
      <c r="C85" s="27">
        <v>4404834.1261999998</v>
      </c>
      <c r="D85" s="27">
        <v>891054.45990000002</v>
      </c>
      <c r="E85" s="1">
        <f t="shared" si="5"/>
        <v>20.229012815715322</v>
      </c>
      <c r="F85" s="27">
        <v>953244.49042000005</v>
      </c>
      <c r="G85" s="1">
        <f t="shared" si="4"/>
        <v>93.47596223791453</v>
      </c>
      <c r="H85" s="1">
        <v>3238479</v>
      </c>
      <c r="I85" s="1">
        <v>727162.26318000001</v>
      </c>
      <c r="J85" s="1">
        <f t="shared" si="6"/>
        <v>22.453820549091102</v>
      </c>
      <c r="K85" s="1">
        <v>777895.40656000003</v>
      </c>
      <c r="L85" s="1">
        <f t="shared" si="7"/>
        <v>93.478153624231879</v>
      </c>
      <c r="M85" s="27">
        <v>329018.52150999999</v>
      </c>
    </row>
    <row r="86" spans="1:13" x14ac:dyDescent="0.2">
      <c r="A86" s="26" t="s">
        <v>321</v>
      </c>
      <c r="B86" s="26" t="s">
        <v>322</v>
      </c>
      <c r="C86" s="27">
        <v>409571.7</v>
      </c>
      <c r="D86" s="27">
        <v>22917.576830000002</v>
      </c>
      <c r="E86" s="1">
        <f t="shared" si="5"/>
        <v>5.5954981337821925</v>
      </c>
      <c r="F86" s="27">
        <v>17082.324479999999</v>
      </c>
      <c r="G86" s="1">
        <f t="shared" si="4"/>
        <v>134.15959202058198</v>
      </c>
      <c r="H86" s="1"/>
      <c r="I86" s="1"/>
      <c r="J86" s="1" t="str">
        <f t="shared" si="6"/>
        <v xml:space="preserve"> </v>
      </c>
      <c r="K86" s="1"/>
      <c r="L86" s="1" t="str">
        <f t="shared" si="7"/>
        <v xml:space="preserve"> </v>
      </c>
      <c r="M86" s="27"/>
    </row>
    <row r="87" spans="1:13" ht="38.25" x14ac:dyDescent="0.2">
      <c r="A87" s="26" t="s">
        <v>323</v>
      </c>
      <c r="B87" s="26" t="s">
        <v>324</v>
      </c>
      <c r="C87" s="27">
        <v>343620.1</v>
      </c>
      <c r="D87" s="27">
        <v>17700.97309</v>
      </c>
      <c r="E87" s="1">
        <f t="shared" si="5"/>
        <v>5.1513206270529572</v>
      </c>
      <c r="F87" s="27">
        <v>11721.429990000001</v>
      </c>
      <c r="G87" s="1">
        <f t="shared" si="4"/>
        <v>151.01376798821795</v>
      </c>
      <c r="H87" s="1"/>
      <c r="I87" s="1"/>
      <c r="J87" s="1" t="str">
        <f t="shared" si="6"/>
        <v xml:space="preserve"> </v>
      </c>
      <c r="K87" s="1"/>
      <c r="L87" s="1" t="str">
        <f t="shared" si="7"/>
        <v xml:space="preserve"> </v>
      </c>
      <c r="M87" s="27"/>
    </row>
    <row r="88" spans="1:13" ht="38.25" x14ac:dyDescent="0.2">
      <c r="A88" s="26" t="s">
        <v>325</v>
      </c>
      <c r="B88" s="26" t="s">
        <v>326</v>
      </c>
      <c r="C88" s="27">
        <v>23844.6</v>
      </c>
      <c r="D88" s="27">
        <v>2651.9865</v>
      </c>
      <c r="E88" s="1">
        <f t="shared" si="5"/>
        <v>11.121958430839687</v>
      </c>
      <c r="F88" s="27">
        <v>2397.4174499999999</v>
      </c>
      <c r="G88" s="1">
        <f t="shared" si="4"/>
        <v>110.61846988725306</v>
      </c>
      <c r="H88" s="1"/>
      <c r="I88" s="1"/>
      <c r="J88" s="1" t="str">
        <f t="shared" si="6"/>
        <v xml:space="preserve"> </v>
      </c>
      <c r="K88" s="1"/>
      <c r="L88" s="1" t="str">
        <f t="shared" si="7"/>
        <v xml:space="preserve"> </v>
      </c>
      <c r="M88" s="27"/>
    </row>
    <row r="89" spans="1:13" ht="38.25" x14ac:dyDescent="0.2">
      <c r="A89" s="26" t="s">
        <v>327</v>
      </c>
      <c r="B89" s="26" t="s">
        <v>328</v>
      </c>
      <c r="C89" s="27">
        <v>42107</v>
      </c>
      <c r="D89" s="27">
        <v>2564.61724</v>
      </c>
      <c r="E89" s="1">
        <f t="shared" si="5"/>
        <v>6.0907147030185005</v>
      </c>
      <c r="F89" s="27">
        <v>2963.4770400000002</v>
      </c>
      <c r="G89" s="1">
        <f t="shared" si="4"/>
        <v>86.540816931721523</v>
      </c>
      <c r="H89" s="1"/>
      <c r="I89" s="1"/>
      <c r="J89" s="1" t="str">
        <f t="shared" si="6"/>
        <v xml:space="preserve"> </v>
      </c>
      <c r="K89" s="1"/>
      <c r="L89" s="1" t="str">
        <f t="shared" si="7"/>
        <v xml:space="preserve"> </v>
      </c>
      <c r="M89" s="27"/>
    </row>
    <row r="90" spans="1:13" x14ac:dyDescent="0.2">
      <c r="A90" s="26" t="s">
        <v>329</v>
      </c>
      <c r="B90" s="26" t="s">
        <v>330</v>
      </c>
      <c r="C90" s="27">
        <v>2350333</v>
      </c>
      <c r="D90" s="27">
        <v>640137.53593000001</v>
      </c>
      <c r="E90" s="1">
        <f t="shared" si="5"/>
        <v>27.23603574174383</v>
      </c>
      <c r="F90" s="27">
        <v>675845.52923999995</v>
      </c>
      <c r="G90" s="1">
        <f t="shared" si="4"/>
        <v>94.716545162301486</v>
      </c>
      <c r="H90" s="1">
        <v>2350333</v>
      </c>
      <c r="I90" s="1">
        <v>640137.53593000001</v>
      </c>
      <c r="J90" s="1">
        <f t="shared" si="6"/>
        <v>27.23603574174383</v>
      </c>
      <c r="K90" s="1">
        <v>675845.52923999995</v>
      </c>
      <c r="L90" s="1">
        <f t="shared" si="7"/>
        <v>94.716545162301486</v>
      </c>
      <c r="M90" s="27">
        <v>307696.48168999999</v>
      </c>
    </row>
    <row r="91" spans="1:13" ht="25.5" x14ac:dyDescent="0.2">
      <c r="A91" s="26" t="s">
        <v>331</v>
      </c>
      <c r="B91" s="26" t="s">
        <v>332</v>
      </c>
      <c r="C91" s="27">
        <v>1906825</v>
      </c>
      <c r="D91" s="27">
        <v>538512.96592999995</v>
      </c>
      <c r="E91" s="1">
        <f t="shared" si="5"/>
        <v>28.241341807979232</v>
      </c>
      <c r="F91" s="27">
        <v>568381.26564</v>
      </c>
      <c r="G91" s="1">
        <f t="shared" si="4"/>
        <v>94.745023892304374</v>
      </c>
      <c r="H91" s="1">
        <v>1906825</v>
      </c>
      <c r="I91" s="1">
        <v>538512.96592999995</v>
      </c>
      <c r="J91" s="1">
        <f t="shared" si="6"/>
        <v>28.241341807979232</v>
      </c>
      <c r="K91" s="1">
        <v>568381.26564</v>
      </c>
      <c r="L91" s="1">
        <f t="shared" si="7"/>
        <v>94.745023892304374</v>
      </c>
      <c r="M91" s="27">
        <v>206239.70668999996</v>
      </c>
    </row>
    <row r="92" spans="1:13" ht="25.5" x14ac:dyDescent="0.2">
      <c r="A92" s="26" t="s">
        <v>333</v>
      </c>
      <c r="B92" s="26" t="s">
        <v>334</v>
      </c>
      <c r="C92" s="27">
        <v>443508</v>
      </c>
      <c r="D92" s="27">
        <v>101624.57</v>
      </c>
      <c r="E92" s="1">
        <f t="shared" si="5"/>
        <v>22.913807642703176</v>
      </c>
      <c r="F92" s="27">
        <v>107464.26360000001</v>
      </c>
      <c r="G92" s="1">
        <f t="shared" si="4"/>
        <v>94.565920423801245</v>
      </c>
      <c r="H92" s="1">
        <v>443508</v>
      </c>
      <c r="I92" s="1">
        <v>101624.57</v>
      </c>
      <c r="J92" s="1">
        <f t="shared" si="6"/>
        <v>22.913807642703176</v>
      </c>
      <c r="K92" s="1">
        <v>107464.26360000001</v>
      </c>
      <c r="L92" s="1">
        <f t="shared" si="7"/>
        <v>94.565920423801245</v>
      </c>
      <c r="M92" s="27">
        <v>101456.77500000001</v>
      </c>
    </row>
    <row r="93" spans="1:13" x14ac:dyDescent="0.2">
      <c r="A93" s="26" t="s">
        <v>335</v>
      </c>
      <c r="B93" s="26" t="s">
        <v>336</v>
      </c>
      <c r="C93" s="27">
        <v>887306</v>
      </c>
      <c r="D93" s="27">
        <v>86814.727249999996</v>
      </c>
      <c r="E93" s="1">
        <f t="shared" si="5"/>
        <v>9.7840798157569093</v>
      </c>
      <c r="F93" s="27">
        <v>101881.87732</v>
      </c>
      <c r="G93" s="1">
        <f t="shared" si="4"/>
        <v>85.211157797303144</v>
      </c>
      <c r="H93" s="1">
        <v>887306</v>
      </c>
      <c r="I93" s="1">
        <v>86814.727249999996</v>
      </c>
      <c r="J93" s="1">
        <f t="shared" si="6"/>
        <v>9.7840798157569093</v>
      </c>
      <c r="K93" s="1">
        <v>101881.87732</v>
      </c>
      <c r="L93" s="1">
        <f t="shared" si="7"/>
        <v>85.211157797303144</v>
      </c>
      <c r="M93" s="27">
        <v>21252.039819999991</v>
      </c>
    </row>
    <row r="94" spans="1:13" x14ac:dyDescent="0.2">
      <c r="A94" s="26" t="s">
        <v>337</v>
      </c>
      <c r="B94" s="26" t="s">
        <v>338</v>
      </c>
      <c r="C94" s="27">
        <v>105840</v>
      </c>
      <c r="D94" s="27">
        <v>24581.902979999999</v>
      </c>
      <c r="E94" s="1">
        <f t="shared" si="5"/>
        <v>23.225531916099772</v>
      </c>
      <c r="F94" s="27">
        <v>26873.840670000001</v>
      </c>
      <c r="G94" s="1">
        <f t="shared" si="4"/>
        <v>91.471491856545256</v>
      </c>
      <c r="H94" s="1">
        <v>105840</v>
      </c>
      <c r="I94" s="1">
        <v>24581.902979999999</v>
      </c>
      <c r="J94" s="1">
        <f t="shared" si="6"/>
        <v>23.225531916099772</v>
      </c>
      <c r="K94" s="1">
        <v>26873.840670000001</v>
      </c>
      <c r="L94" s="1">
        <f t="shared" si="7"/>
        <v>91.471491856545256</v>
      </c>
      <c r="M94" s="27">
        <v>6138.6060399999988</v>
      </c>
    </row>
    <row r="95" spans="1:13" x14ac:dyDescent="0.2">
      <c r="A95" s="26" t="s">
        <v>339</v>
      </c>
      <c r="B95" s="26" t="s">
        <v>340</v>
      </c>
      <c r="C95" s="27">
        <v>781466</v>
      </c>
      <c r="D95" s="27">
        <v>62232.824269999997</v>
      </c>
      <c r="E95" s="1">
        <f t="shared" si="5"/>
        <v>7.9635997305065098</v>
      </c>
      <c r="F95" s="27">
        <v>75008.036649999995</v>
      </c>
      <c r="G95" s="1">
        <f t="shared" si="4"/>
        <v>82.968208540624431</v>
      </c>
      <c r="H95" s="1">
        <v>781466</v>
      </c>
      <c r="I95" s="1">
        <v>62232.824269999997</v>
      </c>
      <c r="J95" s="1">
        <f t="shared" si="6"/>
        <v>7.9635997305065098</v>
      </c>
      <c r="K95" s="1">
        <v>75008.036649999995</v>
      </c>
      <c r="L95" s="1">
        <f t="shared" si="7"/>
        <v>82.968208540624431</v>
      </c>
      <c r="M95" s="27">
        <v>15113.433779999999</v>
      </c>
    </row>
    <row r="96" spans="1:13" x14ac:dyDescent="0.2">
      <c r="A96" s="26" t="s">
        <v>341</v>
      </c>
      <c r="B96" s="26" t="s">
        <v>342</v>
      </c>
      <c r="C96" s="27">
        <v>840</v>
      </c>
      <c r="D96" s="27">
        <v>210</v>
      </c>
      <c r="E96" s="1">
        <f t="shared" si="5"/>
        <v>25</v>
      </c>
      <c r="F96" s="27">
        <v>168</v>
      </c>
      <c r="G96" s="1">
        <f t="shared" si="4"/>
        <v>125</v>
      </c>
      <c r="H96" s="1">
        <v>840</v>
      </c>
      <c r="I96" s="1">
        <v>210</v>
      </c>
      <c r="J96" s="1">
        <f t="shared" si="6"/>
        <v>25</v>
      </c>
      <c r="K96" s="1">
        <v>168</v>
      </c>
      <c r="L96" s="1">
        <f t="shared" si="7"/>
        <v>125</v>
      </c>
      <c r="M96" s="27">
        <v>70</v>
      </c>
    </row>
    <row r="97" spans="1:13" x14ac:dyDescent="0.2">
      <c r="A97" s="26" t="s">
        <v>343</v>
      </c>
      <c r="B97" s="26" t="s">
        <v>344</v>
      </c>
      <c r="C97" s="27">
        <v>756783.42619999999</v>
      </c>
      <c r="D97" s="27">
        <v>140974.61989</v>
      </c>
      <c r="E97" s="1">
        <f t="shared" si="5"/>
        <v>18.628132568635792</v>
      </c>
      <c r="F97" s="27">
        <v>158266.75938</v>
      </c>
      <c r="G97" s="1">
        <f t="shared" si="4"/>
        <v>89.074054742928425</v>
      </c>
      <c r="H97" s="1"/>
      <c r="I97" s="1"/>
      <c r="J97" s="1" t="str">
        <f t="shared" si="6"/>
        <v xml:space="preserve"> </v>
      </c>
      <c r="K97" s="1"/>
      <c r="L97" s="1" t="str">
        <f t="shared" si="7"/>
        <v xml:space="preserve"> </v>
      </c>
      <c r="M97" s="27"/>
    </row>
    <row r="98" spans="1:13" x14ac:dyDescent="0.2">
      <c r="A98" s="26" t="s">
        <v>345</v>
      </c>
      <c r="B98" s="26" t="s">
        <v>346</v>
      </c>
      <c r="C98" s="27">
        <v>561071.54119999998</v>
      </c>
      <c r="D98" s="27">
        <v>127328.77497</v>
      </c>
      <c r="E98" s="1">
        <f t="shared" si="5"/>
        <v>22.693857310544342</v>
      </c>
      <c r="F98" s="27">
        <v>139078.16842</v>
      </c>
      <c r="G98" s="1">
        <f t="shared" si="4"/>
        <v>91.551949825426092</v>
      </c>
      <c r="H98" s="1"/>
      <c r="I98" s="1"/>
      <c r="J98" s="1" t="str">
        <f t="shared" si="6"/>
        <v xml:space="preserve"> </v>
      </c>
      <c r="K98" s="1"/>
      <c r="L98" s="1" t="str">
        <f t="shared" si="7"/>
        <v xml:space="preserve"> </v>
      </c>
      <c r="M98" s="27"/>
    </row>
    <row r="99" spans="1:13" ht="25.5" x14ac:dyDescent="0.2">
      <c r="A99" s="26" t="s">
        <v>347</v>
      </c>
      <c r="B99" s="26" t="s">
        <v>348</v>
      </c>
      <c r="C99" s="27">
        <v>450076.2132</v>
      </c>
      <c r="D99" s="27">
        <v>98827.285680000001</v>
      </c>
      <c r="E99" s="1">
        <f t="shared" si="5"/>
        <v>21.957900191469175</v>
      </c>
      <c r="F99" s="27">
        <v>120687.68001</v>
      </c>
      <c r="G99" s="1">
        <f t="shared" si="4"/>
        <v>81.886805406990447</v>
      </c>
      <c r="H99" s="1"/>
      <c r="I99" s="1"/>
      <c r="J99" s="1" t="str">
        <f t="shared" si="6"/>
        <v xml:space="preserve"> </v>
      </c>
      <c r="K99" s="1"/>
      <c r="L99" s="1" t="str">
        <f t="shared" si="7"/>
        <v xml:space="preserve"> </v>
      </c>
      <c r="M99" s="27"/>
    </row>
    <row r="100" spans="1:13" ht="25.5" x14ac:dyDescent="0.2">
      <c r="A100" s="26" t="s">
        <v>349</v>
      </c>
      <c r="B100" s="26" t="s">
        <v>350</v>
      </c>
      <c r="C100" s="27">
        <v>66518.039999999994</v>
      </c>
      <c r="D100" s="27">
        <v>17720.889899999998</v>
      </c>
      <c r="E100" s="1">
        <f t="shared" si="5"/>
        <v>26.640727688308314</v>
      </c>
      <c r="F100" s="27">
        <v>12732.99689</v>
      </c>
      <c r="G100" s="1">
        <f t="shared" si="4"/>
        <v>139.17296967155701</v>
      </c>
      <c r="H100" s="1"/>
      <c r="I100" s="1"/>
      <c r="J100" s="1" t="str">
        <f t="shared" si="6"/>
        <v xml:space="preserve"> </v>
      </c>
      <c r="K100" s="1"/>
      <c r="L100" s="1" t="str">
        <f t="shared" si="7"/>
        <v xml:space="preserve"> </v>
      </c>
      <c r="M100" s="27"/>
    </row>
    <row r="101" spans="1:13" ht="25.5" x14ac:dyDescent="0.2">
      <c r="A101" s="26" t="s">
        <v>351</v>
      </c>
      <c r="B101" s="26" t="s">
        <v>352</v>
      </c>
      <c r="C101" s="27">
        <v>44477.288</v>
      </c>
      <c r="D101" s="27">
        <v>10780.599389999999</v>
      </c>
      <c r="E101" s="1">
        <f t="shared" si="5"/>
        <v>24.238436907394174</v>
      </c>
      <c r="F101" s="27">
        <v>5657.4915199999996</v>
      </c>
      <c r="G101" s="1">
        <f t="shared" si="4"/>
        <v>190.5544065225572</v>
      </c>
      <c r="H101" s="1"/>
      <c r="I101" s="1"/>
      <c r="J101" s="1" t="str">
        <f t="shared" si="6"/>
        <v xml:space="preserve"> </v>
      </c>
      <c r="K101" s="1"/>
      <c r="L101" s="1" t="str">
        <f t="shared" si="7"/>
        <v xml:space="preserve"> </v>
      </c>
      <c r="M101" s="27"/>
    </row>
    <row r="102" spans="1:13" x14ac:dyDescent="0.2">
      <c r="A102" s="26" t="s">
        <v>353</v>
      </c>
      <c r="B102" s="26" t="s">
        <v>354</v>
      </c>
      <c r="C102" s="27">
        <v>195711.88500000001</v>
      </c>
      <c r="D102" s="27">
        <v>13645.84492</v>
      </c>
      <c r="E102" s="1">
        <f t="shared" si="5"/>
        <v>6.9724150477626843</v>
      </c>
      <c r="F102" s="27">
        <v>19188.590960000001</v>
      </c>
      <c r="G102" s="1">
        <f t="shared" si="4"/>
        <v>71.114366596514273</v>
      </c>
      <c r="H102" s="1"/>
      <c r="I102" s="1"/>
      <c r="J102" s="1" t="str">
        <f t="shared" si="6"/>
        <v xml:space="preserve"> </v>
      </c>
      <c r="K102" s="1"/>
      <c r="L102" s="1" t="str">
        <f t="shared" si="7"/>
        <v xml:space="preserve"> </v>
      </c>
      <c r="M102" s="27"/>
    </row>
    <row r="103" spans="1:13" ht="25.5" x14ac:dyDescent="0.2">
      <c r="A103" s="26" t="s">
        <v>355</v>
      </c>
      <c r="B103" s="26" t="s">
        <v>356</v>
      </c>
      <c r="C103" s="27">
        <v>116928.9</v>
      </c>
      <c r="D103" s="27">
        <v>7519.0192999999999</v>
      </c>
      <c r="E103" s="1">
        <f t="shared" si="5"/>
        <v>6.4304199389543557</v>
      </c>
      <c r="F103" s="27">
        <v>11233.54881</v>
      </c>
      <c r="G103" s="1">
        <f t="shared" si="4"/>
        <v>66.933605997301939</v>
      </c>
      <c r="H103" s="1"/>
      <c r="I103" s="1"/>
      <c r="J103" s="1" t="str">
        <f t="shared" si="6"/>
        <v xml:space="preserve"> </v>
      </c>
      <c r="K103" s="1"/>
      <c r="L103" s="1" t="str">
        <f t="shared" si="7"/>
        <v xml:space="preserve"> </v>
      </c>
      <c r="M103" s="27"/>
    </row>
    <row r="104" spans="1:13" ht="25.5" x14ac:dyDescent="0.2">
      <c r="A104" s="26" t="s">
        <v>357</v>
      </c>
      <c r="B104" s="26" t="s">
        <v>358</v>
      </c>
      <c r="C104" s="27">
        <v>57987</v>
      </c>
      <c r="D104" s="27">
        <v>4632.7431299999998</v>
      </c>
      <c r="E104" s="1">
        <f t="shared" si="5"/>
        <v>7.9892788556055665</v>
      </c>
      <c r="F104" s="27">
        <v>6131.4396299999999</v>
      </c>
      <c r="G104" s="1">
        <f t="shared" si="4"/>
        <v>75.557184112730141</v>
      </c>
      <c r="H104" s="1"/>
      <c r="I104" s="1"/>
      <c r="J104" s="1" t="str">
        <f t="shared" si="6"/>
        <v xml:space="preserve"> </v>
      </c>
      <c r="K104" s="1"/>
      <c r="L104" s="1" t="str">
        <f t="shared" si="7"/>
        <v xml:space="preserve"> </v>
      </c>
      <c r="M104" s="27"/>
    </row>
    <row r="105" spans="1:13" ht="25.5" x14ac:dyDescent="0.2">
      <c r="A105" s="26" t="s">
        <v>359</v>
      </c>
      <c r="B105" s="26" t="s">
        <v>360</v>
      </c>
      <c r="C105" s="27">
        <v>20795.985000000001</v>
      </c>
      <c r="D105" s="27">
        <v>1494.08249</v>
      </c>
      <c r="E105" s="1">
        <f t="shared" si="5"/>
        <v>7.1844757052863804</v>
      </c>
      <c r="F105" s="27">
        <v>1823.6025199999999</v>
      </c>
      <c r="G105" s="1">
        <f t="shared" si="4"/>
        <v>81.930271186508335</v>
      </c>
      <c r="H105" s="1"/>
      <c r="I105" s="1"/>
      <c r="J105" s="1" t="str">
        <f t="shared" si="6"/>
        <v xml:space="preserve"> </v>
      </c>
      <c r="K105" s="1"/>
      <c r="L105" s="1" t="str">
        <f t="shared" si="7"/>
        <v xml:space="preserve"> </v>
      </c>
      <c r="M105" s="27"/>
    </row>
    <row r="106" spans="1:13" ht="25.5" x14ac:dyDescent="0.2">
      <c r="A106" s="26" t="s">
        <v>361</v>
      </c>
      <c r="B106" s="26" t="s">
        <v>362</v>
      </c>
      <c r="C106" s="27">
        <v>42389.341</v>
      </c>
      <c r="D106" s="27">
        <v>8642.2746599999991</v>
      </c>
      <c r="E106" s="1">
        <f t="shared" si="5"/>
        <v>20.38784858674731</v>
      </c>
      <c r="F106" s="27">
        <v>10312.878720000001</v>
      </c>
      <c r="G106" s="1">
        <f t="shared" si="4"/>
        <v>83.800797959931785</v>
      </c>
      <c r="H106" s="1">
        <v>2248</v>
      </c>
      <c r="I106" s="1">
        <v>88.351370000000003</v>
      </c>
      <c r="J106" s="1">
        <f t="shared" si="6"/>
        <v>3.930221085409253</v>
      </c>
      <c r="K106" s="1">
        <v>377.26873000000001</v>
      </c>
      <c r="L106" s="1">
        <f t="shared" si="7"/>
        <v>23.418683546871218</v>
      </c>
      <c r="M106" s="27">
        <v>42.513480000000001</v>
      </c>
    </row>
    <row r="107" spans="1:13" x14ac:dyDescent="0.2">
      <c r="A107" s="26" t="s">
        <v>363</v>
      </c>
      <c r="B107" s="26" t="s">
        <v>364</v>
      </c>
      <c r="C107" s="27">
        <v>40157.341</v>
      </c>
      <c r="D107" s="27">
        <v>8557.4914900000003</v>
      </c>
      <c r="E107" s="1">
        <f t="shared" si="5"/>
        <v>21.309905678266897</v>
      </c>
      <c r="F107" s="27">
        <v>9938.1527900000001</v>
      </c>
      <c r="G107" s="1">
        <f t="shared" si="4"/>
        <v>86.107465550446634</v>
      </c>
      <c r="H107" s="1">
        <v>16</v>
      </c>
      <c r="I107" s="1">
        <v>3.5682</v>
      </c>
      <c r="J107" s="1">
        <f t="shared" si="6"/>
        <v>22.30125</v>
      </c>
      <c r="K107" s="1">
        <v>2.5428000000000002</v>
      </c>
      <c r="L107" s="1">
        <f t="shared" si="7"/>
        <v>140.32562529495044</v>
      </c>
      <c r="M107" s="27">
        <v>1.992</v>
      </c>
    </row>
    <row r="108" spans="1:13" x14ac:dyDescent="0.2">
      <c r="A108" s="26" t="s">
        <v>365</v>
      </c>
      <c r="B108" s="26" t="s">
        <v>366</v>
      </c>
      <c r="C108" s="27">
        <v>40141.341</v>
      </c>
      <c r="D108" s="27">
        <v>8553.9232900000006</v>
      </c>
      <c r="E108" s="1">
        <f t="shared" si="5"/>
        <v>21.309510536780525</v>
      </c>
      <c r="F108" s="27">
        <v>9935.6099900000008</v>
      </c>
      <c r="G108" s="1">
        <f t="shared" si="4"/>
        <v>86.093589609589742</v>
      </c>
      <c r="H108" s="1"/>
      <c r="I108" s="1"/>
      <c r="J108" s="1" t="str">
        <f t="shared" si="6"/>
        <v xml:space="preserve"> </v>
      </c>
      <c r="K108" s="1"/>
      <c r="L108" s="1" t="str">
        <f t="shared" si="7"/>
        <v xml:space="preserve"> </v>
      </c>
      <c r="M108" s="27"/>
    </row>
    <row r="109" spans="1:13" ht="102" x14ac:dyDescent="0.2">
      <c r="A109" s="26" t="s">
        <v>367</v>
      </c>
      <c r="B109" s="26" t="s">
        <v>368</v>
      </c>
      <c r="C109" s="27">
        <v>16</v>
      </c>
      <c r="D109" s="27">
        <v>3.5682</v>
      </c>
      <c r="E109" s="1">
        <f t="shared" si="5"/>
        <v>22.30125</v>
      </c>
      <c r="F109" s="27">
        <v>2.5428000000000002</v>
      </c>
      <c r="G109" s="1">
        <f t="shared" si="4"/>
        <v>140.32562529495044</v>
      </c>
      <c r="H109" s="1">
        <v>16</v>
      </c>
      <c r="I109" s="1">
        <v>3.5682</v>
      </c>
      <c r="J109" s="1">
        <f t="shared" si="6"/>
        <v>22.30125</v>
      </c>
      <c r="K109" s="1">
        <v>2.5428000000000002</v>
      </c>
      <c r="L109" s="1">
        <f t="shared" si="7"/>
        <v>140.32562529495044</v>
      </c>
      <c r="M109" s="27">
        <v>1.992</v>
      </c>
    </row>
    <row r="110" spans="1:13" ht="25.5" x14ac:dyDescent="0.2">
      <c r="A110" s="26" t="s">
        <v>369</v>
      </c>
      <c r="B110" s="26" t="s">
        <v>370</v>
      </c>
      <c r="C110" s="27">
        <v>2232</v>
      </c>
      <c r="D110" s="27">
        <v>84.783169999999998</v>
      </c>
      <c r="E110" s="1">
        <f t="shared" si="5"/>
        <v>3.7985291218637993</v>
      </c>
      <c r="F110" s="27">
        <v>374.72593000000001</v>
      </c>
      <c r="G110" s="1">
        <f t="shared" si="4"/>
        <v>22.625381168578325</v>
      </c>
      <c r="H110" s="1">
        <v>2232</v>
      </c>
      <c r="I110" s="1">
        <v>84.783169999999998</v>
      </c>
      <c r="J110" s="1">
        <f t="shared" si="6"/>
        <v>3.7985291218637993</v>
      </c>
      <c r="K110" s="1">
        <v>374.72593000000001</v>
      </c>
      <c r="L110" s="1">
        <f t="shared" si="7"/>
        <v>22.625381168578325</v>
      </c>
      <c r="M110" s="27">
        <v>40.521479999999997</v>
      </c>
    </row>
    <row r="111" spans="1:13" x14ac:dyDescent="0.2">
      <c r="A111" s="26" t="s">
        <v>371</v>
      </c>
      <c r="B111" s="26" t="s">
        <v>372</v>
      </c>
      <c r="C111" s="27">
        <v>2202</v>
      </c>
      <c r="D111" s="27">
        <v>76.052769999999995</v>
      </c>
      <c r="E111" s="1">
        <f t="shared" si="5"/>
        <v>3.4538042688465032</v>
      </c>
      <c r="F111" s="27">
        <v>363.47793000000001</v>
      </c>
      <c r="G111" s="1">
        <f t="shared" si="4"/>
        <v>20.923628017800144</v>
      </c>
      <c r="H111" s="1">
        <v>2202</v>
      </c>
      <c r="I111" s="1">
        <v>76.052769999999995</v>
      </c>
      <c r="J111" s="1">
        <f t="shared" si="6"/>
        <v>3.4538042688465032</v>
      </c>
      <c r="K111" s="1">
        <v>363.47793000000001</v>
      </c>
      <c r="L111" s="1">
        <f t="shared" si="7"/>
        <v>20.923628017800144</v>
      </c>
      <c r="M111" s="27">
        <v>39.107079999999996</v>
      </c>
    </row>
    <row r="112" spans="1:13" ht="25.5" x14ac:dyDescent="0.2">
      <c r="A112" s="26" t="s">
        <v>373</v>
      </c>
      <c r="B112" s="26" t="s">
        <v>374</v>
      </c>
      <c r="C112" s="27">
        <v>30</v>
      </c>
      <c r="D112" s="27">
        <v>8.7303999999999995</v>
      </c>
      <c r="E112" s="1">
        <f t="shared" si="5"/>
        <v>29.101333333333329</v>
      </c>
      <c r="F112" s="27">
        <v>11.247999999999999</v>
      </c>
      <c r="G112" s="1">
        <f t="shared" si="4"/>
        <v>77.617354196301562</v>
      </c>
      <c r="H112" s="1">
        <v>30</v>
      </c>
      <c r="I112" s="1">
        <v>8.7303999999999995</v>
      </c>
      <c r="J112" s="1">
        <f t="shared" si="6"/>
        <v>29.101333333333329</v>
      </c>
      <c r="K112" s="1">
        <v>11.247999999999999</v>
      </c>
      <c r="L112" s="1">
        <f t="shared" si="7"/>
        <v>77.617354196301562</v>
      </c>
      <c r="M112" s="27">
        <v>1.4143999999999997</v>
      </c>
    </row>
    <row r="113" spans="1:13" ht="25.5" x14ac:dyDescent="0.2">
      <c r="A113" s="26" t="s">
        <v>375</v>
      </c>
      <c r="B113" s="26" t="s">
        <v>376</v>
      </c>
      <c r="C113" s="27">
        <v>274351.64277999999</v>
      </c>
      <c r="D113" s="27">
        <v>126515.1342</v>
      </c>
      <c r="E113" s="1">
        <f t="shared" si="5"/>
        <v>46.114225130210464</v>
      </c>
      <c r="F113" s="27">
        <v>53327.716910000003</v>
      </c>
      <c r="G113" s="1" t="str">
        <f t="shared" si="4"/>
        <v>свыше 200</v>
      </c>
      <c r="H113" s="1">
        <v>99765.8</v>
      </c>
      <c r="I113" s="1">
        <v>31605.05602</v>
      </c>
      <c r="J113" s="1">
        <f t="shared" si="6"/>
        <v>31.67924882073817</v>
      </c>
      <c r="K113" s="1">
        <v>22645.47726</v>
      </c>
      <c r="L113" s="1">
        <f t="shared" si="7"/>
        <v>139.56453934325251</v>
      </c>
      <c r="M113" s="27">
        <v>9226.3782900000006</v>
      </c>
    </row>
    <row r="114" spans="1:13" ht="25.5" x14ac:dyDescent="0.2">
      <c r="A114" s="26" t="s">
        <v>377</v>
      </c>
      <c r="B114" s="26" t="s">
        <v>378</v>
      </c>
      <c r="C114" s="27">
        <v>173804.17478</v>
      </c>
      <c r="D114" s="27">
        <v>94796.448180000007</v>
      </c>
      <c r="E114" s="1">
        <f t="shared" si="5"/>
        <v>54.542100786700111</v>
      </c>
      <c r="F114" s="27">
        <v>30350.469649999999</v>
      </c>
      <c r="G114" s="1" t="str">
        <f t="shared" si="4"/>
        <v>свыше 200</v>
      </c>
      <c r="H114" s="1"/>
      <c r="I114" s="1"/>
      <c r="J114" s="1" t="str">
        <f t="shared" si="6"/>
        <v xml:space="preserve"> </v>
      </c>
      <c r="K114" s="1"/>
      <c r="L114" s="1" t="str">
        <f t="shared" si="7"/>
        <v xml:space="preserve"> </v>
      </c>
      <c r="M114" s="27"/>
    </row>
    <row r="115" spans="1:13" ht="38.25" x14ac:dyDescent="0.2">
      <c r="A115" s="26" t="s">
        <v>379</v>
      </c>
      <c r="B115" s="26" t="s">
        <v>380</v>
      </c>
      <c r="C115" s="27">
        <v>173804.17478</v>
      </c>
      <c r="D115" s="27">
        <v>94796.448180000007</v>
      </c>
      <c r="E115" s="1">
        <f t="shared" si="5"/>
        <v>54.542100786700111</v>
      </c>
      <c r="F115" s="27">
        <v>30350.469649999999</v>
      </c>
      <c r="G115" s="1" t="str">
        <f t="shared" si="4"/>
        <v>свыше 200</v>
      </c>
      <c r="H115" s="1"/>
      <c r="I115" s="1"/>
      <c r="J115" s="1" t="str">
        <f t="shared" si="6"/>
        <v xml:space="preserve"> </v>
      </c>
      <c r="K115" s="1"/>
      <c r="L115" s="1" t="str">
        <f t="shared" si="7"/>
        <v xml:space="preserve"> </v>
      </c>
      <c r="M115" s="27"/>
    </row>
    <row r="116" spans="1:13" ht="38.25" x14ac:dyDescent="0.2">
      <c r="A116" s="26" t="s">
        <v>381</v>
      </c>
      <c r="B116" s="26" t="s">
        <v>382</v>
      </c>
      <c r="C116" s="27">
        <v>170.66800000000001</v>
      </c>
      <c r="D116" s="27">
        <v>19.53</v>
      </c>
      <c r="E116" s="1">
        <f t="shared" si="5"/>
        <v>11.443269974453326</v>
      </c>
      <c r="F116" s="27">
        <v>21.37</v>
      </c>
      <c r="G116" s="1">
        <f t="shared" si="4"/>
        <v>91.389798783341135</v>
      </c>
      <c r="H116" s="1"/>
      <c r="I116" s="1"/>
      <c r="J116" s="1" t="str">
        <f t="shared" si="6"/>
        <v xml:space="preserve"> </v>
      </c>
      <c r="K116" s="1"/>
      <c r="L116" s="1" t="str">
        <f t="shared" si="7"/>
        <v xml:space="preserve"> </v>
      </c>
      <c r="M116" s="27"/>
    </row>
    <row r="117" spans="1:13" ht="51" x14ac:dyDescent="0.2">
      <c r="A117" s="26" t="s">
        <v>383</v>
      </c>
      <c r="B117" s="26" t="s">
        <v>384</v>
      </c>
      <c r="C117" s="27">
        <v>170.66800000000001</v>
      </c>
      <c r="D117" s="27">
        <v>19.53</v>
      </c>
      <c r="E117" s="1">
        <f t="shared" si="5"/>
        <v>11.443269974453326</v>
      </c>
      <c r="F117" s="27">
        <v>21.37</v>
      </c>
      <c r="G117" s="1">
        <f t="shared" si="4"/>
        <v>91.389798783341135</v>
      </c>
      <c r="H117" s="1"/>
      <c r="I117" s="1"/>
      <c r="J117" s="1" t="str">
        <f t="shared" si="6"/>
        <v xml:space="preserve"> </v>
      </c>
      <c r="K117" s="1"/>
      <c r="L117" s="1" t="str">
        <f t="shared" si="7"/>
        <v xml:space="preserve"> </v>
      </c>
      <c r="M117" s="27"/>
    </row>
    <row r="118" spans="1:13" ht="63.75" x14ac:dyDescent="0.2">
      <c r="A118" s="26" t="s">
        <v>385</v>
      </c>
      <c r="B118" s="26" t="s">
        <v>386</v>
      </c>
      <c r="C118" s="27">
        <v>21</v>
      </c>
      <c r="D118" s="27">
        <v>21.324999999999999</v>
      </c>
      <c r="E118" s="1">
        <f t="shared" si="5"/>
        <v>101.54761904761904</v>
      </c>
      <c r="F118" s="27">
        <v>10.050000000000001</v>
      </c>
      <c r="G118" s="1" t="str">
        <f t="shared" si="4"/>
        <v>свыше 200</v>
      </c>
      <c r="H118" s="1">
        <v>21</v>
      </c>
      <c r="I118" s="1">
        <v>21.324999999999999</v>
      </c>
      <c r="J118" s="1">
        <f t="shared" si="6"/>
        <v>101.54761904761904</v>
      </c>
      <c r="K118" s="1">
        <v>10.050000000000001</v>
      </c>
      <c r="L118" s="1" t="str">
        <f t="shared" si="7"/>
        <v>свыше 200</v>
      </c>
      <c r="M118" s="27">
        <v>13.799999999999999</v>
      </c>
    </row>
    <row r="119" spans="1:13" ht="51" x14ac:dyDescent="0.2">
      <c r="A119" s="26" t="s">
        <v>387</v>
      </c>
      <c r="B119" s="26" t="s">
        <v>388</v>
      </c>
      <c r="C119" s="27">
        <v>7310</v>
      </c>
      <c r="D119" s="27">
        <v>1973.54</v>
      </c>
      <c r="E119" s="1">
        <f t="shared" si="5"/>
        <v>26.997811217510261</v>
      </c>
      <c r="F119" s="27">
        <v>1779.1</v>
      </c>
      <c r="G119" s="1">
        <f t="shared" si="4"/>
        <v>110.92912146590974</v>
      </c>
      <c r="H119" s="1">
        <v>7310</v>
      </c>
      <c r="I119" s="1">
        <v>1973.54</v>
      </c>
      <c r="J119" s="1">
        <f t="shared" si="6"/>
        <v>26.997811217510261</v>
      </c>
      <c r="K119" s="1">
        <v>1779.1</v>
      </c>
      <c r="L119" s="1">
        <f t="shared" si="7"/>
        <v>110.92912146590974</v>
      </c>
      <c r="M119" s="27">
        <v>745.38999999999987</v>
      </c>
    </row>
    <row r="120" spans="1:13" ht="25.5" x14ac:dyDescent="0.2">
      <c r="A120" s="26" t="s">
        <v>389</v>
      </c>
      <c r="B120" s="26" t="s">
        <v>390</v>
      </c>
      <c r="C120" s="27">
        <v>93045.8</v>
      </c>
      <c r="D120" s="27">
        <v>29704.291020000001</v>
      </c>
      <c r="E120" s="1">
        <f t="shared" si="5"/>
        <v>31.924375973982706</v>
      </c>
      <c r="F120" s="27">
        <v>21166.72726</v>
      </c>
      <c r="G120" s="1">
        <f t="shared" si="4"/>
        <v>140.33483143203688</v>
      </c>
      <c r="H120" s="1">
        <v>92434.8</v>
      </c>
      <c r="I120" s="1">
        <v>29610.191019999998</v>
      </c>
      <c r="J120" s="1">
        <f t="shared" si="6"/>
        <v>32.033596675710882</v>
      </c>
      <c r="K120" s="1">
        <v>20856.327259999998</v>
      </c>
      <c r="L120" s="1">
        <f t="shared" si="7"/>
        <v>141.97222095181107</v>
      </c>
      <c r="M120" s="27">
        <v>8467.1882899999982</v>
      </c>
    </row>
    <row r="121" spans="1:13" ht="38.25" x14ac:dyDescent="0.2">
      <c r="A121" s="26" t="s">
        <v>391</v>
      </c>
      <c r="B121" s="26" t="s">
        <v>392</v>
      </c>
      <c r="C121" s="27"/>
      <c r="D121" s="27"/>
      <c r="E121" s="1" t="str">
        <f t="shared" si="5"/>
        <v xml:space="preserve"> </v>
      </c>
      <c r="F121" s="27">
        <v>13678.671759999999</v>
      </c>
      <c r="G121" s="1" t="str">
        <f t="shared" si="4"/>
        <v/>
      </c>
      <c r="H121" s="1"/>
      <c r="I121" s="1"/>
      <c r="J121" s="1" t="str">
        <f t="shared" si="6"/>
        <v xml:space="preserve"> </v>
      </c>
      <c r="K121" s="1">
        <v>13678.671759999999</v>
      </c>
      <c r="L121" s="1" t="str">
        <f t="shared" si="7"/>
        <v/>
      </c>
      <c r="M121" s="27"/>
    </row>
    <row r="122" spans="1:13" ht="38.25" x14ac:dyDescent="0.2">
      <c r="A122" s="26" t="s">
        <v>391</v>
      </c>
      <c r="B122" s="26" t="s">
        <v>393</v>
      </c>
      <c r="C122" s="27">
        <v>65000.3</v>
      </c>
      <c r="D122" s="27">
        <v>18247.43951</v>
      </c>
      <c r="E122" s="1">
        <f t="shared" si="5"/>
        <v>28.072854294518638</v>
      </c>
      <c r="F122" s="27"/>
      <c r="G122" s="1" t="str">
        <f t="shared" si="4"/>
        <v xml:space="preserve"> </v>
      </c>
      <c r="H122" s="1">
        <v>65000.3</v>
      </c>
      <c r="I122" s="1">
        <v>18247.43951</v>
      </c>
      <c r="J122" s="1">
        <f t="shared" si="6"/>
        <v>28.072854294518638</v>
      </c>
      <c r="K122" s="1"/>
      <c r="L122" s="1" t="str">
        <f t="shared" si="7"/>
        <v xml:space="preserve"> </v>
      </c>
      <c r="M122" s="27">
        <v>3690.9552899999999</v>
      </c>
    </row>
    <row r="123" spans="1:13" ht="51" x14ac:dyDescent="0.2">
      <c r="A123" s="26" t="s">
        <v>394</v>
      </c>
      <c r="B123" s="26" t="s">
        <v>395</v>
      </c>
      <c r="C123" s="27">
        <v>10852.05</v>
      </c>
      <c r="D123" s="27">
        <v>3225.5839999999998</v>
      </c>
      <c r="E123" s="1">
        <f t="shared" si="5"/>
        <v>29.723268875465926</v>
      </c>
      <c r="F123" s="27">
        <v>3383.5</v>
      </c>
      <c r="G123" s="1">
        <f t="shared" si="4"/>
        <v>95.332761932909705</v>
      </c>
      <c r="H123" s="1">
        <v>10852.05</v>
      </c>
      <c r="I123" s="1">
        <v>3225.5839999999998</v>
      </c>
      <c r="J123" s="1">
        <f t="shared" si="6"/>
        <v>29.723268875465926</v>
      </c>
      <c r="K123" s="1">
        <v>3383.5</v>
      </c>
      <c r="L123" s="1">
        <f t="shared" si="7"/>
        <v>95.332761932909705</v>
      </c>
      <c r="M123" s="27">
        <v>1172</v>
      </c>
    </row>
    <row r="124" spans="1:13" ht="63.75" x14ac:dyDescent="0.2">
      <c r="A124" s="26" t="s">
        <v>396</v>
      </c>
      <c r="B124" s="26" t="s">
        <v>397</v>
      </c>
      <c r="C124" s="27">
        <v>10852.05</v>
      </c>
      <c r="D124" s="27">
        <v>3225.5839999999998</v>
      </c>
      <c r="E124" s="1">
        <f t="shared" si="5"/>
        <v>29.723268875465926</v>
      </c>
      <c r="F124" s="27">
        <v>3383.5</v>
      </c>
      <c r="G124" s="1">
        <f t="shared" si="4"/>
        <v>95.332761932909705</v>
      </c>
      <c r="H124" s="1">
        <v>10852.05</v>
      </c>
      <c r="I124" s="1">
        <v>3225.5839999999998</v>
      </c>
      <c r="J124" s="1">
        <f t="shared" si="6"/>
        <v>29.723268875465926</v>
      </c>
      <c r="K124" s="1">
        <v>3383.5</v>
      </c>
      <c r="L124" s="1">
        <f t="shared" si="7"/>
        <v>95.332761932909705</v>
      </c>
      <c r="M124" s="27">
        <v>1172</v>
      </c>
    </row>
    <row r="125" spans="1:13" ht="25.5" x14ac:dyDescent="0.2">
      <c r="A125" s="26" t="s">
        <v>398</v>
      </c>
      <c r="B125" s="26" t="s">
        <v>399</v>
      </c>
      <c r="C125" s="27">
        <v>4800</v>
      </c>
      <c r="D125" s="27">
        <v>996.02499999999998</v>
      </c>
      <c r="E125" s="1">
        <f t="shared" si="5"/>
        <v>20.750520833333333</v>
      </c>
      <c r="F125" s="27">
        <v>1043.9055000000001</v>
      </c>
      <c r="G125" s="1">
        <f t="shared" si="4"/>
        <v>95.413330038015886</v>
      </c>
      <c r="H125" s="1">
        <v>4800</v>
      </c>
      <c r="I125" s="1">
        <v>996.02499999999998</v>
      </c>
      <c r="J125" s="1">
        <f t="shared" si="6"/>
        <v>20.750520833333333</v>
      </c>
      <c r="K125" s="1">
        <v>1043.9055000000001</v>
      </c>
      <c r="L125" s="1">
        <f t="shared" si="7"/>
        <v>95.413330038015886</v>
      </c>
      <c r="M125" s="27">
        <v>339.4</v>
      </c>
    </row>
    <row r="126" spans="1:13" ht="63.75" x14ac:dyDescent="0.2">
      <c r="A126" s="26" t="s">
        <v>400</v>
      </c>
      <c r="B126" s="26" t="s">
        <v>401</v>
      </c>
      <c r="C126" s="27">
        <v>25</v>
      </c>
      <c r="D126" s="27">
        <v>20</v>
      </c>
      <c r="E126" s="1">
        <f t="shared" si="5"/>
        <v>80</v>
      </c>
      <c r="F126" s="27">
        <v>10.4</v>
      </c>
      <c r="G126" s="1">
        <f t="shared" si="4"/>
        <v>192.30769230769229</v>
      </c>
      <c r="H126" s="1"/>
      <c r="I126" s="1"/>
      <c r="J126" s="1" t="str">
        <f t="shared" si="6"/>
        <v xml:space="preserve"> </v>
      </c>
      <c r="K126" s="1"/>
      <c r="L126" s="1" t="str">
        <f t="shared" si="7"/>
        <v xml:space="preserve"> </v>
      </c>
      <c r="M126" s="27"/>
    </row>
    <row r="127" spans="1:13" ht="89.25" x14ac:dyDescent="0.2">
      <c r="A127" s="26" t="s">
        <v>402</v>
      </c>
      <c r="B127" s="26" t="s">
        <v>403</v>
      </c>
      <c r="C127" s="27">
        <v>16</v>
      </c>
      <c r="D127" s="27">
        <v>4</v>
      </c>
      <c r="E127" s="1">
        <f t="shared" si="5"/>
        <v>25</v>
      </c>
      <c r="F127" s="27"/>
      <c r="G127" s="1" t="str">
        <f t="shared" si="4"/>
        <v xml:space="preserve"> </v>
      </c>
      <c r="H127" s="1"/>
      <c r="I127" s="1"/>
      <c r="J127" s="1" t="str">
        <f t="shared" si="6"/>
        <v xml:space="preserve"> </v>
      </c>
      <c r="K127" s="1"/>
      <c r="L127" s="1" t="str">
        <f t="shared" si="7"/>
        <v xml:space="preserve"> </v>
      </c>
      <c r="M127" s="27"/>
    </row>
    <row r="128" spans="1:13" ht="51" x14ac:dyDescent="0.2">
      <c r="A128" s="26" t="s">
        <v>404</v>
      </c>
      <c r="B128" s="26" t="s">
        <v>405</v>
      </c>
      <c r="C128" s="27">
        <v>10207.5</v>
      </c>
      <c r="D128" s="27">
        <v>2759.4</v>
      </c>
      <c r="E128" s="1">
        <f t="shared" si="5"/>
        <v>27.033063923585598</v>
      </c>
      <c r="F128" s="27">
        <v>2722.95</v>
      </c>
      <c r="G128" s="1">
        <f t="shared" si="4"/>
        <v>101.33862171541894</v>
      </c>
      <c r="H128" s="1">
        <v>10207.5</v>
      </c>
      <c r="I128" s="1">
        <v>2759.4</v>
      </c>
      <c r="J128" s="1">
        <f t="shared" si="6"/>
        <v>27.033063923585598</v>
      </c>
      <c r="K128" s="1">
        <v>2722.95</v>
      </c>
      <c r="L128" s="1">
        <f t="shared" si="7"/>
        <v>101.33862171541894</v>
      </c>
      <c r="M128" s="27">
        <v>1071.7</v>
      </c>
    </row>
    <row r="129" spans="1:13" ht="63.75" x14ac:dyDescent="0.2">
      <c r="A129" s="26" t="s">
        <v>406</v>
      </c>
      <c r="B129" s="26" t="s">
        <v>407</v>
      </c>
      <c r="C129" s="27">
        <v>1600</v>
      </c>
      <c r="D129" s="27">
        <v>562.79999999999995</v>
      </c>
      <c r="E129" s="1">
        <f t="shared" si="5"/>
        <v>35.174999999999997</v>
      </c>
      <c r="F129" s="27">
        <v>368.2</v>
      </c>
      <c r="G129" s="1">
        <f t="shared" si="4"/>
        <v>152.85171102661596</v>
      </c>
      <c r="H129" s="1">
        <v>1600</v>
      </c>
      <c r="I129" s="1">
        <v>562.79999999999995</v>
      </c>
      <c r="J129" s="1">
        <f t="shared" si="6"/>
        <v>35.174999999999997</v>
      </c>
      <c r="K129" s="1">
        <v>368.2</v>
      </c>
      <c r="L129" s="1">
        <f t="shared" si="7"/>
        <v>152.85171102661596</v>
      </c>
      <c r="M129" s="27">
        <v>229.79999999999995</v>
      </c>
    </row>
    <row r="130" spans="1:13" ht="140.25" x14ac:dyDescent="0.2">
      <c r="A130" s="26" t="s">
        <v>408</v>
      </c>
      <c r="B130" s="26" t="s">
        <v>409</v>
      </c>
      <c r="C130" s="27">
        <v>8607.5</v>
      </c>
      <c r="D130" s="27">
        <v>2196.6</v>
      </c>
      <c r="E130" s="1">
        <f t="shared" si="5"/>
        <v>25.519604995643334</v>
      </c>
      <c r="F130" s="27">
        <v>2354.75</v>
      </c>
      <c r="G130" s="1">
        <f t="shared" si="4"/>
        <v>93.283788087907411</v>
      </c>
      <c r="H130" s="1">
        <v>8607.5</v>
      </c>
      <c r="I130" s="1">
        <v>2196.6</v>
      </c>
      <c r="J130" s="1">
        <f t="shared" si="6"/>
        <v>25.519604995643334</v>
      </c>
      <c r="K130" s="1">
        <v>2354.75</v>
      </c>
      <c r="L130" s="1">
        <f t="shared" si="7"/>
        <v>93.283788087907411</v>
      </c>
      <c r="M130" s="27">
        <v>841.89999999999986</v>
      </c>
    </row>
    <row r="131" spans="1:13" ht="25.5" x14ac:dyDescent="0.2">
      <c r="A131" s="26" t="s">
        <v>410</v>
      </c>
      <c r="B131" s="26" t="s">
        <v>411</v>
      </c>
      <c r="C131" s="27">
        <v>570</v>
      </c>
      <c r="D131" s="27">
        <v>70.099999999999994</v>
      </c>
      <c r="E131" s="1">
        <f t="shared" si="5"/>
        <v>12.298245614035087</v>
      </c>
      <c r="F131" s="27">
        <v>300</v>
      </c>
      <c r="G131" s="1">
        <f t="shared" si="4"/>
        <v>23.366666666666667</v>
      </c>
      <c r="H131" s="1"/>
      <c r="I131" s="1"/>
      <c r="J131" s="1" t="str">
        <f t="shared" si="6"/>
        <v xml:space="preserve"> </v>
      </c>
      <c r="K131" s="1"/>
      <c r="L131" s="1" t="str">
        <f t="shared" si="7"/>
        <v xml:space="preserve"> </v>
      </c>
      <c r="M131" s="27"/>
    </row>
    <row r="132" spans="1:13" ht="114.75" x14ac:dyDescent="0.2">
      <c r="A132" s="26" t="s">
        <v>412</v>
      </c>
      <c r="B132" s="26" t="s">
        <v>413</v>
      </c>
      <c r="C132" s="27">
        <v>3.2</v>
      </c>
      <c r="D132" s="27">
        <v>1.6</v>
      </c>
      <c r="E132" s="1">
        <f t="shared" si="5"/>
        <v>50</v>
      </c>
      <c r="F132" s="27"/>
      <c r="G132" s="1" t="str">
        <f t="shared" si="4"/>
        <v xml:space="preserve"> </v>
      </c>
      <c r="H132" s="1">
        <v>3.2</v>
      </c>
      <c r="I132" s="1">
        <v>1.6</v>
      </c>
      <c r="J132" s="1">
        <f t="shared" si="6"/>
        <v>50</v>
      </c>
      <c r="K132" s="1"/>
      <c r="L132" s="1" t="str">
        <f t="shared" si="7"/>
        <v xml:space="preserve"> </v>
      </c>
      <c r="M132" s="27">
        <v>1.6</v>
      </c>
    </row>
    <row r="133" spans="1:13" ht="38.25" x14ac:dyDescent="0.2">
      <c r="A133" s="26" t="s">
        <v>414</v>
      </c>
      <c r="B133" s="26" t="s">
        <v>415</v>
      </c>
      <c r="C133" s="27">
        <v>1.25</v>
      </c>
      <c r="D133" s="27">
        <v>0.25</v>
      </c>
      <c r="E133" s="1">
        <f t="shared" si="5"/>
        <v>20</v>
      </c>
      <c r="F133" s="27"/>
      <c r="G133" s="1" t="str">
        <f t="shared" si="4"/>
        <v xml:space="preserve"> </v>
      </c>
      <c r="H133" s="1">
        <v>1.25</v>
      </c>
      <c r="I133" s="1">
        <v>0.25</v>
      </c>
      <c r="J133" s="1">
        <f t="shared" si="6"/>
        <v>20</v>
      </c>
      <c r="K133" s="1"/>
      <c r="L133" s="1" t="str">
        <f t="shared" si="7"/>
        <v xml:space="preserve"> </v>
      </c>
      <c r="M133" s="27"/>
    </row>
    <row r="134" spans="1:13" ht="38.25" x14ac:dyDescent="0.2">
      <c r="A134" s="26" t="s">
        <v>416</v>
      </c>
      <c r="B134" s="26" t="s">
        <v>417</v>
      </c>
      <c r="C134" s="27">
        <v>5</v>
      </c>
      <c r="D134" s="27"/>
      <c r="E134" s="1" t="str">
        <f t="shared" si="5"/>
        <v/>
      </c>
      <c r="F134" s="27"/>
      <c r="G134" s="1" t="str">
        <f t="shared" ref="G134:G197" si="8">IF(F134=0," ",IF(D134/F134*100&gt;200,"свыше 200",IF(D134/F134&gt;0,D134/F134*100,"")))</f>
        <v xml:space="preserve"> </v>
      </c>
      <c r="H134" s="1">
        <v>5</v>
      </c>
      <c r="I134" s="1"/>
      <c r="J134" s="1" t="str">
        <f t="shared" si="6"/>
        <v/>
      </c>
      <c r="K134" s="1"/>
      <c r="L134" s="1" t="str">
        <f t="shared" si="7"/>
        <v xml:space="preserve"> </v>
      </c>
      <c r="M134" s="27"/>
    </row>
    <row r="135" spans="1:13" ht="25.5" x14ac:dyDescent="0.2">
      <c r="A135" s="26" t="s">
        <v>418</v>
      </c>
      <c r="B135" s="26" t="s">
        <v>419</v>
      </c>
      <c r="C135" s="27"/>
      <c r="D135" s="27"/>
      <c r="E135" s="1" t="str">
        <f t="shared" ref="E135:E198" si="9">IF(C135=0," ",IF(D135/C135*100&gt;200,"свыше 200",IF(D135/C135&gt;0,D135/C135*100,"")))</f>
        <v xml:space="preserve"> </v>
      </c>
      <c r="F135" s="27">
        <v>0.3</v>
      </c>
      <c r="G135" s="1" t="str">
        <f t="shared" si="8"/>
        <v/>
      </c>
      <c r="H135" s="1"/>
      <c r="I135" s="1"/>
      <c r="J135" s="1" t="str">
        <f t="shared" ref="J135:J198" si="10">IF(H135=0," ",IF(I135/H135*100&gt;200,"свыше 200",IF(I135/H135&gt;0,I135/H135*100,"")))</f>
        <v xml:space="preserve"> </v>
      </c>
      <c r="K135" s="1">
        <v>0.3</v>
      </c>
      <c r="L135" s="1" t="str">
        <f t="shared" ref="L135:L198" si="11">IF(K135=0," ",IF(I135/K135*100&gt;200,"свыше 200",IF(I135/K135&gt;0,I135/K135*100,"")))</f>
        <v/>
      </c>
      <c r="M135" s="27"/>
    </row>
    <row r="136" spans="1:13" ht="63.75" x14ac:dyDescent="0.2">
      <c r="A136" s="26" t="s">
        <v>420</v>
      </c>
      <c r="B136" s="26" t="s">
        <v>421</v>
      </c>
      <c r="C136" s="27">
        <v>143</v>
      </c>
      <c r="D136" s="27">
        <v>3</v>
      </c>
      <c r="E136" s="1">
        <f t="shared" si="9"/>
        <v>2.0979020979020979</v>
      </c>
      <c r="F136" s="27">
        <v>6</v>
      </c>
      <c r="G136" s="1">
        <f t="shared" si="8"/>
        <v>50</v>
      </c>
      <c r="H136" s="1">
        <v>143</v>
      </c>
      <c r="I136" s="1">
        <v>3</v>
      </c>
      <c r="J136" s="1">
        <f t="shared" si="10"/>
        <v>2.0979020979020979</v>
      </c>
      <c r="K136" s="1">
        <v>6</v>
      </c>
      <c r="L136" s="1">
        <f t="shared" si="11"/>
        <v>50</v>
      </c>
      <c r="M136" s="27">
        <v>3</v>
      </c>
    </row>
    <row r="137" spans="1:13" ht="76.5" x14ac:dyDescent="0.2">
      <c r="A137" s="26" t="s">
        <v>422</v>
      </c>
      <c r="B137" s="26" t="s">
        <v>423</v>
      </c>
      <c r="C137" s="27">
        <v>1125</v>
      </c>
      <c r="D137" s="27">
        <v>55</v>
      </c>
      <c r="E137" s="1">
        <f t="shared" si="9"/>
        <v>4.8888888888888893</v>
      </c>
      <c r="F137" s="27">
        <v>47.5</v>
      </c>
      <c r="G137" s="1">
        <f t="shared" si="8"/>
        <v>115.78947368421053</v>
      </c>
      <c r="H137" s="1">
        <v>1125</v>
      </c>
      <c r="I137" s="1">
        <v>55</v>
      </c>
      <c r="J137" s="1">
        <f t="shared" si="10"/>
        <v>4.8888888888888893</v>
      </c>
      <c r="K137" s="1">
        <v>47.5</v>
      </c>
      <c r="L137" s="1">
        <f t="shared" si="11"/>
        <v>115.78947368421053</v>
      </c>
      <c r="M137" s="27">
        <v>15</v>
      </c>
    </row>
    <row r="138" spans="1:13" ht="51" x14ac:dyDescent="0.2">
      <c r="A138" s="26" t="s">
        <v>424</v>
      </c>
      <c r="B138" s="26" t="s">
        <v>425</v>
      </c>
      <c r="C138" s="27"/>
      <c r="D138" s="27"/>
      <c r="E138" s="1" t="str">
        <f t="shared" si="9"/>
        <v xml:space="preserve"> </v>
      </c>
      <c r="F138" s="27">
        <v>-30</v>
      </c>
      <c r="G138" s="1" t="str">
        <f t="shared" si="8"/>
        <v/>
      </c>
      <c r="H138" s="1"/>
      <c r="I138" s="1"/>
      <c r="J138" s="1" t="str">
        <f t="shared" si="10"/>
        <v xml:space="preserve"> </v>
      </c>
      <c r="K138" s="1">
        <v>-30</v>
      </c>
      <c r="L138" s="1" t="str">
        <f t="shared" si="11"/>
        <v/>
      </c>
      <c r="M138" s="27"/>
    </row>
    <row r="139" spans="1:13" ht="63.75" x14ac:dyDescent="0.2">
      <c r="A139" s="26" t="s">
        <v>426</v>
      </c>
      <c r="B139" s="26" t="s">
        <v>427</v>
      </c>
      <c r="C139" s="27">
        <v>297.5</v>
      </c>
      <c r="D139" s="27">
        <v>20.9</v>
      </c>
      <c r="E139" s="1">
        <f t="shared" si="9"/>
        <v>7.0252100840336134</v>
      </c>
      <c r="F139" s="27">
        <v>3.5</v>
      </c>
      <c r="G139" s="1" t="str">
        <f t="shared" si="8"/>
        <v>свыше 200</v>
      </c>
      <c r="H139" s="1">
        <v>297.5</v>
      </c>
      <c r="I139" s="1">
        <v>20.9</v>
      </c>
      <c r="J139" s="1">
        <f t="shared" si="10"/>
        <v>7.0252100840336134</v>
      </c>
      <c r="K139" s="1">
        <v>3.5</v>
      </c>
      <c r="L139" s="1" t="str">
        <f t="shared" si="11"/>
        <v>свыше 200</v>
      </c>
      <c r="M139" s="27">
        <v>20.9</v>
      </c>
    </row>
    <row r="140" spans="1:13" x14ac:dyDescent="0.2">
      <c r="A140" s="26" t="s">
        <v>428</v>
      </c>
      <c r="B140" s="26" t="s">
        <v>429</v>
      </c>
      <c r="C140" s="27"/>
      <c r="D140" s="27">
        <v>1351.7505100000001</v>
      </c>
      <c r="E140" s="1" t="str">
        <f t="shared" si="9"/>
        <v xml:space="preserve"> </v>
      </c>
      <c r="F140" s="27"/>
      <c r="G140" s="1" t="str">
        <f t="shared" si="8"/>
        <v xml:space="preserve"> </v>
      </c>
      <c r="H140" s="1"/>
      <c r="I140" s="1">
        <v>1351.7505100000001</v>
      </c>
      <c r="J140" s="1" t="str">
        <f t="shared" si="10"/>
        <v xml:space="preserve"> </v>
      </c>
      <c r="K140" s="1"/>
      <c r="L140" s="1" t="str">
        <f t="shared" si="11"/>
        <v xml:space="preserve"> </v>
      </c>
      <c r="M140" s="27">
        <v>703.48300000000006</v>
      </c>
    </row>
    <row r="141" spans="1:13" ht="38.25" x14ac:dyDescent="0.2">
      <c r="A141" s="26" t="s">
        <v>430</v>
      </c>
      <c r="B141" s="26" t="s">
        <v>431</v>
      </c>
      <c r="C141" s="27"/>
      <c r="D141" s="27">
        <v>2929.2420000000002</v>
      </c>
      <c r="E141" s="1" t="str">
        <f t="shared" si="9"/>
        <v xml:space="preserve"> </v>
      </c>
      <c r="F141" s="27"/>
      <c r="G141" s="1" t="str">
        <f t="shared" si="8"/>
        <v xml:space="preserve"> </v>
      </c>
      <c r="H141" s="1"/>
      <c r="I141" s="1">
        <v>2929.2420000000002</v>
      </c>
      <c r="J141" s="1" t="str">
        <f t="shared" si="10"/>
        <v xml:space="preserve"> </v>
      </c>
      <c r="K141" s="1"/>
      <c r="L141" s="1" t="str">
        <f t="shared" si="11"/>
        <v xml:space="preserve"> </v>
      </c>
      <c r="M141" s="27">
        <v>1437.15</v>
      </c>
    </row>
    <row r="142" spans="1:13" ht="38.25" x14ac:dyDescent="0.2">
      <c r="A142" s="26" t="s">
        <v>432</v>
      </c>
      <c r="B142" s="26" t="s">
        <v>433</v>
      </c>
      <c r="C142" s="27"/>
      <c r="D142" s="27">
        <v>20</v>
      </c>
      <c r="E142" s="1" t="str">
        <f t="shared" si="9"/>
        <v xml:space="preserve"> </v>
      </c>
      <c r="F142" s="27"/>
      <c r="G142" s="1" t="str">
        <f t="shared" si="8"/>
        <v xml:space="preserve"> </v>
      </c>
      <c r="H142" s="1"/>
      <c r="I142" s="1">
        <v>20</v>
      </c>
      <c r="J142" s="1" t="str">
        <f t="shared" si="10"/>
        <v xml:space="preserve"> </v>
      </c>
      <c r="K142" s="1"/>
      <c r="L142" s="1" t="str">
        <f t="shared" si="11"/>
        <v xml:space="preserve"> </v>
      </c>
      <c r="M142" s="27">
        <v>12</v>
      </c>
    </row>
    <row r="143" spans="1:13" ht="25.5" x14ac:dyDescent="0.2">
      <c r="A143" s="26" t="s">
        <v>434</v>
      </c>
      <c r="B143" s="26" t="s">
        <v>435</v>
      </c>
      <c r="C143" s="27">
        <v>1</v>
      </c>
      <c r="D143" s="27">
        <v>-1.1599999999999999E-2</v>
      </c>
      <c r="E143" s="1" t="str">
        <f t="shared" si="9"/>
        <v/>
      </c>
      <c r="F143" s="27">
        <v>0.98877000000000004</v>
      </c>
      <c r="G143" s="1" t="str">
        <f t="shared" si="8"/>
        <v/>
      </c>
      <c r="H143" s="1">
        <v>1</v>
      </c>
      <c r="I143" s="1"/>
      <c r="J143" s="1" t="str">
        <f t="shared" si="10"/>
        <v/>
      </c>
      <c r="K143" s="1">
        <v>0.22312000000000001</v>
      </c>
      <c r="L143" s="1" t="str">
        <f t="shared" si="11"/>
        <v/>
      </c>
      <c r="M143" s="27"/>
    </row>
    <row r="144" spans="1:13" ht="25.5" x14ac:dyDescent="0.2">
      <c r="A144" s="26" t="s">
        <v>436</v>
      </c>
      <c r="B144" s="26" t="s">
        <v>437</v>
      </c>
      <c r="C144" s="27"/>
      <c r="D144" s="27"/>
      <c r="E144" s="1" t="str">
        <f t="shared" si="9"/>
        <v xml:space="preserve"> </v>
      </c>
      <c r="F144" s="27">
        <v>0.48265000000000002</v>
      </c>
      <c r="G144" s="1" t="str">
        <f t="shared" si="8"/>
        <v/>
      </c>
      <c r="H144" s="1"/>
      <c r="I144" s="1"/>
      <c r="J144" s="1" t="str">
        <f t="shared" si="10"/>
        <v xml:space="preserve"> </v>
      </c>
      <c r="K144" s="1"/>
      <c r="L144" s="1" t="str">
        <f t="shared" si="11"/>
        <v xml:space="preserve"> </v>
      </c>
      <c r="M144" s="27"/>
    </row>
    <row r="145" spans="1:13" ht="38.25" x14ac:dyDescent="0.2">
      <c r="A145" s="26" t="s">
        <v>438</v>
      </c>
      <c r="B145" s="26" t="s">
        <v>439</v>
      </c>
      <c r="C145" s="27"/>
      <c r="D145" s="27"/>
      <c r="E145" s="1" t="str">
        <f t="shared" si="9"/>
        <v xml:space="preserve"> </v>
      </c>
      <c r="F145" s="27">
        <v>0.48265000000000002</v>
      </c>
      <c r="G145" s="1" t="str">
        <f t="shared" si="8"/>
        <v/>
      </c>
      <c r="H145" s="1"/>
      <c r="I145" s="1"/>
      <c r="J145" s="1" t="str">
        <f t="shared" si="10"/>
        <v xml:space="preserve"> </v>
      </c>
      <c r="K145" s="1"/>
      <c r="L145" s="1" t="str">
        <f t="shared" si="11"/>
        <v xml:space="preserve"> </v>
      </c>
      <c r="M145" s="27"/>
    </row>
    <row r="146" spans="1:13" x14ac:dyDescent="0.2">
      <c r="A146" s="26" t="s">
        <v>440</v>
      </c>
      <c r="B146" s="26" t="s">
        <v>441</v>
      </c>
      <c r="C146" s="27"/>
      <c r="D146" s="27"/>
      <c r="E146" s="1" t="str">
        <f t="shared" si="9"/>
        <v xml:space="preserve"> </v>
      </c>
      <c r="F146" s="27">
        <v>0.13983000000000001</v>
      </c>
      <c r="G146" s="1" t="str">
        <f t="shared" si="8"/>
        <v/>
      </c>
      <c r="H146" s="1"/>
      <c r="I146" s="1"/>
      <c r="J146" s="1" t="str">
        <f t="shared" si="10"/>
        <v xml:space="preserve"> </v>
      </c>
      <c r="K146" s="1">
        <v>0.13983000000000001</v>
      </c>
      <c r="L146" s="1" t="str">
        <f t="shared" si="11"/>
        <v/>
      </c>
      <c r="M146" s="27"/>
    </row>
    <row r="147" spans="1:13" x14ac:dyDescent="0.2">
      <c r="A147" s="26" t="s">
        <v>442</v>
      </c>
      <c r="B147" s="26" t="s">
        <v>443</v>
      </c>
      <c r="C147" s="27"/>
      <c r="D147" s="27"/>
      <c r="E147" s="1" t="str">
        <f t="shared" si="9"/>
        <v xml:space="preserve"> </v>
      </c>
      <c r="F147" s="27">
        <v>6.4759999999999998E-2</v>
      </c>
      <c r="G147" s="1" t="str">
        <f t="shared" si="8"/>
        <v/>
      </c>
      <c r="H147" s="1"/>
      <c r="I147" s="1"/>
      <c r="J147" s="1" t="str">
        <f t="shared" si="10"/>
        <v xml:space="preserve"> </v>
      </c>
      <c r="K147" s="1">
        <v>6.4759999999999998E-2</v>
      </c>
      <c r="L147" s="1" t="str">
        <f t="shared" si="11"/>
        <v/>
      </c>
      <c r="M147" s="27"/>
    </row>
    <row r="148" spans="1:13" x14ac:dyDescent="0.2">
      <c r="A148" s="26" t="s">
        <v>444</v>
      </c>
      <c r="B148" s="26" t="s">
        <v>445</v>
      </c>
      <c r="C148" s="27"/>
      <c r="D148" s="27"/>
      <c r="E148" s="1" t="str">
        <f t="shared" si="9"/>
        <v xml:space="preserve"> </v>
      </c>
      <c r="F148" s="27">
        <v>6.4759999999999998E-2</v>
      </c>
      <c r="G148" s="1" t="str">
        <f t="shared" si="8"/>
        <v/>
      </c>
      <c r="H148" s="1"/>
      <c r="I148" s="1"/>
      <c r="J148" s="1" t="str">
        <f t="shared" si="10"/>
        <v xml:space="preserve"> </v>
      </c>
      <c r="K148" s="1">
        <v>6.4759999999999998E-2</v>
      </c>
      <c r="L148" s="1" t="str">
        <f t="shared" si="11"/>
        <v/>
      </c>
      <c r="M148" s="27"/>
    </row>
    <row r="149" spans="1:13" x14ac:dyDescent="0.2">
      <c r="A149" s="26" t="s">
        <v>446</v>
      </c>
      <c r="B149" s="26" t="s">
        <v>447</v>
      </c>
      <c r="C149" s="27"/>
      <c r="D149" s="27"/>
      <c r="E149" s="1" t="str">
        <f t="shared" si="9"/>
        <v xml:space="preserve"> </v>
      </c>
      <c r="F149" s="27">
        <v>7.5069999999999998E-2</v>
      </c>
      <c r="G149" s="1" t="str">
        <f t="shared" si="8"/>
        <v/>
      </c>
      <c r="H149" s="1"/>
      <c r="I149" s="1"/>
      <c r="J149" s="1" t="str">
        <f t="shared" si="10"/>
        <v xml:space="preserve"> </v>
      </c>
      <c r="K149" s="1">
        <v>7.5069999999999998E-2</v>
      </c>
      <c r="L149" s="1" t="str">
        <f t="shared" si="11"/>
        <v/>
      </c>
      <c r="M149" s="27"/>
    </row>
    <row r="150" spans="1:13" ht="63.75" x14ac:dyDescent="0.2">
      <c r="A150" s="26" t="s">
        <v>448</v>
      </c>
      <c r="B150" s="26" t="s">
        <v>449</v>
      </c>
      <c r="C150" s="27"/>
      <c r="D150" s="27"/>
      <c r="E150" s="1" t="str">
        <f t="shared" si="9"/>
        <v xml:space="preserve"> </v>
      </c>
      <c r="F150" s="27">
        <v>7.5069999999999998E-2</v>
      </c>
      <c r="G150" s="1" t="str">
        <f t="shared" si="8"/>
        <v/>
      </c>
      <c r="H150" s="1"/>
      <c r="I150" s="1"/>
      <c r="J150" s="1" t="str">
        <f t="shared" si="10"/>
        <v xml:space="preserve"> </v>
      </c>
      <c r="K150" s="1">
        <v>7.5069999999999998E-2</v>
      </c>
      <c r="L150" s="1" t="str">
        <f t="shared" si="11"/>
        <v/>
      </c>
      <c r="M150" s="27"/>
    </row>
    <row r="151" spans="1:13" ht="25.5" x14ac:dyDescent="0.2">
      <c r="A151" s="26" t="s">
        <v>450</v>
      </c>
      <c r="B151" s="26" t="s">
        <v>451</v>
      </c>
      <c r="C151" s="27">
        <v>1</v>
      </c>
      <c r="D151" s="27"/>
      <c r="E151" s="1" t="str">
        <f t="shared" si="9"/>
        <v/>
      </c>
      <c r="F151" s="27"/>
      <c r="G151" s="1" t="str">
        <f t="shared" si="8"/>
        <v xml:space="preserve"> </v>
      </c>
      <c r="H151" s="1">
        <v>1</v>
      </c>
      <c r="I151" s="1"/>
      <c r="J151" s="1" t="str">
        <f t="shared" si="10"/>
        <v/>
      </c>
      <c r="K151" s="1"/>
      <c r="L151" s="1" t="str">
        <f t="shared" si="11"/>
        <v xml:space="preserve"> </v>
      </c>
      <c r="M151" s="27"/>
    </row>
    <row r="152" spans="1:13" ht="25.5" x14ac:dyDescent="0.2">
      <c r="A152" s="26" t="s">
        <v>452</v>
      </c>
      <c r="B152" s="26" t="s">
        <v>419</v>
      </c>
      <c r="C152" s="27">
        <v>1</v>
      </c>
      <c r="D152" s="27"/>
      <c r="E152" s="1" t="str">
        <f t="shared" si="9"/>
        <v/>
      </c>
      <c r="F152" s="27"/>
      <c r="G152" s="1" t="str">
        <f t="shared" si="8"/>
        <v xml:space="preserve"> </v>
      </c>
      <c r="H152" s="1">
        <v>1</v>
      </c>
      <c r="I152" s="1"/>
      <c r="J152" s="1" t="str">
        <f t="shared" si="10"/>
        <v/>
      </c>
      <c r="K152" s="1"/>
      <c r="L152" s="1" t="str">
        <f t="shared" si="11"/>
        <v xml:space="preserve"> </v>
      </c>
      <c r="M152" s="27"/>
    </row>
    <row r="153" spans="1:13" ht="25.5" x14ac:dyDescent="0.2">
      <c r="A153" s="26" t="s">
        <v>453</v>
      </c>
      <c r="B153" s="26" t="s">
        <v>454</v>
      </c>
      <c r="C153" s="27"/>
      <c r="D153" s="27"/>
      <c r="E153" s="1" t="str">
        <f t="shared" si="9"/>
        <v xml:space="preserve"> </v>
      </c>
      <c r="F153" s="27">
        <v>0.20823</v>
      </c>
      <c r="G153" s="1" t="str">
        <f t="shared" si="8"/>
        <v/>
      </c>
      <c r="H153" s="1"/>
      <c r="I153" s="1"/>
      <c r="J153" s="1" t="str">
        <f t="shared" si="10"/>
        <v xml:space="preserve"> </v>
      </c>
      <c r="K153" s="1">
        <v>8.3290000000000003E-2</v>
      </c>
      <c r="L153" s="1" t="str">
        <f t="shared" si="11"/>
        <v/>
      </c>
      <c r="M153" s="27"/>
    </row>
    <row r="154" spans="1:13" x14ac:dyDescent="0.2">
      <c r="A154" s="26" t="s">
        <v>455</v>
      </c>
      <c r="B154" s="26" t="s">
        <v>456</v>
      </c>
      <c r="C154" s="27"/>
      <c r="D154" s="27"/>
      <c r="E154" s="1" t="str">
        <f t="shared" si="9"/>
        <v xml:space="preserve"> </v>
      </c>
      <c r="F154" s="27">
        <v>0.20823</v>
      </c>
      <c r="G154" s="1" t="str">
        <f t="shared" si="8"/>
        <v/>
      </c>
      <c r="H154" s="1"/>
      <c r="I154" s="1"/>
      <c r="J154" s="1" t="str">
        <f t="shared" si="10"/>
        <v xml:space="preserve"> </v>
      </c>
      <c r="K154" s="1">
        <v>8.3290000000000003E-2</v>
      </c>
      <c r="L154" s="1" t="str">
        <f t="shared" si="11"/>
        <v/>
      </c>
      <c r="M154" s="27"/>
    </row>
    <row r="155" spans="1:13" ht="25.5" x14ac:dyDescent="0.2">
      <c r="A155" s="26" t="s">
        <v>457</v>
      </c>
      <c r="B155" s="26" t="s">
        <v>458</v>
      </c>
      <c r="C155" s="27"/>
      <c r="D155" s="27">
        <v>-1.1599999999999999E-2</v>
      </c>
      <c r="E155" s="1" t="str">
        <f t="shared" si="9"/>
        <v xml:space="preserve"> </v>
      </c>
      <c r="F155" s="27">
        <v>0.15806000000000001</v>
      </c>
      <c r="G155" s="1" t="str">
        <f t="shared" si="8"/>
        <v/>
      </c>
      <c r="H155" s="1"/>
      <c r="I155" s="1"/>
      <c r="J155" s="1" t="str">
        <f t="shared" si="10"/>
        <v xml:space="preserve"> </v>
      </c>
      <c r="K155" s="1"/>
      <c r="L155" s="1" t="str">
        <f t="shared" si="11"/>
        <v xml:space="preserve"> </v>
      </c>
      <c r="M155" s="27"/>
    </row>
    <row r="156" spans="1:13" ht="38.25" x14ac:dyDescent="0.2">
      <c r="A156" s="26" t="s">
        <v>459</v>
      </c>
      <c r="B156" s="26" t="s">
        <v>460</v>
      </c>
      <c r="C156" s="27"/>
      <c r="D156" s="27">
        <v>-1.1599999999999999E-2</v>
      </c>
      <c r="E156" s="1" t="str">
        <f t="shared" si="9"/>
        <v xml:space="preserve"> </v>
      </c>
      <c r="F156" s="27">
        <v>0.13300000000000001</v>
      </c>
      <c r="G156" s="1" t="str">
        <f t="shared" si="8"/>
        <v/>
      </c>
      <c r="H156" s="1"/>
      <c r="I156" s="1"/>
      <c r="J156" s="1" t="str">
        <f t="shared" si="10"/>
        <v xml:space="preserve"> </v>
      </c>
      <c r="K156" s="1"/>
      <c r="L156" s="1" t="str">
        <f t="shared" si="11"/>
        <v xml:space="preserve"> </v>
      </c>
      <c r="M156" s="27"/>
    </row>
    <row r="157" spans="1:13" ht="51" x14ac:dyDescent="0.2">
      <c r="A157" s="26" t="s">
        <v>461</v>
      </c>
      <c r="B157" s="26" t="s">
        <v>462</v>
      </c>
      <c r="C157" s="27"/>
      <c r="D157" s="27">
        <v>-1.1599999999999999E-2</v>
      </c>
      <c r="E157" s="1" t="str">
        <f t="shared" si="9"/>
        <v xml:space="preserve"> </v>
      </c>
      <c r="F157" s="27">
        <v>0.13300000000000001</v>
      </c>
      <c r="G157" s="1" t="str">
        <f t="shared" si="8"/>
        <v/>
      </c>
      <c r="H157" s="1"/>
      <c r="I157" s="1"/>
      <c r="J157" s="1" t="str">
        <f t="shared" si="10"/>
        <v xml:space="preserve"> </v>
      </c>
      <c r="K157" s="1"/>
      <c r="L157" s="1" t="str">
        <f t="shared" si="11"/>
        <v xml:space="preserve"> </v>
      </c>
      <c r="M157" s="27"/>
    </row>
    <row r="158" spans="1:13" x14ac:dyDescent="0.2">
      <c r="A158" s="26" t="s">
        <v>463</v>
      </c>
      <c r="B158" s="26" t="s">
        <v>464</v>
      </c>
      <c r="C158" s="27"/>
      <c r="D158" s="27"/>
      <c r="E158" s="1" t="str">
        <f t="shared" si="9"/>
        <v xml:space="preserve"> </v>
      </c>
      <c r="F158" s="27">
        <v>2.5059999999999999E-2</v>
      </c>
      <c r="G158" s="1" t="str">
        <f t="shared" si="8"/>
        <v/>
      </c>
      <c r="H158" s="1"/>
      <c r="I158" s="1"/>
      <c r="J158" s="1" t="str">
        <f t="shared" si="10"/>
        <v xml:space="preserve"> </v>
      </c>
      <c r="K158" s="1"/>
      <c r="L158" s="1" t="str">
        <f t="shared" si="11"/>
        <v xml:space="preserve"> </v>
      </c>
      <c r="M158" s="27"/>
    </row>
    <row r="159" spans="1:13" ht="25.5" x14ac:dyDescent="0.2">
      <c r="A159" s="26" t="s">
        <v>465</v>
      </c>
      <c r="B159" s="26" t="s">
        <v>466</v>
      </c>
      <c r="C159" s="27"/>
      <c r="D159" s="27"/>
      <c r="E159" s="1" t="str">
        <f t="shared" si="9"/>
        <v xml:space="preserve"> </v>
      </c>
      <c r="F159" s="27">
        <v>2.5059999999999999E-2</v>
      </c>
      <c r="G159" s="1" t="str">
        <f t="shared" si="8"/>
        <v/>
      </c>
      <c r="H159" s="1"/>
      <c r="I159" s="1"/>
      <c r="J159" s="1" t="str">
        <f t="shared" si="10"/>
        <v xml:space="preserve"> </v>
      </c>
      <c r="K159" s="1"/>
      <c r="L159" s="1" t="str">
        <f t="shared" si="11"/>
        <v xml:space="preserve"> </v>
      </c>
      <c r="M159" s="27"/>
    </row>
    <row r="160" spans="1:13" ht="38.25" x14ac:dyDescent="0.2">
      <c r="A160" s="26" t="s">
        <v>467</v>
      </c>
      <c r="B160" s="26" t="s">
        <v>468</v>
      </c>
      <c r="C160" s="27">
        <v>3303667.4013700001</v>
      </c>
      <c r="D160" s="27">
        <v>1691536.2790399999</v>
      </c>
      <c r="E160" s="1">
        <f t="shared" si="9"/>
        <v>51.201772864257933</v>
      </c>
      <c r="F160" s="27">
        <v>547481.70359000005</v>
      </c>
      <c r="G160" s="1" t="str">
        <f t="shared" si="8"/>
        <v>свыше 200</v>
      </c>
      <c r="H160" s="1">
        <v>2788859.5241200002</v>
      </c>
      <c r="I160" s="1">
        <v>1566219.6143</v>
      </c>
      <c r="J160" s="1">
        <f t="shared" si="10"/>
        <v>56.159860357047087</v>
      </c>
      <c r="K160" s="1">
        <v>418467.91697999998</v>
      </c>
      <c r="L160" s="1" t="str">
        <f t="shared" si="11"/>
        <v>свыше 200</v>
      </c>
      <c r="M160" s="27">
        <v>501891.36960999994</v>
      </c>
    </row>
    <row r="161" spans="1:13" ht="63.75" x14ac:dyDescent="0.2">
      <c r="A161" s="26" t="s">
        <v>469</v>
      </c>
      <c r="B161" s="26" t="s">
        <v>470</v>
      </c>
      <c r="C161" s="27">
        <v>4176.6540000000005</v>
      </c>
      <c r="D161" s="27">
        <v>79.832999999999998</v>
      </c>
      <c r="E161" s="1">
        <f t="shared" si="9"/>
        <v>1.9114104256660953</v>
      </c>
      <c r="F161" s="27"/>
      <c r="G161" s="1" t="str">
        <f t="shared" si="8"/>
        <v xml:space="preserve"> </v>
      </c>
      <c r="H161" s="1"/>
      <c r="I161" s="1"/>
      <c r="J161" s="1" t="str">
        <f t="shared" si="10"/>
        <v xml:space="preserve"> </v>
      </c>
      <c r="K161" s="1"/>
      <c r="L161" s="1" t="str">
        <f t="shared" si="11"/>
        <v xml:space="preserve"> </v>
      </c>
      <c r="M161" s="27"/>
    </row>
    <row r="162" spans="1:13" ht="38.25" x14ac:dyDescent="0.2">
      <c r="A162" s="26" t="s">
        <v>471</v>
      </c>
      <c r="B162" s="26" t="s">
        <v>472</v>
      </c>
      <c r="C162" s="27">
        <v>4173.0720000000001</v>
      </c>
      <c r="D162" s="27">
        <v>79.832999999999998</v>
      </c>
      <c r="E162" s="1">
        <f t="shared" si="9"/>
        <v>1.9130511047976166</v>
      </c>
      <c r="F162" s="27"/>
      <c r="G162" s="1" t="str">
        <f t="shared" si="8"/>
        <v xml:space="preserve"> </v>
      </c>
      <c r="H162" s="1"/>
      <c r="I162" s="1"/>
      <c r="J162" s="1" t="str">
        <f t="shared" si="10"/>
        <v xml:space="preserve"> </v>
      </c>
      <c r="K162" s="1"/>
      <c r="L162" s="1" t="str">
        <f t="shared" si="11"/>
        <v xml:space="preserve"> </v>
      </c>
      <c r="M162" s="27"/>
    </row>
    <row r="163" spans="1:13" ht="38.25" x14ac:dyDescent="0.2">
      <c r="A163" s="26" t="s">
        <v>473</v>
      </c>
      <c r="B163" s="26" t="s">
        <v>474</v>
      </c>
      <c r="C163" s="27">
        <v>3.5819999999999999</v>
      </c>
      <c r="D163" s="27"/>
      <c r="E163" s="1" t="str">
        <f t="shared" si="9"/>
        <v/>
      </c>
      <c r="F163" s="27"/>
      <c r="G163" s="1" t="str">
        <f t="shared" si="8"/>
        <v xml:space="preserve"> </v>
      </c>
      <c r="H163" s="1"/>
      <c r="I163" s="1"/>
      <c r="J163" s="1" t="str">
        <f t="shared" si="10"/>
        <v xml:space="preserve"> </v>
      </c>
      <c r="K163" s="1"/>
      <c r="L163" s="1" t="str">
        <f t="shared" si="11"/>
        <v xml:space="preserve"> </v>
      </c>
      <c r="M163" s="27"/>
    </row>
    <row r="164" spans="1:13" ht="25.5" x14ac:dyDescent="0.2">
      <c r="A164" s="26" t="s">
        <v>475</v>
      </c>
      <c r="B164" s="26" t="s">
        <v>476</v>
      </c>
      <c r="C164" s="27">
        <v>2727610.5166099998</v>
      </c>
      <c r="D164" s="27">
        <v>1549204.90493</v>
      </c>
      <c r="E164" s="1">
        <f t="shared" si="9"/>
        <v>56.797145175089859</v>
      </c>
      <c r="F164" s="27">
        <v>411077.76101000002</v>
      </c>
      <c r="G164" s="1" t="str">
        <f t="shared" si="8"/>
        <v>свыше 200</v>
      </c>
      <c r="H164" s="1">
        <v>2727610.5166099998</v>
      </c>
      <c r="I164" s="1">
        <v>1549204.90493</v>
      </c>
      <c r="J164" s="1">
        <f t="shared" si="10"/>
        <v>56.797145175089859</v>
      </c>
      <c r="K164" s="1">
        <v>411077.76101000002</v>
      </c>
      <c r="L164" s="1" t="str">
        <f t="shared" si="11"/>
        <v>свыше 200</v>
      </c>
      <c r="M164" s="27">
        <v>496476.24307999993</v>
      </c>
    </row>
    <row r="165" spans="1:13" ht="38.25" x14ac:dyDescent="0.2">
      <c r="A165" s="26" t="s">
        <v>477</v>
      </c>
      <c r="B165" s="26" t="s">
        <v>478</v>
      </c>
      <c r="C165" s="27">
        <v>2727610.5166099998</v>
      </c>
      <c r="D165" s="27">
        <v>1549204.90493</v>
      </c>
      <c r="E165" s="1">
        <f t="shared" si="9"/>
        <v>56.797145175089859</v>
      </c>
      <c r="F165" s="27">
        <v>411077.76101000002</v>
      </c>
      <c r="G165" s="1" t="str">
        <f t="shared" si="8"/>
        <v>свыше 200</v>
      </c>
      <c r="H165" s="1">
        <v>2727610.5166099998</v>
      </c>
      <c r="I165" s="1">
        <v>1549204.90493</v>
      </c>
      <c r="J165" s="1">
        <f t="shared" si="10"/>
        <v>56.797145175089859</v>
      </c>
      <c r="K165" s="1">
        <v>411077.76101000002</v>
      </c>
      <c r="L165" s="1" t="str">
        <f t="shared" si="11"/>
        <v>свыше 200</v>
      </c>
      <c r="M165" s="27">
        <v>496476.24307999993</v>
      </c>
    </row>
    <row r="166" spans="1:13" ht="38.25" x14ac:dyDescent="0.2">
      <c r="A166" s="26" t="s">
        <v>479</v>
      </c>
      <c r="B166" s="26" t="s">
        <v>480</v>
      </c>
      <c r="C166" s="27">
        <v>2727610.5166099998</v>
      </c>
      <c r="D166" s="27">
        <v>1549204.90493</v>
      </c>
      <c r="E166" s="1">
        <f t="shared" si="9"/>
        <v>56.797145175089859</v>
      </c>
      <c r="F166" s="27">
        <v>411077.76101000002</v>
      </c>
      <c r="G166" s="1" t="str">
        <f t="shared" si="8"/>
        <v>свыше 200</v>
      </c>
      <c r="H166" s="1">
        <v>2727610.5166099998</v>
      </c>
      <c r="I166" s="1">
        <v>1549204.90493</v>
      </c>
      <c r="J166" s="1">
        <f t="shared" si="10"/>
        <v>56.797145175089859</v>
      </c>
      <c r="K166" s="1">
        <v>411077.76101000002</v>
      </c>
      <c r="L166" s="1" t="str">
        <f t="shared" si="11"/>
        <v>свыше 200</v>
      </c>
      <c r="M166" s="27">
        <v>496476.24307999993</v>
      </c>
    </row>
    <row r="167" spans="1:13" ht="25.5" x14ac:dyDescent="0.2">
      <c r="A167" s="26" t="s">
        <v>481</v>
      </c>
      <c r="B167" s="26" t="s">
        <v>482</v>
      </c>
      <c r="C167" s="27">
        <v>3017.3964999999998</v>
      </c>
      <c r="D167" s="27">
        <v>19.87913</v>
      </c>
      <c r="E167" s="1">
        <f t="shared" si="9"/>
        <v>0.65881729497598351</v>
      </c>
      <c r="F167" s="27">
        <v>37.739319999999999</v>
      </c>
      <c r="G167" s="1">
        <f t="shared" si="8"/>
        <v>52.674849467345993</v>
      </c>
      <c r="H167" s="1">
        <v>16558.60759</v>
      </c>
      <c r="I167" s="1">
        <v>19.87913</v>
      </c>
      <c r="J167" s="1">
        <f t="shared" si="10"/>
        <v>0.12005314995208484</v>
      </c>
      <c r="K167" s="1">
        <v>38.975630000000002</v>
      </c>
      <c r="L167" s="1">
        <f t="shared" si="11"/>
        <v>51.003999165632472</v>
      </c>
      <c r="M167" s="27">
        <v>9.3333999999999993</v>
      </c>
    </row>
    <row r="168" spans="1:13" ht="38.25" x14ac:dyDescent="0.2">
      <c r="A168" s="26" t="s">
        <v>483</v>
      </c>
      <c r="B168" s="26" t="s">
        <v>484</v>
      </c>
      <c r="C168" s="27">
        <v>3017.3964999999998</v>
      </c>
      <c r="D168" s="27">
        <v>19.87913</v>
      </c>
      <c r="E168" s="1">
        <f t="shared" si="9"/>
        <v>0.65881729497598351</v>
      </c>
      <c r="F168" s="27">
        <v>37.739319999999999</v>
      </c>
      <c r="G168" s="1">
        <f t="shared" si="8"/>
        <v>52.674849467345993</v>
      </c>
      <c r="H168" s="1">
        <v>16558.60759</v>
      </c>
      <c r="I168" s="1">
        <v>19.87913</v>
      </c>
      <c r="J168" s="1">
        <f t="shared" si="10"/>
        <v>0.12005314995208484</v>
      </c>
      <c r="K168" s="1">
        <v>38.975630000000002</v>
      </c>
      <c r="L168" s="1">
        <f t="shared" si="11"/>
        <v>51.003999165632472</v>
      </c>
      <c r="M168" s="27">
        <v>9.3333999999999993</v>
      </c>
    </row>
    <row r="169" spans="1:13" ht="25.5" x14ac:dyDescent="0.2">
      <c r="A169" s="26" t="s">
        <v>485</v>
      </c>
      <c r="B169" s="26" t="s">
        <v>486</v>
      </c>
      <c r="C169" s="27"/>
      <c r="D169" s="27"/>
      <c r="E169" s="1" t="str">
        <f t="shared" si="9"/>
        <v xml:space="preserve"> </v>
      </c>
      <c r="F169" s="27"/>
      <c r="G169" s="1" t="str">
        <f t="shared" si="8"/>
        <v xml:space="preserve"> </v>
      </c>
      <c r="H169" s="1"/>
      <c r="I169" s="1"/>
      <c r="J169" s="1" t="str">
        <f t="shared" si="10"/>
        <v xml:space="preserve"> </v>
      </c>
      <c r="K169" s="1"/>
      <c r="L169" s="1" t="str">
        <f t="shared" si="11"/>
        <v xml:space="preserve"> </v>
      </c>
      <c r="M169" s="27"/>
    </row>
    <row r="170" spans="1:13" ht="76.5" x14ac:dyDescent="0.2">
      <c r="A170" s="26" t="s">
        <v>487</v>
      </c>
      <c r="B170" s="26" t="s">
        <v>488</v>
      </c>
      <c r="C170" s="27">
        <v>447827.72769000003</v>
      </c>
      <c r="D170" s="27">
        <v>112274.78667</v>
      </c>
      <c r="E170" s="1">
        <f t="shared" si="9"/>
        <v>25.070977013669872</v>
      </c>
      <c r="F170" s="27">
        <v>101458.72431000001</v>
      </c>
      <c r="G170" s="1">
        <f t="shared" si="8"/>
        <v>110.66055426337932</v>
      </c>
      <c r="H170" s="1">
        <v>44281.108780000002</v>
      </c>
      <c r="I170" s="1">
        <v>16920.936720000002</v>
      </c>
      <c r="J170" s="1">
        <f t="shared" si="10"/>
        <v>38.212540711362017</v>
      </c>
      <c r="K170" s="1">
        <v>5484.1338299999998</v>
      </c>
      <c r="L170" s="1" t="str">
        <f t="shared" si="11"/>
        <v>свыше 200</v>
      </c>
      <c r="M170" s="27">
        <v>5336.9282100000019</v>
      </c>
    </row>
    <row r="171" spans="1:13" ht="51" x14ac:dyDescent="0.2">
      <c r="A171" s="26" t="s">
        <v>489</v>
      </c>
      <c r="B171" s="26" t="s">
        <v>490</v>
      </c>
      <c r="C171" s="27">
        <v>321993.41567000002</v>
      </c>
      <c r="D171" s="27">
        <v>80107.710080000004</v>
      </c>
      <c r="E171" s="1">
        <f t="shared" si="9"/>
        <v>24.878679557255186</v>
      </c>
      <c r="F171" s="27">
        <v>76486.953710000002</v>
      </c>
      <c r="G171" s="1">
        <f t="shared" si="8"/>
        <v>104.73382216753994</v>
      </c>
      <c r="H171" s="1"/>
      <c r="I171" s="1"/>
      <c r="J171" s="1" t="str">
        <f t="shared" si="10"/>
        <v xml:space="preserve"> </v>
      </c>
      <c r="K171" s="1"/>
      <c r="L171" s="1" t="str">
        <f t="shared" si="11"/>
        <v xml:space="preserve"> </v>
      </c>
      <c r="M171" s="27"/>
    </row>
    <row r="172" spans="1:13" ht="63.75" x14ac:dyDescent="0.2">
      <c r="A172" s="26" t="s">
        <v>491</v>
      </c>
      <c r="B172" s="26" t="s">
        <v>492</v>
      </c>
      <c r="C172" s="27">
        <v>239384.005</v>
      </c>
      <c r="D172" s="27">
        <v>59936.338929999998</v>
      </c>
      <c r="E172" s="1">
        <f t="shared" si="9"/>
        <v>25.037737558948436</v>
      </c>
      <c r="F172" s="27">
        <v>59567.338539999997</v>
      </c>
      <c r="G172" s="1">
        <f t="shared" si="8"/>
        <v>100.61946764627096</v>
      </c>
      <c r="H172" s="1"/>
      <c r="I172" s="1"/>
      <c r="J172" s="1" t="str">
        <f t="shared" si="10"/>
        <v xml:space="preserve"> </v>
      </c>
      <c r="K172" s="1"/>
      <c r="L172" s="1" t="str">
        <f t="shared" si="11"/>
        <v xml:space="preserve"> </v>
      </c>
      <c r="M172" s="27"/>
    </row>
    <row r="173" spans="1:13" ht="76.5" x14ac:dyDescent="0.2">
      <c r="A173" s="26" t="s">
        <v>493</v>
      </c>
      <c r="B173" s="26" t="s">
        <v>494</v>
      </c>
      <c r="C173" s="27">
        <v>58518.46759</v>
      </c>
      <c r="D173" s="27">
        <v>13182.21487</v>
      </c>
      <c r="E173" s="1">
        <f t="shared" si="9"/>
        <v>22.526589319390617</v>
      </c>
      <c r="F173" s="27">
        <v>11566.1168</v>
      </c>
      <c r="G173" s="1">
        <f t="shared" si="8"/>
        <v>113.9726936701867</v>
      </c>
      <c r="H173" s="1"/>
      <c r="I173" s="1"/>
      <c r="J173" s="1" t="str">
        <f t="shared" si="10"/>
        <v xml:space="preserve"> </v>
      </c>
      <c r="K173" s="1"/>
      <c r="L173" s="1" t="str">
        <f t="shared" si="11"/>
        <v xml:space="preserve"> </v>
      </c>
      <c r="M173" s="27"/>
    </row>
    <row r="174" spans="1:13" ht="63.75" x14ac:dyDescent="0.2">
      <c r="A174" s="26" t="s">
        <v>495</v>
      </c>
      <c r="B174" s="26" t="s">
        <v>496</v>
      </c>
      <c r="C174" s="27">
        <v>24090.943080000001</v>
      </c>
      <c r="D174" s="27">
        <v>6989.1562800000002</v>
      </c>
      <c r="E174" s="1">
        <f t="shared" si="9"/>
        <v>29.011551174193386</v>
      </c>
      <c r="F174" s="27">
        <v>5353.4983700000003</v>
      </c>
      <c r="G174" s="1">
        <f t="shared" si="8"/>
        <v>130.55306636807663</v>
      </c>
      <c r="H174" s="1"/>
      <c r="I174" s="1"/>
      <c r="J174" s="1" t="str">
        <f t="shared" si="10"/>
        <v xml:space="preserve"> </v>
      </c>
      <c r="K174" s="1"/>
      <c r="L174" s="1" t="str">
        <f t="shared" si="11"/>
        <v xml:space="preserve"> </v>
      </c>
      <c r="M174" s="27"/>
    </row>
    <row r="175" spans="1:13" ht="63.75" x14ac:dyDescent="0.2">
      <c r="A175" s="26" t="s">
        <v>497</v>
      </c>
      <c r="B175" s="26" t="s">
        <v>498</v>
      </c>
      <c r="C175" s="27">
        <v>55136.882039999997</v>
      </c>
      <c r="D175" s="27">
        <v>6505.9939599999998</v>
      </c>
      <c r="E175" s="1">
        <f t="shared" si="9"/>
        <v>11.799713221505915</v>
      </c>
      <c r="F175" s="27">
        <v>13364.443730000001</v>
      </c>
      <c r="G175" s="1">
        <f t="shared" si="8"/>
        <v>48.681367451123982</v>
      </c>
      <c r="H175" s="1">
        <v>13817.21298</v>
      </c>
      <c r="I175" s="1">
        <v>3182.75074</v>
      </c>
      <c r="J175" s="1">
        <f t="shared" si="10"/>
        <v>23.034679602948408</v>
      </c>
      <c r="K175" s="1">
        <v>2240.3576899999998</v>
      </c>
      <c r="L175" s="1">
        <f t="shared" si="11"/>
        <v>142.06440133227122</v>
      </c>
      <c r="M175" s="27">
        <v>1492.78881</v>
      </c>
    </row>
    <row r="176" spans="1:13" ht="63.75" x14ac:dyDescent="0.2">
      <c r="A176" s="26" t="s">
        <v>499</v>
      </c>
      <c r="B176" s="26" t="s">
        <v>500</v>
      </c>
      <c r="C176" s="27">
        <v>13817.21298</v>
      </c>
      <c r="D176" s="27">
        <v>3182.75074</v>
      </c>
      <c r="E176" s="1">
        <f t="shared" si="9"/>
        <v>23.034679602948408</v>
      </c>
      <c r="F176" s="27">
        <v>2240.3576899999998</v>
      </c>
      <c r="G176" s="1">
        <f t="shared" si="8"/>
        <v>142.06440133227122</v>
      </c>
      <c r="H176" s="1">
        <v>13817.21298</v>
      </c>
      <c r="I176" s="1">
        <v>3182.75074</v>
      </c>
      <c r="J176" s="1">
        <f t="shared" si="10"/>
        <v>23.034679602948408</v>
      </c>
      <c r="K176" s="1">
        <v>2240.3576899999998</v>
      </c>
      <c r="L176" s="1">
        <f t="shared" si="11"/>
        <v>142.06440133227122</v>
      </c>
      <c r="M176" s="27">
        <v>1492.78881</v>
      </c>
    </row>
    <row r="177" spans="1:13" ht="63.75" x14ac:dyDescent="0.2">
      <c r="A177" s="26" t="s">
        <v>501</v>
      </c>
      <c r="B177" s="26" t="s">
        <v>502</v>
      </c>
      <c r="C177" s="27">
        <v>15958.802</v>
      </c>
      <c r="D177" s="27">
        <v>1603.89444</v>
      </c>
      <c r="E177" s="1">
        <f t="shared" si="9"/>
        <v>10.050218305860302</v>
      </c>
      <c r="F177" s="27">
        <v>1314.0378000000001</v>
      </c>
      <c r="G177" s="1">
        <f t="shared" si="8"/>
        <v>122.05847046409166</v>
      </c>
      <c r="H177" s="1"/>
      <c r="I177" s="1"/>
      <c r="J177" s="1" t="str">
        <f t="shared" si="10"/>
        <v xml:space="preserve"> </v>
      </c>
      <c r="K177" s="1"/>
      <c r="L177" s="1" t="str">
        <f t="shared" si="11"/>
        <v xml:space="preserve"> </v>
      </c>
      <c r="M177" s="27"/>
    </row>
    <row r="178" spans="1:13" ht="63.75" x14ac:dyDescent="0.2">
      <c r="A178" s="26" t="s">
        <v>503</v>
      </c>
      <c r="B178" s="26" t="s">
        <v>504</v>
      </c>
      <c r="C178" s="27">
        <v>3195.4571900000001</v>
      </c>
      <c r="D178" s="27">
        <v>454.31538999999998</v>
      </c>
      <c r="E178" s="1">
        <f t="shared" si="9"/>
        <v>14.217539556522738</v>
      </c>
      <c r="F178" s="27">
        <v>1359.21452</v>
      </c>
      <c r="G178" s="1">
        <f t="shared" si="8"/>
        <v>33.424848198355029</v>
      </c>
      <c r="H178" s="1"/>
      <c r="I178" s="1"/>
      <c r="J178" s="1" t="str">
        <f t="shared" si="10"/>
        <v xml:space="preserve"> </v>
      </c>
      <c r="K178" s="1"/>
      <c r="L178" s="1" t="str">
        <f t="shared" si="11"/>
        <v xml:space="preserve"> </v>
      </c>
      <c r="M178" s="27"/>
    </row>
    <row r="179" spans="1:13" ht="63.75" x14ac:dyDescent="0.2">
      <c r="A179" s="26" t="s">
        <v>505</v>
      </c>
      <c r="B179" s="26" t="s">
        <v>506</v>
      </c>
      <c r="C179" s="27">
        <v>21082.569869999999</v>
      </c>
      <c r="D179" s="27">
        <v>1061.2865899999999</v>
      </c>
      <c r="E179" s="1">
        <f t="shared" si="9"/>
        <v>5.0339526753338824</v>
      </c>
      <c r="F179" s="27">
        <v>8267.1713799999998</v>
      </c>
      <c r="G179" s="1">
        <f t="shared" si="8"/>
        <v>12.837360461251258</v>
      </c>
      <c r="H179" s="1"/>
      <c r="I179" s="1"/>
      <c r="J179" s="1" t="str">
        <f t="shared" si="10"/>
        <v xml:space="preserve"> </v>
      </c>
      <c r="K179" s="1"/>
      <c r="L179" s="1" t="str">
        <f t="shared" si="11"/>
        <v xml:space="preserve"> </v>
      </c>
      <c r="M179" s="27"/>
    </row>
    <row r="180" spans="1:13" ht="63.75" x14ac:dyDescent="0.2">
      <c r="A180" s="26" t="s">
        <v>507</v>
      </c>
      <c r="B180" s="26" t="s">
        <v>508</v>
      </c>
      <c r="C180" s="27">
        <v>1082.8399999999999</v>
      </c>
      <c r="D180" s="27">
        <v>203.74680000000001</v>
      </c>
      <c r="E180" s="1">
        <f t="shared" si="9"/>
        <v>18.815965424254742</v>
      </c>
      <c r="F180" s="27">
        <v>183.66234</v>
      </c>
      <c r="G180" s="1">
        <f t="shared" si="8"/>
        <v>110.9355352872015</v>
      </c>
      <c r="H180" s="1"/>
      <c r="I180" s="1"/>
      <c r="J180" s="1" t="str">
        <f t="shared" si="10"/>
        <v xml:space="preserve"> </v>
      </c>
      <c r="K180" s="1"/>
      <c r="L180" s="1" t="str">
        <f t="shared" si="11"/>
        <v xml:space="preserve"> </v>
      </c>
      <c r="M180" s="27"/>
    </row>
    <row r="181" spans="1:13" ht="76.5" x14ac:dyDescent="0.2">
      <c r="A181" s="26" t="s">
        <v>509</v>
      </c>
      <c r="B181" s="26" t="s">
        <v>510</v>
      </c>
      <c r="C181" s="27">
        <v>36902.731769999999</v>
      </c>
      <c r="D181" s="27">
        <v>17951.883330000001</v>
      </c>
      <c r="E181" s="1">
        <f t="shared" si="9"/>
        <v>48.646488942571857</v>
      </c>
      <c r="F181" s="27">
        <v>3198.5838800000001</v>
      </c>
      <c r="G181" s="1" t="str">
        <f t="shared" si="8"/>
        <v>свыше 200</v>
      </c>
      <c r="H181" s="1">
        <v>16263.12385</v>
      </c>
      <c r="I181" s="1">
        <v>12077.599130000001</v>
      </c>
      <c r="J181" s="1">
        <f t="shared" si="10"/>
        <v>74.263709982138522</v>
      </c>
      <c r="K181" s="1">
        <v>527.34401000000003</v>
      </c>
      <c r="L181" s="1" t="str">
        <f t="shared" si="11"/>
        <v>свыше 200</v>
      </c>
      <c r="M181" s="27">
        <v>3477.8030500000004</v>
      </c>
    </row>
    <row r="182" spans="1:13" ht="63.75" x14ac:dyDescent="0.2">
      <c r="A182" s="26" t="s">
        <v>511</v>
      </c>
      <c r="B182" s="26" t="s">
        <v>512</v>
      </c>
      <c r="C182" s="27">
        <v>16263.12385</v>
      </c>
      <c r="D182" s="27">
        <v>12077.599130000001</v>
      </c>
      <c r="E182" s="1">
        <f t="shared" si="9"/>
        <v>74.263709982138522</v>
      </c>
      <c r="F182" s="27">
        <v>527.34401000000003</v>
      </c>
      <c r="G182" s="1" t="str">
        <f t="shared" si="8"/>
        <v>свыше 200</v>
      </c>
      <c r="H182" s="1">
        <v>16263.12385</v>
      </c>
      <c r="I182" s="1">
        <v>12077.599130000001</v>
      </c>
      <c r="J182" s="1">
        <f t="shared" si="10"/>
        <v>74.263709982138522</v>
      </c>
      <c r="K182" s="1">
        <v>527.34401000000003</v>
      </c>
      <c r="L182" s="1" t="str">
        <f t="shared" si="11"/>
        <v>свыше 200</v>
      </c>
      <c r="M182" s="27">
        <v>3477.8030500000004</v>
      </c>
    </row>
    <row r="183" spans="1:13" ht="51" x14ac:dyDescent="0.2">
      <c r="A183" s="26" t="s">
        <v>513</v>
      </c>
      <c r="B183" s="26" t="s">
        <v>514</v>
      </c>
      <c r="C183" s="27">
        <v>2148.261</v>
      </c>
      <c r="D183" s="27">
        <v>447.00214999999997</v>
      </c>
      <c r="E183" s="1">
        <f t="shared" si="9"/>
        <v>20.807627657905627</v>
      </c>
      <c r="F183" s="27">
        <v>402.51715999999999</v>
      </c>
      <c r="G183" s="1">
        <f t="shared" si="8"/>
        <v>111.05170025546241</v>
      </c>
      <c r="H183" s="1"/>
      <c r="I183" s="1"/>
      <c r="J183" s="1" t="str">
        <f t="shared" si="10"/>
        <v xml:space="preserve"> </v>
      </c>
      <c r="K183" s="1"/>
      <c r="L183" s="1" t="str">
        <f t="shared" si="11"/>
        <v xml:space="preserve"> </v>
      </c>
      <c r="M183" s="27"/>
    </row>
    <row r="184" spans="1:13" ht="63.75" x14ac:dyDescent="0.2">
      <c r="A184" s="26" t="s">
        <v>515</v>
      </c>
      <c r="B184" s="26" t="s">
        <v>516</v>
      </c>
      <c r="C184" s="27">
        <v>11890.563389999999</v>
      </c>
      <c r="D184" s="27">
        <v>3389.73765</v>
      </c>
      <c r="E184" s="1">
        <f t="shared" si="9"/>
        <v>28.507796803394363</v>
      </c>
      <c r="F184" s="27">
        <v>954.87845000000004</v>
      </c>
      <c r="G184" s="1" t="str">
        <f t="shared" si="8"/>
        <v>свыше 200</v>
      </c>
      <c r="H184" s="1"/>
      <c r="I184" s="1"/>
      <c r="J184" s="1" t="str">
        <f t="shared" si="10"/>
        <v xml:space="preserve"> </v>
      </c>
      <c r="K184" s="1"/>
      <c r="L184" s="1" t="str">
        <f t="shared" si="11"/>
        <v xml:space="preserve"> </v>
      </c>
      <c r="M184" s="27"/>
    </row>
    <row r="185" spans="1:13" ht="51" x14ac:dyDescent="0.2">
      <c r="A185" s="26" t="s">
        <v>517</v>
      </c>
      <c r="B185" s="26" t="s">
        <v>518</v>
      </c>
      <c r="C185" s="27">
        <v>3519.4754899999998</v>
      </c>
      <c r="D185" s="27">
        <v>697.80616999999995</v>
      </c>
      <c r="E185" s="1">
        <f t="shared" si="9"/>
        <v>19.826993311438006</v>
      </c>
      <c r="F185" s="27">
        <v>647.67881999999997</v>
      </c>
      <c r="G185" s="1">
        <f t="shared" si="8"/>
        <v>107.73953824829412</v>
      </c>
      <c r="H185" s="1"/>
      <c r="I185" s="1"/>
      <c r="J185" s="1" t="str">
        <f t="shared" si="10"/>
        <v xml:space="preserve"> </v>
      </c>
      <c r="K185" s="1"/>
      <c r="L185" s="1" t="str">
        <f t="shared" si="11"/>
        <v xml:space="preserve"> </v>
      </c>
      <c r="M185" s="27"/>
    </row>
    <row r="186" spans="1:13" ht="63.75" x14ac:dyDescent="0.2">
      <c r="A186" s="26" t="s">
        <v>519</v>
      </c>
      <c r="B186" s="26" t="s">
        <v>520</v>
      </c>
      <c r="C186" s="27">
        <v>3081.3080399999999</v>
      </c>
      <c r="D186" s="27">
        <v>1339.7382299999999</v>
      </c>
      <c r="E186" s="1">
        <f t="shared" si="9"/>
        <v>43.47952923265666</v>
      </c>
      <c r="F186" s="27">
        <v>666.16543999999999</v>
      </c>
      <c r="G186" s="1" t="str">
        <f t="shared" si="8"/>
        <v>свыше 200</v>
      </c>
      <c r="H186" s="1"/>
      <c r="I186" s="1"/>
      <c r="J186" s="1" t="str">
        <f t="shared" si="10"/>
        <v xml:space="preserve"> </v>
      </c>
      <c r="K186" s="1"/>
      <c r="L186" s="1" t="str">
        <f t="shared" si="11"/>
        <v xml:space="preserve"> </v>
      </c>
      <c r="M186" s="27"/>
    </row>
    <row r="187" spans="1:13" ht="38.25" x14ac:dyDescent="0.2">
      <c r="A187" s="26" t="s">
        <v>521</v>
      </c>
      <c r="B187" s="26" t="s">
        <v>522</v>
      </c>
      <c r="C187" s="27">
        <v>33793.329890000001</v>
      </c>
      <c r="D187" s="27">
        <v>7709.0883800000001</v>
      </c>
      <c r="E187" s="1">
        <f t="shared" si="9"/>
        <v>22.812455609120796</v>
      </c>
      <c r="F187" s="27">
        <v>8408.73776</v>
      </c>
      <c r="G187" s="1">
        <f t="shared" si="8"/>
        <v>91.679495782016161</v>
      </c>
      <c r="H187" s="1">
        <v>14199.403630000001</v>
      </c>
      <c r="I187" s="1">
        <v>1660.4759300000001</v>
      </c>
      <c r="J187" s="1">
        <f t="shared" si="10"/>
        <v>11.693983587393804</v>
      </c>
      <c r="K187" s="1">
        <v>2716.4268999999999</v>
      </c>
      <c r="L187" s="1">
        <f t="shared" si="11"/>
        <v>61.127208319134226</v>
      </c>
      <c r="M187" s="27">
        <v>366.31529</v>
      </c>
    </row>
    <row r="188" spans="1:13" ht="38.25" x14ac:dyDescent="0.2">
      <c r="A188" s="26" t="s">
        <v>523</v>
      </c>
      <c r="B188" s="26" t="s">
        <v>524</v>
      </c>
      <c r="C188" s="27">
        <v>14199.403630000001</v>
      </c>
      <c r="D188" s="27">
        <v>1660.4759300000001</v>
      </c>
      <c r="E188" s="1">
        <f t="shared" si="9"/>
        <v>11.693983587393804</v>
      </c>
      <c r="F188" s="27">
        <v>2716.4268999999999</v>
      </c>
      <c r="G188" s="1">
        <f t="shared" si="8"/>
        <v>61.127208319134226</v>
      </c>
      <c r="H188" s="1">
        <v>14199.403630000001</v>
      </c>
      <c r="I188" s="1">
        <v>1660.4759300000001</v>
      </c>
      <c r="J188" s="1">
        <f t="shared" si="10"/>
        <v>11.693983587393804</v>
      </c>
      <c r="K188" s="1">
        <v>2716.4268999999999</v>
      </c>
      <c r="L188" s="1">
        <f t="shared" si="11"/>
        <v>61.127208319134226</v>
      </c>
      <c r="M188" s="27">
        <v>366.31529</v>
      </c>
    </row>
    <row r="189" spans="1:13" ht="25.5" x14ac:dyDescent="0.2">
      <c r="A189" s="26" t="s">
        <v>525</v>
      </c>
      <c r="B189" s="26" t="s">
        <v>526</v>
      </c>
      <c r="C189" s="27">
        <v>13235.233</v>
      </c>
      <c r="D189" s="27">
        <v>4024.00047</v>
      </c>
      <c r="E189" s="1">
        <f t="shared" si="9"/>
        <v>30.403699504194599</v>
      </c>
      <c r="F189" s="27">
        <v>3858.2896300000002</v>
      </c>
      <c r="G189" s="1">
        <f t="shared" si="8"/>
        <v>104.2949300309526</v>
      </c>
      <c r="H189" s="1"/>
      <c r="I189" s="1"/>
      <c r="J189" s="1" t="str">
        <f t="shared" si="10"/>
        <v xml:space="preserve"> </v>
      </c>
      <c r="K189" s="1"/>
      <c r="L189" s="1" t="str">
        <f t="shared" si="11"/>
        <v xml:space="preserve"> </v>
      </c>
      <c r="M189" s="27"/>
    </row>
    <row r="190" spans="1:13" ht="25.5" x14ac:dyDescent="0.2">
      <c r="A190" s="26" t="s">
        <v>527</v>
      </c>
      <c r="B190" s="26" t="s">
        <v>528</v>
      </c>
      <c r="C190" s="27">
        <v>4823.1407600000002</v>
      </c>
      <c r="D190" s="27">
        <v>1730.0148999999999</v>
      </c>
      <c r="E190" s="1">
        <f t="shared" si="9"/>
        <v>35.869052679275313</v>
      </c>
      <c r="F190" s="27">
        <v>1511.3680300000001</v>
      </c>
      <c r="G190" s="1">
        <f t="shared" si="8"/>
        <v>114.46681851540819</v>
      </c>
      <c r="H190" s="1"/>
      <c r="I190" s="1"/>
      <c r="J190" s="1" t="str">
        <f t="shared" si="10"/>
        <v xml:space="preserve"> </v>
      </c>
      <c r="K190" s="1"/>
      <c r="L190" s="1" t="str">
        <f t="shared" si="11"/>
        <v xml:space="preserve"> </v>
      </c>
      <c r="M190" s="27"/>
    </row>
    <row r="191" spans="1:13" ht="25.5" x14ac:dyDescent="0.2">
      <c r="A191" s="26" t="s">
        <v>529</v>
      </c>
      <c r="B191" s="26" t="s">
        <v>530</v>
      </c>
      <c r="C191" s="27">
        <v>582.70249999999999</v>
      </c>
      <c r="D191" s="27">
        <v>75.432270000000003</v>
      </c>
      <c r="E191" s="1">
        <f t="shared" si="9"/>
        <v>12.945245644218106</v>
      </c>
      <c r="F191" s="27">
        <v>106.74606</v>
      </c>
      <c r="G191" s="1">
        <f t="shared" si="8"/>
        <v>70.665156165951231</v>
      </c>
      <c r="H191" s="1"/>
      <c r="I191" s="1"/>
      <c r="J191" s="1" t="str">
        <f t="shared" si="10"/>
        <v xml:space="preserve"> </v>
      </c>
      <c r="K191" s="1"/>
      <c r="L191" s="1" t="str">
        <f t="shared" si="11"/>
        <v xml:space="preserve"> </v>
      </c>
      <c r="M191" s="27"/>
    </row>
    <row r="192" spans="1:13" ht="25.5" x14ac:dyDescent="0.2">
      <c r="A192" s="26" t="s">
        <v>531</v>
      </c>
      <c r="B192" s="26" t="s">
        <v>532</v>
      </c>
      <c r="C192" s="27">
        <v>952.85</v>
      </c>
      <c r="D192" s="27">
        <v>219.16480999999999</v>
      </c>
      <c r="E192" s="1">
        <f t="shared" si="9"/>
        <v>23.000977068793617</v>
      </c>
      <c r="F192" s="27">
        <v>215.90714</v>
      </c>
      <c r="G192" s="1">
        <f t="shared" si="8"/>
        <v>101.50882921241049</v>
      </c>
      <c r="H192" s="1"/>
      <c r="I192" s="1"/>
      <c r="J192" s="1" t="str">
        <f t="shared" si="10"/>
        <v xml:space="preserve"> </v>
      </c>
      <c r="K192" s="1"/>
      <c r="L192" s="1" t="str">
        <f t="shared" si="11"/>
        <v xml:space="preserve"> </v>
      </c>
      <c r="M192" s="27"/>
    </row>
    <row r="193" spans="1:13" ht="102" x14ac:dyDescent="0.2">
      <c r="A193" s="26" t="s">
        <v>533</v>
      </c>
      <c r="B193" s="26" t="s">
        <v>534</v>
      </c>
      <c r="C193" s="27">
        <v>1.36832</v>
      </c>
      <c r="D193" s="27">
        <v>0.11092</v>
      </c>
      <c r="E193" s="1">
        <f t="shared" si="9"/>
        <v>8.1062909260991596</v>
      </c>
      <c r="F193" s="27">
        <v>5.2300000000000003E-3</v>
      </c>
      <c r="G193" s="1" t="str">
        <f t="shared" si="8"/>
        <v>свыше 200</v>
      </c>
      <c r="H193" s="1">
        <v>1.36832</v>
      </c>
      <c r="I193" s="1">
        <v>0.11092</v>
      </c>
      <c r="J193" s="1">
        <f t="shared" si="10"/>
        <v>8.1062909260991596</v>
      </c>
      <c r="K193" s="1">
        <v>5.2300000000000003E-3</v>
      </c>
      <c r="L193" s="1" t="str">
        <f t="shared" si="11"/>
        <v>свыше 200</v>
      </c>
      <c r="M193" s="27">
        <v>2.1060000000000009E-2</v>
      </c>
    </row>
    <row r="194" spans="1:13" ht="38.25" x14ac:dyDescent="0.2">
      <c r="A194" s="26" t="s">
        <v>535</v>
      </c>
      <c r="B194" s="26" t="s">
        <v>536</v>
      </c>
      <c r="C194" s="27">
        <v>546.95429999999999</v>
      </c>
      <c r="D194" s="27">
        <v>235.74071000000001</v>
      </c>
      <c r="E194" s="1">
        <f t="shared" si="9"/>
        <v>43.100622849111893</v>
      </c>
      <c r="F194" s="27">
        <v>122.07697</v>
      </c>
      <c r="G194" s="1">
        <f t="shared" si="8"/>
        <v>193.10825784748752</v>
      </c>
      <c r="H194" s="1">
        <v>322.86838</v>
      </c>
      <c r="I194" s="1">
        <v>68.926090000000002</v>
      </c>
      <c r="J194" s="1">
        <f t="shared" si="10"/>
        <v>21.348045912702879</v>
      </c>
      <c r="K194" s="1">
        <v>55.829129999999999</v>
      </c>
      <c r="L194" s="1">
        <f t="shared" si="11"/>
        <v>123.45900786918943</v>
      </c>
      <c r="M194" s="27">
        <v>68.864919999999998</v>
      </c>
    </row>
    <row r="195" spans="1:13" ht="38.25" x14ac:dyDescent="0.2">
      <c r="A195" s="26" t="s">
        <v>537</v>
      </c>
      <c r="B195" s="26" t="s">
        <v>538</v>
      </c>
      <c r="C195" s="27">
        <v>70.236000000000004</v>
      </c>
      <c r="D195" s="27">
        <v>44.226590000000002</v>
      </c>
      <c r="E195" s="1">
        <f t="shared" si="9"/>
        <v>62.96854889230594</v>
      </c>
      <c r="F195" s="27">
        <v>39.430660000000003</v>
      </c>
      <c r="G195" s="1">
        <f t="shared" si="8"/>
        <v>112.16294629610562</v>
      </c>
      <c r="H195" s="1"/>
      <c r="I195" s="1"/>
      <c r="J195" s="1" t="str">
        <f t="shared" si="10"/>
        <v xml:space="preserve"> </v>
      </c>
      <c r="K195" s="1"/>
      <c r="L195" s="1" t="str">
        <f t="shared" si="11"/>
        <v xml:space="preserve"> </v>
      </c>
      <c r="M195" s="27"/>
    </row>
    <row r="196" spans="1:13" ht="89.25" x14ac:dyDescent="0.2">
      <c r="A196" s="26" t="s">
        <v>539</v>
      </c>
      <c r="B196" s="26" t="s">
        <v>540</v>
      </c>
      <c r="C196" s="27">
        <v>70.236000000000004</v>
      </c>
      <c r="D196" s="27">
        <v>44.209020000000002</v>
      </c>
      <c r="E196" s="1">
        <f t="shared" si="9"/>
        <v>62.943533230821799</v>
      </c>
      <c r="F196" s="27">
        <v>39.430660000000003</v>
      </c>
      <c r="G196" s="1">
        <f t="shared" si="8"/>
        <v>112.11838706225055</v>
      </c>
      <c r="H196" s="1"/>
      <c r="I196" s="1"/>
      <c r="J196" s="1" t="str">
        <f t="shared" si="10"/>
        <v xml:space="preserve"> </v>
      </c>
      <c r="K196" s="1"/>
      <c r="L196" s="1" t="str">
        <f t="shared" si="11"/>
        <v xml:space="preserve"> </v>
      </c>
      <c r="M196" s="27"/>
    </row>
    <row r="197" spans="1:13" ht="114.75" x14ac:dyDescent="0.2">
      <c r="A197" s="26" t="s">
        <v>541</v>
      </c>
      <c r="B197" s="26" t="s">
        <v>542</v>
      </c>
      <c r="C197" s="27"/>
      <c r="D197" s="27">
        <v>1.7569999999999999E-2</v>
      </c>
      <c r="E197" s="1" t="str">
        <f t="shared" si="9"/>
        <v xml:space="preserve"> </v>
      </c>
      <c r="F197" s="27"/>
      <c r="G197" s="1" t="str">
        <f t="shared" si="8"/>
        <v xml:space="preserve"> </v>
      </c>
      <c r="H197" s="1"/>
      <c r="I197" s="1"/>
      <c r="J197" s="1" t="str">
        <f t="shared" si="10"/>
        <v xml:space="preserve"> </v>
      </c>
      <c r="K197" s="1"/>
      <c r="L197" s="1" t="str">
        <f t="shared" si="11"/>
        <v xml:space="preserve"> </v>
      </c>
      <c r="M197" s="27"/>
    </row>
    <row r="198" spans="1:13" ht="38.25" x14ac:dyDescent="0.2">
      <c r="A198" s="26" t="s">
        <v>543</v>
      </c>
      <c r="B198" s="26" t="s">
        <v>544</v>
      </c>
      <c r="C198" s="27">
        <v>475.86630000000002</v>
      </c>
      <c r="D198" s="27">
        <v>191.39178000000001</v>
      </c>
      <c r="E198" s="1">
        <f t="shared" si="9"/>
        <v>40.219654133944765</v>
      </c>
      <c r="F198" s="27">
        <v>82.64631</v>
      </c>
      <c r="G198" s="1" t="str">
        <f t="shared" ref="G198:G261" si="12">IF(F198=0," ",IF(D198/F198*100&gt;200,"свыше 200",IF(D198/F198&gt;0,D198/F198*100,"")))</f>
        <v>свыше 200</v>
      </c>
      <c r="H198" s="1">
        <v>322.01638000000003</v>
      </c>
      <c r="I198" s="1">
        <v>68.864919999999998</v>
      </c>
      <c r="J198" s="1">
        <f t="shared" si="10"/>
        <v>21.385533245234292</v>
      </c>
      <c r="K198" s="1">
        <v>55.829129999999999</v>
      </c>
      <c r="L198" s="1">
        <f t="shared" si="11"/>
        <v>123.34944141167881</v>
      </c>
      <c r="M198" s="27">
        <v>68.864919999999998</v>
      </c>
    </row>
    <row r="199" spans="1:13" ht="76.5" x14ac:dyDescent="0.2">
      <c r="A199" s="26" t="s">
        <v>545</v>
      </c>
      <c r="B199" s="26" t="s">
        <v>546</v>
      </c>
      <c r="C199" s="27">
        <v>322.01638000000003</v>
      </c>
      <c r="D199" s="27">
        <v>68.864919999999998</v>
      </c>
      <c r="E199" s="1">
        <f t="shared" ref="E199:E262" si="13">IF(C199=0," ",IF(D199/C199*100&gt;200,"свыше 200",IF(D199/C199&gt;0,D199/C199*100,"")))</f>
        <v>21.385533245234292</v>
      </c>
      <c r="F199" s="27">
        <v>55.829129999999999</v>
      </c>
      <c r="G199" s="1">
        <f t="shared" si="12"/>
        <v>123.34944141167881</v>
      </c>
      <c r="H199" s="1">
        <v>322.01638000000003</v>
      </c>
      <c r="I199" s="1">
        <v>68.864919999999998</v>
      </c>
      <c r="J199" s="1">
        <f t="shared" ref="J199:J262" si="14">IF(H199=0," ",IF(I199/H199*100&gt;200,"свыше 200",IF(I199/H199&gt;0,I199/H199*100,"")))</f>
        <v>21.385533245234292</v>
      </c>
      <c r="K199" s="1">
        <v>55.829129999999999</v>
      </c>
      <c r="L199" s="1">
        <f t="shared" ref="L199:L262" si="15">IF(K199=0," ",IF(I199/K199*100&gt;200,"свыше 200",IF(I199/K199&gt;0,I199/K199*100,"")))</f>
        <v>123.34944141167881</v>
      </c>
      <c r="M199" s="27">
        <v>68.864919999999998</v>
      </c>
    </row>
    <row r="200" spans="1:13" ht="76.5" x14ac:dyDescent="0.2">
      <c r="A200" s="26" t="s">
        <v>547</v>
      </c>
      <c r="B200" s="26" t="s">
        <v>548</v>
      </c>
      <c r="C200" s="27">
        <v>152.947</v>
      </c>
      <c r="D200" s="27">
        <v>122.52686</v>
      </c>
      <c r="E200" s="1">
        <f t="shared" si="13"/>
        <v>80.110665786187369</v>
      </c>
      <c r="F200" s="27">
        <v>26.81718</v>
      </c>
      <c r="G200" s="1" t="str">
        <f t="shared" si="12"/>
        <v>свыше 200</v>
      </c>
      <c r="H200" s="1"/>
      <c r="I200" s="1"/>
      <c r="J200" s="1" t="str">
        <f t="shared" si="14"/>
        <v xml:space="preserve"> </v>
      </c>
      <c r="K200" s="1"/>
      <c r="L200" s="1" t="str">
        <f t="shared" si="15"/>
        <v xml:space="preserve"> </v>
      </c>
      <c r="M200" s="27"/>
    </row>
    <row r="201" spans="1:13" ht="76.5" x14ac:dyDescent="0.2">
      <c r="A201" s="26" t="s">
        <v>549</v>
      </c>
      <c r="B201" s="26" t="s">
        <v>550</v>
      </c>
      <c r="C201" s="27">
        <v>0.90291999999999994</v>
      </c>
      <c r="D201" s="27"/>
      <c r="E201" s="1" t="str">
        <f t="shared" si="13"/>
        <v/>
      </c>
      <c r="F201" s="27"/>
      <c r="G201" s="1" t="str">
        <f t="shared" si="12"/>
        <v xml:space="preserve"> </v>
      </c>
      <c r="H201" s="1"/>
      <c r="I201" s="1"/>
      <c r="J201" s="1" t="str">
        <f t="shared" si="14"/>
        <v xml:space="preserve"> </v>
      </c>
      <c r="K201" s="1"/>
      <c r="L201" s="1" t="str">
        <f t="shared" si="15"/>
        <v xml:space="preserve"> </v>
      </c>
      <c r="M201" s="27"/>
    </row>
    <row r="202" spans="1:13" ht="63.75" x14ac:dyDescent="0.2">
      <c r="A202" s="26" t="s">
        <v>551</v>
      </c>
      <c r="B202" s="26" t="s">
        <v>552</v>
      </c>
      <c r="C202" s="27">
        <v>0.85199999999999998</v>
      </c>
      <c r="D202" s="27">
        <v>0.12234</v>
      </c>
      <c r="E202" s="1">
        <f t="shared" si="13"/>
        <v>14.359154929577468</v>
      </c>
      <c r="F202" s="27"/>
      <c r="G202" s="1" t="str">
        <f t="shared" si="12"/>
        <v xml:space="preserve"> </v>
      </c>
      <c r="H202" s="1">
        <v>0.85199999999999998</v>
      </c>
      <c r="I202" s="1">
        <v>6.1170000000000002E-2</v>
      </c>
      <c r="J202" s="1">
        <f t="shared" si="14"/>
        <v>7.1795774647887338</v>
      </c>
      <c r="K202" s="1"/>
      <c r="L202" s="1" t="str">
        <f t="shared" si="15"/>
        <v xml:space="preserve"> </v>
      </c>
      <c r="M202" s="27"/>
    </row>
    <row r="203" spans="1:13" ht="114.75" x14ac:dyDescent="0.2">
      <c r="A203" s="26" t="s">
        <v>553</v>
      </c>
      <c r="B203" s="26" t="s">
        <v>554</v>
      </c>
      <c r="C203" s="27">
        <v>0.85199999999999998</v>
      </c>
      <c r="D203" s="27">
        <v>0.12234</v>
      </c>
      <c r="E203" s="1">
        <f t="shared" si="13"/>
        <v>14.359154929577468</v>
      </c>
      <c r="F203" s="27"/>
      <c r="G203" s="1" t="str">
        <f t="shared" si="12"/>
        <v xml:space="preserve"> </v>
      </c>
      <c r="H203" s="1">
        <v>0.85199999999999998</v>
      </c>
      <c r="I203" s="1">
        <v>6.1170000000000002E-2</v>
      </c>
      <c r="J203" s="1">
        <f t="shared" si="14"/>
        <v>7.1795774647887338</v>
      </c>
      <c r="K203" s="1"/>
      <c r="L203" s="1" t="str">
        <f t="shared" si="15"/>
        <v xml:space="preserve"> </v>
      </c>
      <c r="M203" s="27"/>
    </row>
    <row r="204" spans="1:13" ht="51" x14ac:dyDescent="0.2">
      <c r="A204" s="26" t="s">
        <v>555</v>
      </c>
      <c r="B204" s="26" t="s">
        <v>556</v>
      </c>
      <c r="C204" s="27"/>
      <c r="D204" s="27">
        <v>0.93074999999999997</v>
      </c>
      <c r="E204" s="1" t="str">
        <f t="shared" si="13"/>
        <v xml:space="preserve"> </v>
      </c>
      <c r="F204" s="27"/>
      <c r="G204" s="1" t="str">
        <f t="shared" si="12"/>
        <v xml:space="preserve"> </v>
      </c>
      <c r="H204" s="1"/>
      <c r="I204" s="1"/>
      <c r="J204" s="1" t="str">
        <f t="shared" si="14"/>
        <v xml:space="preserve"> </v>
      </c>
      <c r="K204" s="1"/>
      <c r="L204" s="1" t="str">
        <f t="shared" si="15"/>
        <v xml:space="preserve"> </v>
      </c>
      <c r="M204" s="27"/>
    </row>
    <row r="205" spans="1:13" ht="51" x14ac:dyDescent="0.2">
      <c r="A205" s="26" t="s">
        <v>557</v>
      </c>
      <c r="B205" s="26" t="s">
        <v>558</v>
      </c>
      <c r="C205" s="27"/>
      <c r="D205" s="27">
        <v>0.93074999999999997</v>
      </c>
      <c r="E205" s="1" t="str">
        <f t="shared" si="13"/>
        <v xml:space="preserve"> </v>
      </c>
      <c r="F205" s="27"/>
      <c r="G205" s="1" t="str">
        <f t="shared" si="12"/>
        <v xml:space="preserve"> </v>
      </c>
      <c r="H205" s="1"/>
      <c r="I205" s="1"/>
      <c r="J205" s="1" t="str">
        <f t="shared" si="14"/>
        <v xml:space="preserve"> </v>
      </c>
      <c r="K205" s="1"/>
      <c r="L205" s="1" t="str">
        <f t="shared" si="15"/>
        <v xml:space="preserve"> </v>
      </c>
      <c r="M205" s="27"/>
    </row>
    <row r="206" spans="1:13" ht="127.5" x14ac:dyDescent="0.2">
      <c r="A206" s="26" t="s">
        <v>559</v>
      </c>
      <c r="B206" s="26" t="s">
        <v>560</v>
      </c>
      <c r="C206" s="27"/>
      <c r="D206" s="27">
        <v>0.93074999999999997</v>
      </c>
      <c r="E206" s="1" t="str">
        <f t="shared" si="13"/>
        <v xml:space="preserve"> </v>
      </c>
      <c r="F206" s="27"/>
      <c r="G206" s="1" t="str">
        <f t="shared" si="12"/>
        <v xml:space="preserve"> </v>
      </c>
      <c r="H206" s="1"/>
      <c r="I206" s="1"/>
      <c r="J206" s="1" t="str">
        <f t="shared" si="14"/>
        <v xml:space="preserve"> </v>
      </c>
      <c r="K206" s="1"/>
      <c r="L206" s="1" t="str">
        <f t="shared" si="15"/>
        <v xml:space="preserve"> </v>
      </c>
      <c r="M206" s="27"/>
    </row>
    <row r="207" spans="1:13" ht="25.5" x14ac:dyDescent="0.2">
      <c r="A207" s="26" t="s">
        <v>561</v>
      </c>
      <c r="B207" s="26" t="s">
        <v>562</v>
      </c>
      <c r="C207" s="27">
        <v>2738.2058099999999</v>
      </c>
      <c r="D207" s="27">
        <v>32.158999999999999</v>
      </c>
      <c r="E207" s="1">
        <f t="shared" si="13"/>
        <v>1.1744551809273971</v>
      </c>
      <c r="F207" s="27">
        <v>4090.7346899999998</v>
      </c>
      <c r="G207" s="1">
        <f t="shared" si="12"/>
        <v>0.78614240318772666</v>
      </c>
      <c r="H207" s="1">
        <v>79.099999999999994</v>
      </c>
      <c r="I207" s="1"/>
      <c r="J207" s="1" t="str">
        <f t="shared" si="14"/>
        <v/>
      </c>
      <c r="K207" s="1">
        <v>1809.38669</v>
      </c>
      <c r="L207" s="1" t="str">
        <f t="shared" si="15"/>
        <v/>
      </c>
      <c r="M207" s="27"/>
    </row>
    <row r="208" spans="1:13" ht="38.25" x14ac:dyDescent="0.2">
      <c r="A208" s="26" t="s">
        <v>563</v>
      </c>
      <c r="B208" s="26" t="s">
        <v>564</v>
      </c>
      <c r="C208" s="27">
        <v>2738.2058099999999</v>
      </c>
      <c r="D208" s="27">
        <v>32.158999999999999</v>
      </c>
      <c r="E208" s="1">
        <f t="shared" si="13"/>
        <v>1.1744551809273971</v>
      </c>
      <c r="F208" s="27">
        <v>4090.7346899999998</v>
      </c>
      <c r="G208" s="1">
        <f t="shared" si="12"/>
        <v>0.78614240318772666</v>
      </c>
      <c r="H208" s="1">
        <v>79.099999999999994</v>
      </c>
      <c r="I208" s="1"/>
      <c r="J208" s="1" t="str">
        <f t="shared" si="14"/>
        <v/>
      </c>
      <c r="K208" s="1">
        <v>1809.38669</v>
      </c>
      <c r="L208" s="1" t="str">
        <f t="shared" si="15"/>
        <v/>
      </c>
      <c r="M208" s="27"/>
    </row>
    <row r="209" spans="1:13" ht="38.25" x14ac:dyDescent="0.2">
      <c r="A209" s="26" t="s">
        <v>565</v>
      </c>
      <c r="B209" s="26" t="s">
        <v>566</v>
      </c>
      <c r="C209" s="27">
        <v>79.099999999999994</v>
      </c>
      <c r="D209" s="27"/>
      <c r="E209" s="1" t="str">
        <f t="shared" si="13"/>
        <v/>
      </c>
      <c r="F209" s="27">
        <v>1809.38669</v>
      </c>
      <c r="G209" s="1" t="str">
        <f t="shared" si="12"/>
        <v/>
      </c>
      <c r="H209" s="1">
        <v>79.099999999999994</v>
      </c>
      <c r="I209" s="1"/>
      <c r="J209" s="1" t="str">
        <f t="shared" si="14"/>
        <v/>
      </c>
      <c r="K209" s="1">
        <v>1809.38669</v>
      </c>
      <c r="L209" s="1" t="str">
        <f t="shared" si="15"/>
        <v/>
      </c>
      <c r="M209" s="27"/>
    </row>
    <row r="210" spans="1:13" ht="38.25" x14ac:dyDescent="0.2">
      <c r="A210" s="26" t="s">
        <v>567</v>
      </c>
      <c r="B210" s="26" t="s">
        <v>568</v>
      </c>
      <c r="C210" s="27">
        <v>2529.5058100000001</v>
      </c>
      <c r="D210" s="27">
        <v>29</v>
      </c>
      <c r="E210" s="1">
        <f t="shared" si="13"/>
        <v>1.1464690013896428</v>
      </c>
      <c r="F210" s="27">
        <v>2257.5479999999998</v>
      </c>
      <c r="G210" s="1">
        <f t="shared" si="12"/>
        <v>1.2845795526828223</v>
      </c>
      <c r="H210" s="1"/>
      <c r="I210" s="1"/>
      <c r="J210" s="1" t="str">
        <f t="shared" si="14"/>
        <v xml:space="preserve"> </v>
      </c>
      <c r="K210" s="1"/>
      <c r="L210" s="1" t="str">
        <f t="shared" si="15"/>
        <v xml:space="preserve"> </v>
      </c>
      <c r="M210" s="27"/>
    </row>
    <row r="211" spans="1:13" ht="38.25" x14ac:dyDescent="0.2">
      <c r="A211" s="26" t="s">
        <v>569</v>
      </c>
      <c r="B211" s="26" t="s">
        <v>570</v>
      </c>
      <c r="C211" s="27">
        <v>129.6</v>
      </c>
      <c r="D211" s="27">
        <v>3.1589999999999998</v>
      </c>
      <c r="E211" s="1">
        <f t="shared" si="13"/>
        <v>2.4375</v>
      </c>
      <c r="F211" s="27">
        <v>23.8</v>
      </c>
      <c r="G211" s="1">
        <f t="shared" si="12"/>
        <v>13.273109243697478</v>
      </c>
      <c r="H211" s="1"/>
      <c r="I211" s="1"/>
      <c r="J211" s="1" t="str">
        <f t="shared" si="14"/>
        <v xml:space="preserve"> </v>
      </c>
      <c r="K211" s="1"/>
      <c r="L211" s="1" t="str">
        <f t="shared" si="15"/>
        <v xml:space="preserve"> </v>
      </c>
      <c r="M211" s="27"/>
    </row>
    <row r="212" spans="1:13" ht="63.75" x14ac:dyDescent="0.2">
      <c r="A212" s="26" t="s">
        <v>571</v>
      </c>
      <c r="B212" s="26" t="s">
        <v>572</v>
      </c>
      <c r="C212" s="27">
        <v>117749.94646000001</v>
      </c>
      <c r="D212" s="27">
        <v>29688.044849999998</v>
      </c>
      <c r="E212" s="1">
        <f t="shared" si="13"/>
        <v>25.212788406731985</v>
      </c>
      <c r="F212" s="27">
        <v>30694.667290000001</v>
      </c>
      <c r="G212" s="1">
        <f t="shared" si="12"/>
        <v>96.720529887196562</v>
      </c>
      <c r="H212" s="1">
        <v>7.3227599999999997</v>
      </c>
      <c r="I212" s="1">
        <v>4.9674300000000002</v>
      </c>
      <c r="J212" s="1">
        <f t="shared" si="14"/>
        <v>67.835488258525473</v>
      </c>
      <c r="K212" s="1">
        <v>1.8306899999999999</v>
      </c>
      <c r="L212" s="1" t="str">
        <f t="shared" si="15"/>
        <v>свыше 200</v>
      </c>
      <c r="M212" s="27"/>
    </row>
    <row r="213" spans="1:13" ht="63.75" x14ac:dyDescent="0.2">
      <c r="A213" s="26" t="s">
        <v>573</v>
      </c>
      <c r="B213" s="26" t="s">
        <v>574</v>
      </c>
      <c r="C213" s="27">
        <v>83156.602700000003</v>
      </c>
      <c r="D213" s="27">
        <v>20498.567309999999</v>
      </c>
      <c r="E213" s="1">
        <f t="shared" si="13"/>
        <v>24.650558878591607</v>
      </c>
      <c r="F213" s="27">
        <v>19144.732619999999</v>
      </c>
      <c r="G213" s="1">
        <f t="shared" si="12"/>
        <v>107.07157794716696</v>
      </c>
      <c r="H213" s="1">
        <v>7.3227599999999997</v>
      </c>
      <c r="I213" s="1">
        <v>4.9674300000000002</v>
      </c>
      <c r="J213" s="1">
        <f t="shared" si="14"/>
        <v>67.835488258525473</v>
      </c>
      <c r="K213" s="1">
        <v>1.8306899999999999</v>
      </c>
      <c r="L213" s="1" t="str">
        <f t="shared" si="15"/>
        <v>свыше 200</v>
      </c>
      <c r="M213" s="27"/>
    </row>
    <row r="214" spans="1:13" ht="76.5" x14ac:dyDescent="0.2">
      <c r="A214" s="26" t="s">
        <v>575</v>
      </c>
      <c r="B214" s="26" t="s">
        <v>576</v>
      </c>
      <c r="C214" s="27">
        <v>7.3227599999999997</v>
      </c>
      <c r="D214" s="27">
        <v>4.9674300000000002</v>
      </c>
      <c r="E214" s="1">
        <f t="shared" si="13"/>
        <v>67.835488258525473</v>
      </c>
      <c r="F214" s="27">
        <v>1.8306899999999999</v>
      </c>
      <c r="G214" s="1" t="str">
        <f t="shared" si="12"/>
        <v>свыше 200</v>
      </c>
      <c r="H214" s="1">
        <v>7.3227599999999997</v>
      </c>
      <c r="I214" s="1">
        <v>4.9674300000000002</v>
      </c>
      <c r="J214" s="1">
        <f t="shared" si="14"/>
        <v>67.835488258525473</v>
      </c>
      <c r="K214" s="1">
        <v>1.8306899999999999</v>
      </c>
      <c r="L214" s="1" t="str">
        <f t="shared" si="15"/>
        <v>свыше 200</v>
      </c>
      <c r="M214" s="27"/>
    </row>
    <row r="215" spans="1:13" ht="63.75" x14ac:dyDescent="0.2">
      <c r="A215" s="26" t="s">
        <v>577</v>
      </c>
      <c r="B215" s="26" t="s">
        <v>578</v>
      </c>
      <c r="C215" s="27">
        <v>62860.677000000003</v>
      </c>
      <c r="D215" s="27">
        <v>14407.88479</v>
      </c>
      <c r="E215" s="1">
        <f t="shared" si="13"/>
        <v>22.920346196716906</v>
      </c>
      <c r="F215" s="27">
        <v>14094.60844</v>
      </c>
      <c r="G215" s="1">
        <f t="shared" si="12"/>
        <v>102.22266798920737</v>
      </c>
      <c r="H215" s="1"/>
      <c r="I215" s="1"/>
      <c r="J215" s="1" t="str">
        <f t="shared" si="14"/>
        <v xml:space="preserve"> </v>
      </c>
      <c r="K215" s="1"/>
      <c r="L215" s="1" t="str">
        <f t="shared" si="15"/>
        <v xml:space="preserve"> </v>
      </c>
      <c r="M215" s="27"/>
    </row>
    <row r="216" spans="1:13" ht="63.75" x14ac:dyDescent="0.2">
      <c r="A216" s="26" t="s">
        <v>579</v>
      </c>
      <c r="B216" s="26" t="s">
        <v>580</v>
      </c>
      <c r="C216" s="27">
        <v>5990.7273400000004</v>
      </c>
      <c r="D216" s="27">
        <v>2402.1439300000002</v>
      </c>
      <c r="E216" s="1">
        <f t="shared" si="13"/>
        <v>40.097700891190954</v>
      </c>
      <c r="F216" s="27">
        <v>1653.5598500000001</v>
      </c>
      <c r="G216" s="1">
        <f t="shared" si="12"/>
        <v>145.27106049412123</v>
      </c>
      <c r="H216" s="1"/>
      <c r="I216" s="1"/>
      <c r="J216" s="1" t="str">
        <f t="shared" si="14"/>
        <v xml:space="preserve"> </v>
      </c>
      <c r="K216" s="1"/>
      <c r="L216" s="1" t="str">
        <f t="shared" si="15"/>
        <v xml:space="preserve"> </v>
      </c>
      <c r="M216" s="27"/>
    </row>
    <row r="217" spans="1:13" ht="63.75" x14ac:dyDescent="0.2">
      <c r="A217" s="26" t="s">
        <v>581</v>
      </c>
      <c r="B217" s="26" t="s">
        <v>582</v>
      </c>
      <c r="C217" s="27">
        <v>4827.5088900000001</v>
      </c>
      <c r="D217" s="27">
        <v>1297.9597900000001</v>
      </c>
      <c r="E217" s="1">
        <f t="shared" si="13"/>
        <v>26.886740544148434</v>
      </c>
      <c r="F217" s="27">
        <v>1131.53052</v>
      </c>
      <c r="G217" s="1">
        <f t="shared" si="12"/>
        <v>114.70833239213027</v>
      </c>
      <c r="H217" s="1"/>
      <c r="I217" s="1"/>
      <c r="J217" s="1" t="str">
        <f t="shared" si="14"/>
        <v xml:space="preserve"> </v>
      </c>
      <c r="K217" s="1"/>
      <c r="L217" s="1" t="str">
        <f t="shared" si="15"/>
        <v xml:space="preserve"> </v>
      </c>
      <c r="M217" s="27"/>
    </row>
    <row r="218" spans="1:13" ht="63.75" x14ac:dyDescent="0.2">
      <c r="A218" s="26" t="s">
        <v>583</v>
      </c>
      <c r="B218" s="26" t="s">
        <v>584</v>
      </c>
      <c r="C218" s="27">
        <v>9470.3667100000002</v>
      </c>
      <c r="D218" s="27">
        <v>2385.6113700000001</v>
      </c>
      <c r="E218" s="1">
        <f t="shared" si="13"/>
        <v>25.19027449571697</v>
      </c>
      <c r="F218" s="27">
        <v>2263.2031200000001</v>
      </c>
      <c r="G218" s="1">
        <f t="shared" si="12"/>
        <v>105.40862854589915</v>
      </c>
      <c r="H218" s="1"/>
      <c r="I218" s="1"/>
      <c r="J218" s="1" t="str">
        <f t="shared" si="14"/>
        <v xml:space="preserve"> </v>
      </c>
      <c r="K218" s="1"/>
      <c r="L218" s="1" t="str">
        <f t="shared" si="15"/>
        <v xml:space="preserve"> </v>
      </c>
      <c r="M218" s="27"/>
    </row>
    <row r="219" spans="1:13" ht="89.25" x14ac:dyDescent="0.2">
      <c r="A219" s="26" t="s">
        <v>585</v>
      </c>
      <c r="B219" s="26" t="s">
        <v>586</v>
      </c>
      <c r="C219" s="27">
        <v>34593.343760000003</v>
      </c>
      <c r="D219" s="27">
        <v>9189.4775399999999</v>
      </c>
      <c r="E219" s="1">
        <f t="shared" si="13"/>
        <v>26.5642939975803</v>
      </c>
      <c r="F219" s="27">
        <v>11549.934670000001</v>
      </c>
      <c r="G219" s="1">
        <f t="shared" si="12"/>
        <v>79.563026134415352</v>
      </c>
      <c r="H219" s="1"/>
      <c r="I219" s="1"/>
      <c r="J219" s="1" t="str">
        <f t="shared" si="14"/>
        <v xml:space="preserve"> </v>
      </c>
      <c r="K219" s="1"/>
      <c r="L219" s="1" t="str">
        <f t="shared" si="15"/>
        <v xml:space="preserve"> </v>
      </c>
      <c r="M219" s="27"/>
    </row>
    <row r="220" spans="1:13" ht="76.5" x14ac:dyDescent="0.2">
      <c r="A220" s="26" t="s">
        <v>587</v>
      </c>
      <c r="B220" s="26" t="s">
        <v>588</v>
      </c>
      <c r="C220" s="27">
        <v>31719.536680000001</v>
      </c>
      <c r="D220" s="27">
        <v>8709.3308899999993</v>
      </c>
      <c r="E220" s="1">
        <f t="shared" si="13"/>
        <v>27.457308023958184</v>
      </c>
      <c r="F220" s="27">
        <v>8776.7684599999993</v>
      </c>
      <c r="G220" s="1">
        <f t="shared" si="12"/>
        <v>99.231635535250291</v>
      </c>
      <c r="H220" s="1"/>
      <c r="I220" s="1"/>
      <c r="J220" s="1" t="str">
        <f t="shared" si="14"/>
        <v xml:space="preserve"> </v>
      </c>
      <c r="K220" s="1"/>
      <c r="L220" s="1" t="str">
        <f t="shared" si="15"/>
        <v xml:space="preserve"> </v>
      </c>
      <c r="M220" s="27"/>
    </row>
    <row r="221" spans="1:13" ht="76.5" x14ac:dyDescent="0.2">
      <c r="A221" s="26" t="s">
        <v>589</v>
      </c>
      <c r="B221" s="26" t="s">
        <v>590</v>
      </c>
      <c r="C221" s="27">
        <v>1720.19596</v>
      </c>
      <c r="D221" s="27">
        <v>219.81358</v>
      </c>
      <c r="E221" s="1">
        <f t="shared" si="13"/>
        <v>12.778403455848133</v>
      </c>
      <c r="F221" s="27">
        <v>2613.8251399999999</v>
      </c>
      <c r="G221" s="1">
        <f t="shared" si="12"/>
        <v>8.4096513051366539</v>
      </c>
      <c r="H221" s="1"/>
      <c r="I221" s="1"/>
      <c r="J221" s="1" t="str">
        <f t="shared" si="14"/>
        <v xml:space="preserve"> </v>
      </c>
      <c r="K221" s="1"/>
      <c r="L221" s="1" t="str">
        <f t="shared" si="15"/>
        <v xml:space="preserve"> </v>
      </c>
      <c r="M221" s="27"/>
    </row>
    <row r="222" spans="1:13" ht="76.5" x14ac:dyDescent="0.2">
      <c r="A222" s="26" t="s">
        <v>591</v>
      </c>
      <c r="B222" s="26" t="s">
        <v>592</v>
      </c>
      <c r="C222" s="27">
        <v>604.11779999999999</v>
      </c>
      <c r="D222" s="27">
        <v>140.22</v>
      </c>
      <c r="E222" s="1">
        <f t="shared" si="13"/>
        <v>23.210704932051332</v>
      </c>
      <c r="F222" s="27">
        <v>140.643</v>
      </c>
      <c r="G222" s="1">
        <f t="shared" si="12"/>
        <v>99.699238497472322</v>
      </c>
      <c r="H222" s="1"/>
      <c r="I222" s="1"/>
      <c r="J222" s="1" t="str">
        <f t="shared" si="14"/>
        <v xml:space="preserve"> </v>
      </c>
      <c r="K222" s="1"/>
      <c r="L222" s="1" t="str">
        <f t="shared" si="15"/>
        <v xml:space="preserve"> </v>
      </c>
      <c r="M222" s="27"/>
    </row>
    <row r="223" spans="1:13" ht="76.5" x14ac:dyDescent="0.2">
      <c r="A223" s="26" t="s">
        <v>593</v>
      </c>
      <c r="B223" s="26" t="s">
        <v>594</v>
      </c>
      <c r="C223" s="27">
        <v>549.49332000000004</v>
      </c>
      <c r="D223" s="27">
        <v>120.11306999999999</v>
      </c>
      <c r="E223" s="1">
        <f t="shared" si="13"/>
        <v>21.858877192538024</v>
      </c>
      <c r="F223" s="27">
        <v>18.698070000000001</v>
      </c>
      <c r="G223" s="1" t="str">
        <f t="shared" si="12"/>
        <v>свыше 200</v>
      </c>
      <c r="H223" s="1"/>
      <c r="I223" s="1"/>
      <c r="J223" s="1" t="str">
        <f t="shared" si="14"/>
        <v xml:space="preserve"> </v>
      </c>
      <c r="K223" s="1"/>
      <c r="L223" s="1" t="str">
        <f t="shared" si="15"/>
        <v xml:space="preserve"> </v>
      </c>
      <c r="M223" s="27"/>
    </row>
    <row r="224" spans="1:13" x14ac:dyDescent="0.2">
      <c r="A224" s="26" t="s">
        <v>595</v>
      </c>
      <c r="B224" s="26" t="s">
        <v>596</v>
      </c>
      <c r="C224" s="27">
        <v>118506.76324</v>
      </c>
      <c r="D224" s="27">
        <v>29393.80816</v>
      </c>
      <c r="E224" s="1">
        <f t="shared" si="13"/>
        <v>24.80348577276694</v>
      </c>
      <c r="F224" s="27">
        <v>41996.16476</v>
      </c>
      <c r="G224" s="1">
        <f t="shared" si="12"/>
        <v>69.99164882788692</v>
      </c>
      <c r="H224" s="1">
        <v>105604.52743</v>
      </c>
      <c r="I224" s="1">
        <v>20045.317360000001</v>
      </c>
      <c r="J224" s="1">
        <f t="shared" si="14"/>
        <v>18.981494305049608</v>
      </c>
      <c r="K224" s="1">
        <v>34154.868540000003</v>
      </c>
      <c r="L224" s="1">
        <f t="shared" si="15"/>
        <v>58.689487668571182</v>
      </c>
      <c r="M224" s="27">
        <v>14070.179410000001</v>
      </c>
    </row>
    <row r="225" spans="1:13" x14ac:dyDescent="0.2">
      <c r="A225" s="26" t="s">
        <v>597</v>
      </c>
      <c r="B225" s="26" t="s">
        <v>598</v>
      </c>
      <c r="C225" s="27">
        <v>22891.790219999999</v>
      </c>
      <c r="D225" s="27">
        <v>15580.81812</v>
      </c>
      <c r="E225" s="1">
        <f t="shared" si="13"/>
        <v>68.062908013141836</v>
      </c>
      <c r="F225" s="27">
        <v>13068.82699</v>
      </c>
      <c r="G225" s="1">
        <f t="shared" si="12"/>
        <v>119.22124404831531</v>
      </c>
      <c r="H225" s="1">
        <v>9989.5544100000006</v>
      </c>
      <c r="I225" s="1">
        <v>6232.3273200000003</v>
      </c>
      <c r="J225" s="1">
        <f t="shared" si="14"/>
        <v>62.388441608177793</v>
      </c>
      <c r="K225" s="1">
        <v>5227.5307700000003</v>
      </c>
      <c r="L225" s="1">
        <f t="shared" si="15"/>
        <v>119.22124601860544</v>
      </c>
      <c r="M225" s="27">
        <v>4344.2882100000006</v>
      </c>
    </row>
    <row r="226" spans="1:13" ht="25.5" x14ac:dyDescent="0.2">
      <c r="A226" s="26" t="s">
        <v>599</v>
      </c>
      <c r="B226" s="26" t="s">
        <v>600</v>
      </c>
      <c r="C226" s="27"/>
      <c r="D226" s="27"/>
      <c r="E226" s="1" t="str">
        <f t="shared" si="13"/>
        <v xml:space="preserve"> </v>
      </c>
      <c r="F226" s="27">
        <v>2202.0076399999998</v>
      </c>
      <c r="G226" s="1" t="str">
        <f t="shared" si="12"/>
        <v/>
      </c>
      <c r="H226" s="1"/>
      <c r="I226" s="1"/>
      <c r="J226" s="1" t="str">
        <f t="shared" si="14"/>
        <v xml:space="preserve"> </v>
      </c>
      <c r="K226" s="1">
        <v>880.80304999999998</v>
      </c>
      <c r="L226" s="1" t="str">
        <f t="shared" si="15"/>
        <v/>
      </c>
      <c r="M226" s="27"/>
    </row>
    <row r="227" spans="1:13" ht="25.5" x14ac:dyDescent="0.2">
      <c r="A227" s="26" t="s">
        <v>599</v>
      </c>
      <c r="B227" s="26" t="s">
        <v>601</v>
      </c>
      <c r="C227" s="27">
        <v>4354.4136900000003</v>
      </c>
      <c r="D227" s="27">
        <v>3813.8154399999999</v>
      </c>
      <c r="E227" s="1">
        <f t="shared" si="13"/>
        <v>87.585050744225441</v>
      </c>
      <c r="F227" s="27"/>
      <c r="G227" s="1" t="str">
        <f t="shared" si="12"/>
        <v xml:space="preserve"> </v>
      </c>
      <c r="H227" s="1">
        <v>1970.2804900000001</v>
      </c>
      <c r="I227" s="1">
        <v>1525.5261700000001</v>
      </c>
      <c r="J227" s="1">
        <f t="shared" si="14"/>
        <v>77.426852559454616</v>
      </c>
      <c r="K227" s="1"/>
      <c r="L227" s="1" t="str">
        <f t="shared" si="15"/>
        <v xml:space="preserve"> </v>
      </c>
      <c r="M227" s="27">
        <v>968.00742000000014</v>
      </c>
    </row>
    <row r="228" spans="1:13" x14ac:dyDescent="0.2">
      <c r="A228" s="26" t="s">
        <v>602</v>
      </c>
      <c r="B228" s="26" t="s">
        <v>603</v>
      </c>
      <c r="C228" s="27">
        <v>6259.4224700000004</v>
      </c>
      <c r="D228" s="27">
        <v>4614.9769500000002</v>
      </c>
      <c r="E228" s="1">
        <f t="shared" si="13"/>
        <v>73.728478499710533</v>
      </c>
      <c r="F228" s="27">
        <v>2632.79891</v>
      </c>
      <c r="G228" s="1">
        <f t="shared" si="12"/>
        <v>175.28786313573795</v>
      </c>
      <c r="H228" s="1">
        <v>2424.2067900000002</v>
      </c>
      <c r="I228" s="1">
        <v>1845.9908</v>
      </c>
      <c r="J228" s="1">
        <f t="shared" si="14"/>
        <v>76.148239812495532</v>
      </c>
      <c r="K228" s="1">
        <v>1053.1195299999999</v>
      </c>
      <c r="L228" s="1">
        <f t="shared" si="15"/>
        <v>175.28787069403225</v>
      </c>
      <c r="M228" s="27">
        <v>1548.30683</v>
      </c>
    </row>
    <row r="229" spans="1:13" x14ac:dyDescent="0.2">
      <c r="A229" s="26" t="s">
        <v>604</v>
      </c>
      <c r="B229" s="26" t="s">
        <v>605</v>
      </c>
      <c r="C229" s="27">
        <v>12277.95406</v>
      </c>
      <c r="D229" s="27">
        <v>7152.0257300000003</v>
      </c>
      <c r="E229" s="1">
        <f t="shared" si="13"/>
        <v>58.250956918794664</v>
      </c>
      <c r="F229" s="27">
        <v>8234.0204400000002</v>
      </c>
      <c r="G229" s="1">
        <f t="shared" si="12"/>
        <v>86.85946048003737</v>
      </c>
      <c r="H229" s="1">
        <v>5595.0671300000004</v>
      </c>
      <c r="I229" s="1">
        <v>2860.8103500000002</v>
      </c>
      <c r="J229" s="1">
        <f t="shared" si="14"/>
        <v>51.130938798941628</v>
      </c>
      <c r="K229" s="1">
        <v>3293.6081899999999</v>
      </c>
      <c r="L229" s="1">
        <f t="shared" si="15"/>
        <v>86.859461871814219</v>
      </c>
      <c r="M229" s="27">
        <v>1827.9739600000003</v>
      </c>
    </row>
    <row r="230" spans="1:13" x14ac:dyDescent="0.2">
      <c r="A230" s="26" t="s">
        <v>606</v>
      </c>
      <c r="B230" s="26" t="s">
        <v>607</v>
      </c>
      <c r="C230" s="27">
        <v>5354.3600800000004</v>
      </c>
      <c r="D230" s="27">
        <v>2613.12167</v>
      </c>
      <c r="E230" s="1">
        <f t="shared" si="13"/>
        <v>48.803622299529763</v>
      </c>
      <c r="F230" s="27">
        <v>1359.1398200000001</v>
      </c>
      <c r="G230" s="1">
        <f t="shared" si="12"/>
        <v>192.26290272328274</v>
      </c>
      <c r="H230" s="1">
        <v>2723.9679500000002</v>
      </c>
      <c r="I230" s="1">
        <v>1045.24872</v>
      </c>
      <c r="J230" s="1">
        <f t="shared" si="14"/>
        <v>38.372284079186755</v>
      </c>
      <c r="K230" s="1">
        <v>543.65593999999999</v>
      </c>
      <c r="L230" s="1">
        <f t="shared" si="15"/>
        <v>192.26290804437824</v>
      </c>
      <c r="M230" s="27">
        <v>429.08578</v>
      </c>
    </row>
    <row r="231" spans="1:13" x14ac:dyDescent="0.2">
      <c r="A231" s="26" t="s">
        <v>608</v>
      </c>
      <c r="B231" s="26" t="s">
        <v>609</v>
      </c>
      <c r="C231" s="27">
        <v>6923.5939799999996</v>
      </c>
      <c r="D231" s="27">
        <v>4538.9040599999998</v>
      </c>
      <c r="E231" s="1">
        <f t="shared" si="13"/>
        <v>65.557051339396992</v>
      </c>
      <c r="F231" s="27">
        <v>6874.8806199999999</v>
      </c>
      <c r="G231" s="1">
        <f t="shared" si="12"/>
        <v>66.021569113443022</v>
      </c>
      <c r="H231" s="1">
        <v>2871.0991800000002</v>
      </c>
      <c r="I231" s="1">
        <v>1815.5616299999999</v>
      </c>
      <c r="J231" s="1">
        <f t="shared" si="14"/>
        <v>63.235768469691102</v>
      </c>
      <c r="K231" s="1">
        <v>2749.9522499999998</v>
      </c>
      <c r="L231" s="1">
        <f t="shared" si="15"/>
        <v>66.021569283612109</v>
      </c>
      <c r="M231" s="27">
        <v>1398.8881799999999</v>
      </c>
    </row>
    <row r="232" spans="1:13" ht="25.5" x14ac:dyDescent="0.2">
      <c r="A232" s="26" t="s">
        <v>610</v>
      </c>
      <c r="B232" s="26" t="s">
        <v>611</v>
      </c>
      <c r="C232" s="27">
        <v>9169.5240200000007</v>
      </c>
      <c r="D232" s="27">
        <v>1378.4594999999999</v>
      </c>
      <c r="E232" s="1">
        <f t="shared" si="13"/>
        <v>15.03305402759608</v>
      </c>
      <c r="F232" s="27">
        <v>69.977609999999999</v>
      </c>
      <c r="G232" s="1" t="str">
        <f t="shared" si="12"/>
        <v>свыше 200</v>
      </c>
      <c r="H232" s="1">
        <v>9169.5240200000007</v>
      </c>
      <c r="I232" s="1">
        <v>1378.4594999999999</v>
      </c>
      <c r="J232" s="1">
        <f t="shared" si="14"/>
        <v>15.03305402759608</v>
      </c>
      <c r="K232" s="1">
        <v>69.977609999999999</v>
      </c>
      <c r="L232" s="1" t="str">
        <f t="shared" si="15"/>
        <v>свыше 200</v>
      </c>
      <c r="M232" s="27">
        <v>1364.67911</v>
      </c>
    </row>
    <row r="233" spans="1:13" ht="38.25" x14ac:dyDescent="0.2">
      <c r="A233" s="26" t="s">
        <v>612</v>
      </c>
      <c r="B233" s="26" t="s">
        <v>613</v>
      </c>
      <c r="C233" s="27">
        <v>8706.8445599999995</v>
      </c>
      <c r="D233" s="27">
        <v>1275.98711</v>
      </c>
      <c r="E233" s="1">
        <f t="shared" si="13"/>
        <v>14.65498897111355</v>
      </c>
      <c r="F233" s="27"/>
      <c r="G233" s="1" t="str">
        <f t="shared" si="12"/>
        <v xml:space="preserve"> </v>
      </c>
      <c r="H233" s="1">
        <v>8706.8445599999995</v>
      </c>
      <c r="I233" s="1">
        <v>1275.98711</v>
      </c>
      <c r="J233" s="1">
        <f t="shared" si="14"/>
        <v>14.65498897111355</v>
      </c>
      <c r="K233" s="1"/>
      <c r="L233" s="1" t="str">
        <f t="shared" si="15"/>
        <v xml:space="preserve"> </v>
      </c>
      <c r="M233" s="27">
        <v>1275.98711</v>
      </c>
    </row>
    <row r="234" spans="1:13" ht="51" x14ac:dyDescent="0.2">
      <c r="A234" s="26" t="s">
        <v>614</v>
      </c>
      <c r="B234" s="26" t="s">
        <v>615</v>
      </c>
      <c r="C234" s="27">
        <v>8706.8445599999995</v>
      </c>
      <c r="D234" s="27">
        <v>1275.98711</v>
      </c>
      <c r="E234" s="1">
        <f t="shared" si="13"/>
        <v>14.65498897111355</v>
      </c>
      <c r="F234" s="27"/>
      <c r="G234" s="1" t="str">
        <f t="shared" si="12"/>
        <v xml:space="preserve"> </v>
      </c>
      <c r="H234" s="1">
        <v>8706.8445599999995</v>
      </c>
      <c r="I234" s="1">
        <v>1275.98711</v>
      </c>
      <c r="J234" s="1">
        <f t="shared" si="14"/>
        <v>14.65498897111355</v>
      </c>
      <c r="K234" s="1"/>
      <c r="L234" s="1" t="str">
        <f t="shared" si="15"/>
        <v xml:space="preserve"> </v>
      </c>
      <c r="M234" s="27">
        <v>1275.98711</v>
      </c>
    </row>
    <row r="235" spans="1:13" ht="25.5" x14ac:dyDescent="0.2">
      <c r="A235" s="26" t="s">
        <v>616</v>
      </c>
      <c r="B235" s="26" t="s">
        <v>617</v>
      </c>
      <c r="C235" s="27">
        <v>57</v>
      </c>
      <c r="D235" s="27">
        <v>13.786390000000001</v>
      </c>
      <c r="E235" s="1">
        <f t="shared" si="13"/>
        <v>24.186649122807019</v>
      </c>
      <c r="F235" s="27">
        <v>14.93061</v>
      </c>
      <c r="G235" s="1">
        <f t="shared" si="12"/>
        <v>92.336414922096282</v>
      </c>
      <c r="H235" s="1">
        <v>57</v>
      </c>
      <c r="I235" s="1">
        <v>13.786390000000001</v>
      </c>
      <c r="J235" s="1">
        <f t="shared" si="14"/>
        <v>24.186649122807019</v>
      </c>
      <c r="K235" s="1">
        <v>14.93061</v>
      </c>
      <c r="L235" s="1">
        <f t="shared" si="15"/>
        <v>92.336414922096282</v>
      </c>
      <c r="M235" s="27">
        <v>6.0000000000002274E-3</v>
      </c>
    </row>
    <row r="236" spans="1:13" ht="38.25" x14ac:dyDescent="0.2">
      <c r="A236" s="26" t="s">
        <v>618</v>
      </c>
      <c r="B236" s="26" t="s">
        <v>619</v>
      </c>
      <c r="C236" s="27">
        <v>231.66666000000001</v>
      </c>
      <c r="D236" s="27">
        <v>25</v>
      </c>
      <c r="E236" s="1">
        <f t="shared" si="13"/>
        <v>10.791367217017761</v>
      </c>
      <c r="F236" s="27"/>
      <c r="G236" s="1" t="str">
        <f t="shared" si="12"/>
        <v xml:space="preserve"> </v>
      </c>
      <c r="H236" s="1">
        <v>231.66666000000001</v>
      </c>
      <c r="I236" s="1">
        <v>25</v>
      </c>
      <c r="J236" s="1">
        <f t="shared" si="14"/>
        <v>10.791367217017761</v>
      </c>
      <c r="K236" s="1"/>
      <c r="L236" s="1" t="str">
        <f t="shared" si="15"/>
        <v xml:space="preserve"> </v>
      </c>
      <c r="M236" s="27">
        <v>25</v>
      </c>
    </row>
    <row r="237" spans="1:13" ht="102" x14ac:dyDescent="0.2">
      <c r="A237" s="26" t="s">
        <v>620</v>
      </c>
      <c r="B237" s="26" t="s">
        <v>621</v>
      </c>
      <c r="C237" s="27">
        <v>231.66666000000001</v>
      </c>
      <c r="D237" s="27">
        <v>25</v>
      </c>
      <c r="E237" s="1">
        <f t="shared" si="13"/>
        <v>10.791367217017761</v>
      </c>
      <c r="F237" s="27"/>
      <c r="G237" s="1" t="str">
        <f t="shared" si="12"/>
        <v xml:space="preserve"> </v>
      </c>
      <c r="H237" s="1">
        <v>231.66666000000001</v>
      </c>
      <c r="I237" s="1">
        <v>25</v>
      </c>
      <c r="J237" s="1">
        <f t="shared" si="14"/>
        <v>10.791367217017761</v>
      </c>
      <c r="K237" s="1"/>
      <c r="L237" s="1" t="str">
        <f t="shared" si="15"/>
        <v xml:space="preserve"> </v>
      </c>
      <c r="M237" s="27">
        <v>25</v>
      </c>
    </row>
    <row r="238" spans="1:13" ht="25.5" x14ac:dyDescent="0.2">
      <c r="A238" s="26" t="s">
        <v>622</v>
      </c>
      <c r="B238" s="26" t="s">
        <v>623</v>
      </c>
      <c r="C238" s="27">
        <v>174.0128</v>
      </c>
      <c r="D238" s="27">
        <v>63.686</v>
      </c>
      <c r="E238" s="1">
        <f t="shared" si="13"/>
        <v>36.598457124993104</v>
      </c>
      <c r="F238" s="27">
        <v>55.046999999999997</v>
      </c>
      <c r="G238" s="1">
        <f t="shared" si="12"/>
        <v>115.69386160917034</v>
      </c>
      <c r="H238" s="1">
        <v>174.0128</v>
      </c>
      <c r="I238" s="1">
        <v>63.686</v>
      </c>
      <c r="J238" s="1">
        <f t="shared" si="14"/>
        <v>36.598457124993104</v>
      </c>
      <c r="K238" s="1">
        <v>55.046999999999997</v>
      </c>
      <c r="L238" s="1">
        <f t="shared" si="15"/>
        <v>115.69386160917034</v>
      </c>
      <c r="M238" s="27">
        <v>63.686</v>
      </c>
    </row>
    <row r="239" spans="1:13" ht="25.5" x14ac:dyDescent="0.2">
      <c r="A239" s="26" t="s">
        <v>624</v>
      </c>
      <c r="B239" s="26" t="s">
        <v>625</v>
      </c>
      <c r="C239" s="27">
        <v>174.0128</v>
      </c>
      <c r="D239" s="27">
        <v>63.686</v>
      </c>
      <c r="E239" s="1">
        <f t="shared" si="13"/>
        <v>36.598457124993104</v>
      </c>
      <c r="F239" s="27">
        <v>55.046999999999997</v>
      </c>
      <c r="G239" s="1">
        <f t="shared" si="12"/>
        <v>115.69386160917034</v>
      </c>
      <c r="H239" s="1">
        <v>174.0128</v>
      </c>
      <c r="I239" s="1">
        <v>63.686</v>
      </c>
      <c r="J239" s="1">
        <f t="shared" si="14"/>
        <v>36.598457124993104</v>
      </c>
      <c r="K239" s="1">
        <v>55.046999999999997</v>
      </c>
      <c r="L239" s="1">
        <f t="shared" si="15"/>
        <v>115.69386160917034</v>
      </c>
      <c r="M239" s="27">
        <v>63.686</v>
      </c>
    </row>
    <row r="240" spans="1:13" x14ac:dyDescent="0.2">
      <c r="A240" s="26" t="s">
        <v>626</v>
      </c>
      <c r="B240" s="26" t="s">
        <v>627</v>
      </c>
      <c r="C240" s="27">
        <v>86445.448999999993</v>
      </c>
      <c r="D240" s="27">
        <v>12434.53054</v>
      </c>
      <c r="E240" s="1">
        <f t="shared" si="13"/>
        <v>14.384251205636053</v>
      </c>
      <c r="F240" s="27">
        <v>28857.36016</v>
      </c>
      <c r="G240" s="1">
        <f t="shared" si="12"/>
        <v>43.089632839097504</v>
      </c>
      <c r="H240" s="1">
        <v>86445.448999999993</v>
      </c>
      <c r="I240" s="1">
        <v>12434.53054</v>
      </c>
      <c r="J240" s="1">
        <f t="shared" si="14"/>
        <v>14.384251205636053</v>
      </c>
      <c r="K240" s="1">
        <v>28857.36016</v>
      </c>
      <c r="L240" s="1">
        <f t="shared" si="15"/>
        <v>43.089632839097504</v>
      </c>
      <c r="M240" s="27">
        <v>8361.2120899999991</v>
      </c>
    </row>
    <row r="241" spans="1:13" ht="25.5" x14ac:dyDescent="0.2">
      <c r="A241" s="26" t="s">
        <v>628</v>
      </c>
      <c r="B241" s="26" t="s">
        <v>629</v>
      </c>
      <c r="C241" s="27">
        <v>86445.448999999993</v>
      </c>
      <c r="D241" s="27">
        <v>12434.53054</v>
      </c>
      <c r="E241" s="1">
        <f t="shared" si="13"/>
        <v>14.384251205636053</v>
      </c>
      <c r="F241" s="27">
        <v>28857.36016</v>
      </c>
      <c r="G241" s="1">
        <f t="shared" si="12"/>
        <v>43.089632839097504</v>
      </c>
      <c r="H241" s="1">
        <v>86445.448999999993</v>
      </c>
      <c r="I241" s="1">
        <v>12434.53054</v>
      </c>
      <c r="J241" s="1">
        <f t="shared" si="14"/>
        <v>14.384251205636053</v>
      </c>
      <c r="K241" s="1">
        <v>28857.36016</v>
      </c>
      <c r="L241" s="1">
        <f t="shared" si="15"/>
        <v>43.089632839097504</v>
      </c>
      <c r="M241" s="27">
        <v>8361.2120899999991</v>
      </c>
    </row>
    <row r="242" spans="1:13" ht="38.25" x14ac:dyDescent="0.2">
      <c r="A242" s="26" t="s">
        <v>630</v>
      </c>
      <c r="B242" s="26" t="s">
        <v>631</v>
      </c>
      <c r="C242" s="27"/>
      <c r="D242" s="27"/>
      <c r="E242" s="1" t="str">
        <f t="shared" si="13"/>
        <v xml:space="preserve"> </v>
      </c>
      <c r="F242" s="27">
        <v>-0.90617999999999999</v>
      </c>
      <c r="G242" s="1" t="str">
        <f t="shared" si="12"/>
        <v/>
      </c>
      <c r="H242" s="1"/>
      <c r="I242" s="1"/>
      <c r="J242" s="1" t="str">
        <f t="shared" si="14"/>
        <v xml:space="preserve"> </v>
      </c>
      <c r="K242" s="1">
        <v>-0.90617999999999999</v>
      </c>
      <c r="L242" s="1" t="str">
        <f t="shared" si="15"/>
        <v/>
      </c>
      <c r="M242" s="27"/>
    </row>
    <row r="243" spans="1:13" ht="89.25" x14ac:dyDescent="0.2">
      <c r="A243" s="26" t="s">
        <v>632</v>
      </c>
      <c r="B243" s="26" t="s">
        <v>633</v>
      </c>
      <c r="C243" s="27">
        <v>85782.278999999995</v>
      </c>
      <c r="D243" s="27">
        <v>11795.37738</v>
      </c>
      <c r="E243" s="1">
        <f t="shared" si="13"/>
        <v>13.750366063368402</v>
      </c>
      <c r="F243" s="27">
        <v>28189.182870000001</v>
      </c>
      <c r="G243" s="1">
        <f t="shared" si="12"/>
        <v>41.843629999481429</v>
      </c>
      <c r="H243" s="1">
        <v>85782.278999999995</v>
      </c>
      <c r="I243" s="1">
        <v>11795.37738</v>
      </c>
      <c r="J243" s="1">
        <f t="shared" si="14"/>
        <v>13.750366063368402</v>
      </c>
      <c r="K243" s="1">
        <v>28189.182870000001</v>
      </c>
      <c r="L243" s="1">
        <f t="shared" si="15"/>
        <v>41.843629999481429</v>
      </c>
      <c r="M243" s="27">
        <v>8311.33806</v>
      </c>
    </row>
    <row r="244" spans="1:13" ht="38.25" x14ac:dyDescent="0.2">
      <c r="A244" s="26" t="s">
        <v>634</v>
      </c>
      <c r="B244" s="26" t="s">
        <v>635</v>
      </c>
      <c r="C244" s="27">
        <v>663.17</v>
      </c>
      <c r="D244" s="27">
        <v>639.15315999999996</v>
      </c>
      <c r="E244" s="1">
        <f t="shared" si="13"/>
        <v>96.378479123000133</v>
      </c>
      <c r="F244" s="27">
        <v>669.08347000000003</v>
      </c>
      <c r="G244" s="1">
        <f t="shared" si="12"/>
        <v>95.526670237421939</v>
      </c>
      <c r="H244" s="1">
        <v>663.17</v>
      </c>
      <c r="I244" s="1">
        <v>639.15315999999996</v>
      </c>
      <c r="J244" s="1">
        <f t="shared" si="14"/>
        <v>96.378479123000133</v>
      </c>
      <c r="K244" s="1">
        <v>669.08347000000003</v>
      </c>
      <c r="L244" s="1">
        <f t="shared" si="15"/>
        <v>95.526670237421939</v>
      </c>
      <c r="M244" s="27">
        <v>49.874029999999948</v>
      </c>
    </row>
    <row r="245" spans="1:13" ht="25.5" x14ac:dyDescent="0.2">
      <c r="A245" s="26" t="s">
        <v>636</v>
      </c>
      <c r="B245" s="26" t="s">
        <v>637</v>
      </c>
      <c r="C245" s="27">
        <v>269635.16188000003</v>
      </c>
      <c r="D245" s="27">
        <v>76445.989969999995</v>
      </c>
      <c r="E245" s="1">
        <f t="shared" si="13"/>
        <v>28.351639836951957</v>
      </c>
      <c r="F245" s="27">
        <v>170210.01435000001</v>
      </c>
      <c r="G245" s="1">
        <f t="shared" si="12"/>
        <v>44.912745153058609</v>
      </c>
      <c r="H245" s="1">
        <v>70104.890159999995</v>
      </c>
      <c r="I245" s="1">
        <v>22169.83886</v>
      </c>
      <c r="J245" s="1">
        <f t="shared" si="14"/>
        <v>31.623812275294778</v>
      </c>
      <c r="K245" s="1">
        <v>118264.96772</v>
      </c>
      <c r="L245" s="1">
        <f t="shared" si="15"/>
        <v>18.745905306877127</v>
      </c>
      <c r="M245" s="27">
        <v>6223.6757500000003</v>
      </c>
    </row>
    <row r="246" spans="1:13" x14ac:dyDescent="0.2">
      <c r="A246" s="26" t="s">
        <v>638</v>
      </c>
      <c r="B246" s="26" t="s">
        <v>639</v>
      </c>
      <c r="C246" s="27">
        <v>181323.05398</v>
      </c>
      <c r="D246" s="27">
        <v>45794.043270000002</v>
      </c>
      <c r="E246" s="1">
        <f t="shared" si="13"/>
        <v>25.255499653701563</v>
      </c>
      <c r="F246" s="27">
        <v>38843.422930000001</v>
      </c>
      <c r="G246" s="1">
        <f t="shared" si="12"/>
        <v>117.8939439825521</v>
      </c>
      <c r="H246" s="1">
        <v>11458.47501</v>
      </c>
      <c r="I246" s="1">
        <v>2277.9151099999999</v>
      </c>
      <c r="J246" s="1">
        <f t="shared" si="14"/>
        <v>19.879740611311941</v>
      </c>
      <c r="K246" s="1">
        <v>2338.4438700000001</v>
      </c>
      <c r="L246" s="1">
        <f t="shared" si="15"/>
        <v>97.411579521898034</v>
      </c>
      <c r="M246" s="27">
        <v>822.82642999999985</v>
      </c>
    </row>
    <row r="247" spans="1:13" ht="38.25" x14ac:dyDescent="0.2">
      <c r="A247" s="26" t="s">
        <v>640</v>
      </c>
      <c r="B247" s="26" t="s">
        <v>641</v>
      </c>
      <c r="C247" s="27">
        <v>1</v>
      </c>
      <c r="D247" s="27">
        <v>1.21</v>
      </c>
      <c r="E247" s="1">
        <f t="shared" si="13"/>
        <v>121</v>
      </c>
      <c r="F247" s="27">
        <v>0.6</v>
      </c>
      <c r="G247" s="1" t="str">
        <f t="shared" si="12"/>
        <v>свыше 200</v>
      </c>
      <c r="H247" s="1">
        <v>1</v>
      </c>
      <c r="I247" s="1">
        <v>1.21</v>
      </c>
      <c r="J247" s="1">
        <f t="shared" si="14"/>
        <v>121</v>
      </c>
      <c r="K247" s="1">
        <v>0.6</v>
      </c>
      <c r="L247" s="1" t="str">
        <f t="shared" si="15"/>
        <v>свыше 200</v>
      </c>
      <c r="M247" s="27"/>
    </row>
    <row r="248" spans="1:13" ht="25.5" x14ac:dyDescent="0.2">
      <c r="A248" s="26" t="s">
        <v>642</v>
      </c>
      <c r="B248" s="26" t="s">
        <v>643</v>
      </c>
      <c r="C248" s="27">
        <v>1020.9</v>
      </c>
      <c r="D248" s="27">
        <v>237.078</v>
      </c>
      <c r="E248" s="1">
        <f t="shared" si="13"/>
        <v>23.222450778724653</v>
      </c>
      <c r="F248" s="27">
        <v>211.0575</v>
      </c>
      <c r="G248" s="1">
        <f t="shared" si="12"/>
        <v>112.32863082335382</v>
      </c>
      <c r="H248" s="1">
        <v>1020.9</v>
      </c>
      <c r="I248" s="1">
        <v>237.078</v>
      </c>
      <c r="J248" s="1">
        <f t="shared" si="14"/>
        <v>23.222450778724653</v>
      </c>
      <c r="K248" s="1">
        <v>211.0575</v>
      </c>
      <c r="L248" s="1">
        <f t="shared" si="15"/>
        <v>112.32863082335382</v>
      </c>
      <c r="M248" s="27">
        <v>88.337999999999994</v>
      </c>
    </row>
    <row r="249" spans="1:13" ht="25.5" x14ac:dyDescent="0.2">
      <c r="A249" s="26" t="s">
        <v>644</v>
      </c>
      <c r="B249" s="26" t="s">
        <v>645</v>
      </c>
      <c r="C249" s="27">
        <v>63.183</v>
      </c>
      <c r="D249" s="27"/>
      <c r="E249" s="1" t="str">
        <f t="shared" si="13"/>
        <v/>
      </c>
      <c r="F249" s="27">
        <v>13.95</v>
      </c>
      <c r="G249" s="1" t="str">
        <f t="shared" si="12"/>
        <v/>
      </c>
      <c r="H249" s="1">
        <v>63.183</v>
      </c>
      <c r="I249" s="1"/>
      <c r="J249" s="1" t="str">
        <f t="shared" si="14"/>
        <v/>
      </c>
      <c r="K249" s="1">
        <v>13.95</v>
      </c>
      <c r="L249" s="1" t="str">
        <f t="shared" si="15"/>
        <v/>
      </c>
      <c r="M249" s="27"/>
    </row>
    <row r="250" spans="1:13" ht="76.5" x14ac:dyDescent="0.2">
      <c r="A250" s="26" t="s">
        <v>646</v>
      </c>
      <c r="B250" s="26" t="s">
        <v>647</v>
      </c>
      <c r="C250" s="27">
        <v>63.183</v>
      </c>
      <c r="D250" s="27"/>
      <c r="E250" s="1" t="str">
        <f t="shared" si="13"/>
        <v/>
      </c>
      <c r="F250" s="27">
        <v>13.95</v>
      </c>
      <c r="G250" s="1" t="str">
        <f t="shared" si="12"/>
        <v/>
      </c>
      <c r="H250" s="1">
        <v>63.183</v>
      </c>
      <c r="I250" s="1"/>
      <c r="J250" s="1" t="str">
        <f t="shared" si="14"/>
        <v/>
      </c>
      <c r="K250" s="1">
        <v>13.95</v>
      </c>
      <c r="L250" s="1" t="str">
        <f t="shared" si="15"/>
        <v/>
      </c>
      <c r="M250" s="27"/>
    </row>
    <row r="251" spans="1:13" x14ac:dyDescent="0.2">
      <c r="A251" s="26" t="s">
        <v>648</v>
      </c>
      <c r="B251" s="26" t="s">
        <v>649</v>
      </c>
      <c r="C251" s="27">
        <v>180237.97098000001</v>
      </c>
      <c r="D251" s="27">
        <v>45555.755270000001</v>
      </c>
      <c r="E251" s="1">
        <f t="shared" si="13"/>
        <v>25.275337389952679</v>
      </c>
      <c r="F251" s="27">
        <v>38617.815430000002</v>
      </c>
      <c r="G251" s="1">
        <f t="shared" si="12"/>
        <v>117.96564555179447</v>
      </c>
      <c r="H251" s="1">
        <v>10373.39201</v>
      </c>
      <c r="I251" s="1">
        <v>2039.6271099999999</v>
      </c>
      <c r="J251" s="1">
        <f t="shared" si="14"/>
        <v>19.662103852180557</v>
      </c>
      <c r="K251" s="1">
        <v>2112.83637</v>
      </c>
      <c r="L251" s="1">
        <f t="shared" si="15"/>
        <v>96.535024621901982</v>
      </c>
      <c r="M251" s="27">
        <v>734.48842999999988</v>
      </c>
    </row>
    <row r="252" spans="1:13" ht="25.5" x14ac:dyDescent="0.2">
      <c r="A252" s="26" t="s">
        <v>650</v>
      </c>
      <c r="B252" s="26" t="s">
        <v>651</v>
      </c>
      <c r="C252" s="27">
        <v>10373.39201</v>
      </c>
      <c r="D252" s="27">
        <v>2039.6271099999999</v>
      </c>
      <c r="E252" s="1">
        <f t="shared" si="13"/>
        <v>19.662103852180557</v>
      </c>
      <c r="F252" s="27">
        <v>2112.83637</v>
      </c>
      <c r="G252" s="1">
        <f t="shared" si="12"/>
        <v>96.535024621901982</v>
      </c>
      <c r="H252" s="1">
        <v>10373.39201</v>
      </c>
      <c r="I252" s="1">
        <v>2039.6271099999999</v>
      </c>
      <c r="J252" s="1">
        <f t="shared" si="14"/>
        <v>19.662103852180557</v>
      </c>
      <c r="K252" s="1">
        <v>2112.83637</v>
      </c>
      <c r="L252" s="1">
        <f t="shared" si="15"/>
        <v>96.535024621901982</v>
      </c>
      <c r="M252" s="27">
        <v>734.48842999999988</v>
      </c>
    </row>
    <row r="253" spans="1:13" ht="25.5" x14ac:dyDescent="0.2">
      <c r="A253" s="26" t="s">
        <v>652</v>
      </c>
      <c r="B253" s="26" t="s">
        <v>653</v>
      </c>
      <c r="C253" s="27">
        <v>37725.757799999999</v>
      </c>
      <c r="D253" s="27">
        <v>10771.313169999999</v>
      </c>
      <c r="E253" s="1">
        <f t="shared" si="13"/>
        <v>28.55161512487895</v>
      </c>
      <c r="F253" s="27">
        <v>3844.8472499999998</v>
      </c>
      <c r="G253" s="1" t="str">
        <f t="shared" si="12"/>
        <v>свыше 200</v>
      </c>
      <c r="H253" s="1"/>
      <c r="I253" s="1"/>
      <c r="J253" s="1" t="str">
        <f t="shared" si="14"/>
        <v xml:space="preserve"> </v>
      </c>
      <c r="K253" s="1"/>
      <c r="L253" s="1" t="str">
        <f t="shared" si="15"/>
        <v xml:space="preserve"> </v>
      </c>
      <c r="M253" s="27"/>
    </row>
    <row r="254" spans="1:13" ht="25.5" x14ac:dyDescent="0.2">
      <c r="A254" s="26" t="s">
        <v>654</v>
      </c>
      <c r="B254" s="26" t="s">
        <v>655</v>
      </c>
      <c r="C254" s="27">
        <v>127152.89017</v>
      </c>
      <c r="D254" s="27">
        <v>31091.072250000001</v>
      </c>
      <c r="E254" s="1">
        <f t="shared" si="13"/>
        <v>24.451722810572431</v>
      </c>
      <c r="F254" s="27">
        <v>31412.587350000002</v>
      </c>
      <c r="G254" s="1">
        <f t="shared" si="12"/>
        <v>98.976476861273255</v>
      </c>
      <c r="H254" s="1"/>
      <c r="I254" s="1"/>
      <c r="J254" s="1" t="str">
        <f t="shared" si="14"/>
        <v xml:space="preserve"> </v>
      </c>
      <c r="K254" s="1"/>
      <c r="L254" s="1" t="str">
        <f t="shared" si="15"/>
        <v xml:space="preserve"> </v>
      </c>
      <c r="M254" s="27"/>
    </row>
    <row r="255" spans="1:13" ht="25.5" x14ac:dyDescent="0.2">
      <c r="A255" s="26" t="s">
        <v>656</v>
      </c>
      <c r="B255" s="26" t="s">
        <v>657</v>
      </c>
      <c r="C255" s="27">
        <v>1467.616</v>
      </c>
      <c r="D255" s="27">
        <v>457.87245000000001</v>
      </c>
      <c r="E255" s="1">
        <f t="shared" si="13"/>
        <v>31.198382274382404</v>
      </c>
      <c r="F255" s="27">
        <v>396.26916</v>
      </c>
      <c r="G255" s="1">
        <f t="shared" si="12"/>
        <v>115.54581991694737</v>
      </c>
      <c r="H255" s="1"/>
      <c r="I255" s="1"/>
      <c r="J255" s="1" t="str">
        <f t="shared" si="14"/>
        <v xml:space="preserve"> </v>
      </c>
      <c r="K255" s="1"/>
      <c r="L255" s="1" t="str">
        <f t="shared" si="15"/>
        <v xml:space="preserve"> </v>
      </c>
      <c r="M255" s="27"/>
    </row>
    <row r="256" spans="1:13" ht="25.5" x14ac:dyDescent="0.2">
      <c r="A256" s="26" t="s">
        <v>658</v>
      </c>
      <c r="B256" s="26" t="s">
        <v>659</v>
      </c>
      <c r="C256" s="27">
        <v>3518.3150000000001</v>
      </c>
      <c r="D256" s="27">
        <v>1195.8702900000001</v>
      </c>
      <c r="E256" s="1">
        <f t="shared" si="13"/>
        <v>33.989858497604679</v>
      </c>
      <c r="F256" s="27">
        <v>851.27530000000002</v>
      </c>
      <c r="G256" s="1">
        <f t="shared" si="12"/>
        <v>140.47985299232809</v>
      </c>
      <c r="H256" s="1"/>
      <c r="I256" s="1"/>
      <c r="J256" s="1" t="str">
        <f t="shared" si="14"/>
        <v xml:space="preserve"> </v>
      </c>
      <c r="K256" s="1"/>
      <c r="L256" s="1" t="str">
        <f t="shared" si="15"/>
        <v xml:space="preserve"> </v>
      </c>
      <c r="M256" s="27"/>
    </row>
    <row r="257" spans="1:13" x14ac:dyDescent="0.2">
      <c r="A257" s="26" t="s">
        <v>660</v>
      </c>
      <c r="B257" s="26" t="s">
        <v>661</v>
      </c>
      <c r="C257" s="27">
        <v>88312.107900000003</v>
      </c>
      <c r="D257" s="27">
        <v>30651.9467</v>
      </c>
      <c r="E257" s="1">
        <f t="shared" si="13"/>
        <v>34.708657090043253</v>
      </c>
      <c r="F257" s="27">
        <v>131366.59142000001</v>
      </c>
      <c r="G257" s="1">
        <f t="shared" si="12"/>
        <v>23.333136963263986</v>
      </c>
      <c r="H257" s="1">
        <v>58646.415150000001</v>
      </c>
      <c r="I257" s="1">
        <v>19891.923750000002</v>
      </c>
      <c r="J257" s="1">
        <f t="shared" si="14"/>
        <v>33.91839671550666</v>
      </c>
      <c r="K257" s="1">
        <v>115926.52385</v>
      </c>
      <c r="L257" s="1">
        <f t="shared" si="15"/>
        <v>17.159078948781918</v>
      </c>
      <c r="M257" s="27">
        <v>5400.8493200000012</v>
      </c>
    </row>
    <row r="258" spans="1:13" ht="25.5" x14ac:dyDescent="0.2">
      <c r="A258" s="26" t="s">
        <v>662</v>
      </c>
      <c r="B258" s="26" t="s">
        <v>663</v>
      </c>
      <c r="C258" s="27">
        <v>22794.044839999999</v>
      </c>
      <c r="D258" s="27">
        <v>5890.0738300000003</v>
      </c>
      <c r="E258" s="1">
        <f t="shared" si="13"/>
        <v>25.840406436613822</v>
      </c>
      <c r="F258" s="27">
        <v>4145.2518200000004</v>
      </c>
      <c r="G258" s="1">
        <f t="shared" si="12"/>
        <v>142.09206305830656</v>
      </c>
      <c r="H258" s="1">
        <v>13278.265890000001</v>
      </c>
      <c r="I258" s="1">
        <v>2892.2350700000002</v>
      </c>
      <c r="J258" s="1">
        <f t="shared" si="14"/>
        <v>21.781722808986466</v>
      </c>
      <c r="K258" s="1">
        <v>2266.9025000000001</v>
      </c>
      <c r="L258" s="1">
        <f t="shared" si="15"/>
        <v>127.58533152616842</v>
      </c>
      <c r="M258" s="27">
        <v>1280.7287000000001</v>
      </c>
    </row>
    <row r="259" spans="1:13" ht="38.25" x14ac:dyDescent="0.2">
      <c r="A259" s="26" t="s">
        <v>664</v>
      </c>
      <c r="B259" s="26" t="s">
        <v>665</v>
      </c>
      <c r="C259" s="27">
        <v>13278.265890000001</v>
      </c>
      <c r="D259" s="27">
        <v>2892.2350700000002</v>
      </c>
      <c r="E259" s="1">
        <f t="shared" si="13"/>
        <v>21.781722808986466</v>
      </c>
      <c r="F259" s="27">
        <v>2266.9025000000001</v>
      </c>
      <c r="G259" s="1">
        <f t="shared" si="12"/>
        <v>127.58533152616842</v>
      </c>
      <c r="H259" s="1">
        <v>13278.265890000001</v>
      </c>
      <c r="I259" s="1">
        <v>2892.2350700000002</v>
      </c>
      <c r="J259" s="1">
        <f t="shared" si="14"/>
        <v>21.781722808986466</v>
      </c>
      <c r="K259" s="1">
        <v>2266.9025000000001</v>
      </c>
      <c r="L259" s="1">
        <f t="shared" si="15"/>
        <v>127.58533152616842</v>
      </c>
      <c r="M259" s="27">
        <v>1280.7287000000001</v>
      </c>
    </row>
    <row r="260" spans="1:13" ht="38.25" x14ac:dyDescent="0.2">
      <c r="A260" s="26" t="s">
        <v>666</v>
      </c>
      <c r="B260" s="26" t="s">
        <v>667</v>
      </c>
      <c r="C260" s="27">
        <v>4305.5410000000002</v>
      </c>
      <c r="D260" s="27">
        <v>1763.2698700000001</v>
      </c>
      <c r="E260" s="1">
        <f t="shared" si="13"/>
        <v>40.953503171842982</v>
      </c>
      <c r="F260" s="27">
        <v>541.89783999999997</v>
      </c>
      <c r="G260" s="1" t="str">
        <f t="shared" si="12"/>
        <v>свыше 200</v>
      </c>
      <c r="H260" s="1"/>
      <c r="I260" s="1"/>
      <c r="J260" s="1" t="str">
        <f t="shared" si="14"/>
        <v xml:space="preserve"> </v>
      </c>
      <c r="K260" s="1"/>
      <c r="L260" s="1" t="str">
        <f t="shared" si="15"/>
        <v xml:space="preserve"> </v>
      </c>
      <c r="M260" s="27"/>
    </row>
    <row r="261" spans="1:13" ht="38.25" x14ac:dyDescent="0.2">
      <c r="A261" s="26" t="s">
        <v>668</v>
      </c>
      <c r="B261" s="26" t="s">
        <v>669</v>
      </c>
      <c r="C261" s="27">
        <v>1654.83016</v>
      </c>
      <c r="D261" s="27">
        <v>358.10174000000001</v>
      </c>
      <c r="E261" s="1">
        <f t="shared" si="13"/>
        <v>21.639788097649852</v>
      </c>
      <c r="F261" s="27">
        <v>468.42221000000001</v>
      </c>
      <c r="G261" s="1">
        <f t="shared" si="12"/>
        <v>76.448497179499668</v>
      </c>
      <c r="H261" s="1"/>
      <c r="I261" s="1"/>
      <c r="J261" s="1" t="str">
        <f t="shared" si="14"/>
        <v xml:space="preserve"> </v>
      </c>
      <c r="K261" s="1"/>
      <c r="L261" s="1" t="str">
        <f t="shared" si="15"/>
        <v xml:space="preserve"> </v>
      </c>
      <c r="M261" s="27"/>
    </row>
    <row r="262" spans="1:13" ht="38.25" x14ac:dyDescent="0.2">
      <c r="A262" s="26" t="s">
        <v>670</v>
      </c>
      <c r="B262" s="26" t="s">
        <v>671</v>
      </c>
      <c r="C262" s="27">
        <v>2859.8846400000002</v>
      </c>
      <c r="D262" s="27">
        <v>683.64675999999997</v>
      </c>
      <c r="E262" s="1">
        <f t="shared" si="13"/>
        <v>23.904697078970287</v>
      </c>
      <c r="F262" s="27">
        <v>695.45736999999997</v>
      </c>
      <c r="G262" s="1">
        <f t="shared" ref="G262:G325" si="16">IF(F262=0," ",IF(D262/F262*100&gt;200,"свыше 200",IF(D262/F262&gt;0,D262/F262*100,"")))</f>
        <v>98.301749250281148</v>
      </c>
      <c r="H262" s="1"/>
      <c r="I262" s="1"/>
      <c r="J262" s="1" t="str">
        <f t="shared" si="14"/>
        <v xml:space="preserve"> </v>
      </c>
      <c r="K262" s="1"/>
      <c r="L262" s="1" t="str">
        <f t="shared" si="15"/>
        <v xml:space="preserve"> </v>
      </c>
      <c r="M262" s="27"/>
    </row>
    <row r="263" spans="1:13" ht="38.25" x14ac:dyDescent="0.2">
      <c r="A263" s="26" t="s">
        <v>672</v>
      </c>
      <c r="B263" s="26" t="s">
        <v>673</v>
      </c>
      <c r="C263" s="27">
        <v>695.52314999999999</v>
      </c>
      <c r="D263" s="27">
        <v>192.82039</v>
      </c>
      <c r="E263" s="1">
        <f t="shared" ref="E263:E326" si="17">IF(C263=0," ",IF(D263/C263*100&gt;200,"свыше 200",IF(D263/C263&gt;0,D263/C263*100,"")))</f>
        <v>27.723072912813901</v>
      </c>
      <c r="F263" s="27">
        <v>172.5719</v>
      </c>
      <c r="G263" s="1">
        <f t="shared" si="16"/>
        <v>111.73336447011361</v>
      </c>
      <c r="H263" s="1"/>
      <c r="I263" s="1"/>
      <c r="J263" s="1" t="str">
        <f t="shared" ref="J263:J326" si="18">IF(H263=0," ",IF(I263/H263*100&gt;200,"свыше 200",IF(I263/H263&gt;0,I263/H263*100,"")))</f>
        <v xml:space="preserve"> </v>
      </c>
      <c r="K263" s="1"/>
      <c r="L263" s="1" t="str">
        <f t="shared" ref="L263:L326" si="19">IF(K263=0," ",IF(I263/K263*100&gt;200,"свыше 200",IF(I263/K263&gt;0,I263/K263*100,"")))</f>
        <v xml:space="preserve"> </v>
      </c>
      <c r="M263" s="27"/>
    </row>
    <row r="264" spans="1:13" x14ac:dyDescent="0.2">
      <c r="A264" s="26" t="s">
        <v>674</v>
      </c>
      <c r="B264" s="26" t="s">
        <v>675</v>
      </c>
      <c r="C264" s="27">
        <v>65518.06306</v>
      </c>
      <c r="D264" s="27">
        <v>24761.872869999999</v>
      </c>
      <c r="E264" s="1">
        <f t="shared" si="17"/>
        <v>37.793963547615292</v>
      </c>
      <c r="F264" s="27">
        <v>127221.33960000001</v>
      </c>
      <c r="G264" s="1">
        <f t="shared" si="16"/>
        <v>19.463615890112823</v>
      </c>
      <c r="H264" s="1">
        <v>45368.149259999998</v>
      </c>
      <c r="I264" s="1">
        <v>16999.688679999999</v>
      </c>
      <c r="J264" s="1">
        <f t="shared" si="18"/>
        <v>37.470535953707532</v>
      </c>
      <c r="K264" s="1">
        <v>113659.62135</v>
      </c>
      <c r="L264" s="1">
        <f t="shared" si="19"/>
        <v>14.956664889505195</v>
      </c>
      <c r="M264" s="27">
        <v>4120.1206199999997</v>
      </c>
    </row>
    <row r="265" spans="1:13" ht="25.5" x14ac:dyDescent="0.2">
      <c r="A265" s="26" t="s">
        <v>676</v>
      </c>
      <c r="B265" s="26" t="s">
        <v>677</v>
      </c>
      <c r="C265" s="27">
        <v>45368.149259999998</v>
      </c>
      <c r="D265" s="27">
        <v>16999.688679999999</v>
      </c>
      <c r="E265" s="1">
        <f t="shared" si="17"/>
        <v>37.470535953707532</v>
      </c>
      <c r="F265" s="27">
        <v>113659.62135</v>
      </c>
      <c r="G265" s="1">
        <f t="shared" si="16"/>
        <v>14.956664889505195</v>
      </c>
      <c r="H265" s="1">
        <v>45368.149259999998</v>
      </c>
      <c r="I265" s="1">
        <v>16999.688679999999</v>
      </c>
      <c r="J265" s="1">
        <f t="shared" si="18"/>
        <v>37.470535953707532</v>
      </c>
      <c r="K265" s="1">
        <v>113659.62135</v>
      </c>
      <c r="L265" s="1">
        <f t="shared" si="19"/>
        <v>14.956664889505195</v>
      </c>
      <c r="M265" s="27">
        <v>4120.1206199999997</v>
      </c>
    </row>
    <row r="266" spans="1:13" ht="25.5" x14ac:dyDescent="0.2">
      <c r="A266" s="26" t="s">
        <v>678</v>
      </c>
      <c r="B266" s="26" t="s">
        <v>679</v>
      </c>
      <c r="C266" s="27">
        <v>2617.4850000000001</v>
      </c>
      <c r="D266" s="27">
        <v>374.34931999999998</v>
      </c>
      <c r="E266" s="1">
        <f t="shared" si="17"/>
        <v>14.301870688848265</v>
      </c>
      <c r="F266" s="27">
        <v>799.01534000000004</v>
      </c>
      <c r="G266" s="1">
        <f t="shared" si="16"/>
        <v>46.851330789218636</v>
      </c>
      <c r="H266" s="1"/>
      <c r="I266" s="1"/>
      <c r="J266" s="1" t="str">
        <f t="shared" si="18"/>
        <v xml:space="preserve"> </v>
      </c>
      <c r="K266" s="1"/>
      <c r="L266" s="1" t="str">
        <f t="shared" si="19"/>
        <v xml:space="preserve"> </v>
      </c>
      <c r="M266" s="27"/>
    </row>
    <row r="267" spans="1:13" ht="25.5" x14ac:dyDescent="0.2">
      <c r="A267" s="26" t="s">
        <v>680</v>
      </c>
      <c r="B267" s="26" t="s">
        <v>681</v>
      </c>
      <c r="C267" s="27">
        <v>16377.12609</v>
      </c>
      <c r="D267" s="27">
        <v>4744.3937900000001</v>
      </c>
      <c r="E267" s="1">
        <f t="shared" si="17"/>
        <v>28.969635844087222</v>
      </c>
      <c r="F267" s="27">
        <v>8911.7578099999992</v>
      </c>
      <c r="G267" s="1">
        <f t="shared" si="16"/>
        <v>53.237463260909699</v>
      </c>
      <c r="H267" s="1"/>
      <c r="I267" s="1"/>
      <c r="J267" s="1" t="str">
        <f t="shared" si="18"/>
        <v xml:space="preserve"> </v>
      </c>
      <c r="K267" s="1"/>
      <c r="L267" s="1" t="str">
        <f t="shared" si="19"/>
        <v xml:space="preserve"> </v>
      </c>
      <c r="M267" s="27"/>
    </row>
    <row r="268" spans="1:13" ht="25.5" x14ac:dyDescent="0.2">
      <c r="A268" s="26" t="s">
        <v>682</v>
      </c>
      <c r="B268" s="26" t="s">
        <v>683</v>
      </c>
      <c r="C268" s="27">
        <v>696.68420000000003</v>
      </c>
      <c r="D268" s="27">
        <v>281.09931</v>
      </c>
      <c r="E268" s="1">
        <f t="shared" si="17"/>
        <v>40.348167792523498</v>
      </c>
      <c r="F268" s="27">
        <v>547.89651000000003</v>
      </c>
      <c r="G268" s="1">
        <f t="shared" si="16"/>
        <v>51.305183528181267</v>
      </c>
      <c r="H268" s="1"/>
      <c r="I268" s="1"/>
      <c r="J268" s="1" t="str">
        <f t="shared" si="18"/>
        <v xml:space="preserve"> </v>
      </c>
      <c r="K268" s="1"/>
      <c r="L268" s="1" t="str">
        <f t="shared" si="19"/>
        <v xml:space="preserve"> </v>
      </c>
      <c r="M268" s="27"/>
    </row>
    <row r="269" spans="1:13" ht="25.5" x14ac:dyDescent="0.2">
      <c r="A269" s="26" t="s">
        <v>684</v>
      </c>
      <c r="B269" s="26" t="s">
        <v>685</v>
      </c>
      <c r="C269" s="27">
        <v>458.61851000000001</v>
      </c>
      <c r="D269" s="27">
        <v>2362.34177</v>
      </c>
      <c r="E269" s="1" t="str">
        <f t="shared" si="17"/>
        <v>свыше 200</v>
      </c>
      <c r="F269" s="27">
        <v>3303.0485899999999</v>
      </c>
      <c r="G269" s="1">
        <f t="shared" si="16"/>
        <v>71.52004294311638</v>
      </c>
      <c r="H269" s="1"/>
      <c r="I269" s="1"/>
      <c r="J269" s="1" t="str">
        <f t="shared" si="18"/>
        <v xml:space="preserve"> </v>
      </c>
      <c r="K269" s="1"/>
      <c r="L269" s="1" t="str">
        <f t="shared" si="19"/>
        <v xml:space="preserve"> </v>
      </c>
      <c r="M269" s="27"/>
    </row>
    <row r="270" spans="1:13" ht="25.5" x14ac:dyDescent="0.2">
      <c r="A270" s="26" t="s">
        <v>686</v>
      </c>
      <c r="B270" s="26" t="s">
        <v>687</v>
      </c>
      <c r="C270" s="27">
        <v>311857.50595999998</v>
      </c>
      <c r="D270" s="27">
        <v>109977.87547</v>
      </c>
      <c r="E270" s="1">
        <f t="shared" si="17"/>
        <v>35.265425192012586</v>
      </c>
      <c r="F270" s="27">
        <v>72877.727719999995</v>
      </c>
      <c r="G270" s="1">
        <f t="shared" si="16"/>
        <v>150.90738818386421</v>
      </c>
      <c r="H270" s="1">
        <v>13107.90965</v>
      </c>
      <c r="I270" s="1">
        <v>2754.93667</v>
      </c>
      <c r="J270" s="1">
        <f t="shared" si="18"/>
        <v>21.017360842123292</v>
      </c>
      <c r="K270" s="1">
        <v>1744.3458800000001</v>
      </c>
      <c r="L270" s="1">
        <f t="shared" si="19"/>
        <v>157.93522956582439</v>
      </c>
      <c r="M270" s="27">
        <v>823.62941999999998</v>
      </c>
    </row>
    <row r="271" spans="1:13" x14ac:dyDescent="0.2">
      <c r="A271" s="26" t="s">
        <v>688</v>
      </c>
      <c r="B271" s="26" t="s">
        <v>689</v>
      </c>
      <c r="C271" s="27">
        <v>10169.257</v>
      </c>
      <c r="D271" s="27">
        <v>254.2</v>
      </c>
      <c r="E271" s="1">
        <f t="shared" si="17"/>
        <v>2.4996909803734924</v>
      </c>
      <c r="F271" s="27">
        <v>3827.165</v>
      </c>
      <c r="G271" s="1">
        <f t="shared" si="16"/>
        <v>6.6419921795898533</v>
      </c>
      <c r="H271" s="1"/>
      <c r="I271" s="1"/>
      <c r="J271" s="1" t="str">
        <f t="shared" si="18"/>
        <v xml:space="preserve"> </v>
      </c>
      <c r="K271" s="1"/>
      <c r="L271" s="1" t="str">
        <f t="shared" si="19"/>
        <v xml:space="preserve"> </v>
      </c>
      <c r="M271" s="27"/>
    </row>
    <row r="272" spans="1:13" ht="25.5" x14ac:dyDescent="0.2">
      <c r="A272" s="26" t="s">
        <v>690</v>
      </c>
      <c r="B272" s="26" t="s">
        <v>691</v>
      </c>
      <c r="C272" s="27">
        <v>10169.257</v>
      </c>
      <c r="D272" s="27">
        <v>254.2</v>
      </c>
      <c r="E272" s="1">
        <f t="shared" si="17"/>
        <v>2.4996909803734924</v>
      </c>
      <c r="F272" s="27">
        <v>3645.54</v>
      </c>
      <c r="G272" s="1">
        <f t="shared" si="16"/>
        <v>6.9729038770662237</v>
      </c>
      <c r="H272" s="1"/>
      <c r="I272" s="1"/>
      <c r="J272" s="1" t="str">
        <f t="shared" si="18"/>
        <v xml:space="preserve"> </v>
      </c>
      <c r="K272" s="1"/>
      <c r="L272" s="1" t="str">
        <f t="shared" si="19"/>
        <v xml:space="preserve"> </v>
      </c>
      <c r="M272" s="27"/>
    </row>
    <row r="273" spans="1:13" ht="25.5" x14ac:dyDescent="0.2">
      <c r="A273" s="26" t="s">
        <v>692</v>
      </c>
      <c r="B273" s="26" t="s">
        <v>693</v>
      </c>
      <c r="C273" s="27"/>
      <c r="D273" s="27"/>
      <c r="E273" s="1" t="str">
        <f t="shared" si="17"/>
        <v xml:space="preserve"> </v>
      </c>
      <c r="F273" s="27">
        <v>181.625</v>
      </c>
      <c r="G273" s="1" t="str">
        <f t="shared" si="16"/>
        <v/>
      </c>
      <c r="H273" s="1"/>
      <c r="I273" s="1"/>
      <c r="J273" s="1" t="str">
        <f t="shared" si="18"/>
        <v xml:space="preserve"> </v>
      </c>
      <c r="K273" s="1"/>
      <c r="L273" s="1" t="str">
        <f t="shared" si="19"/>
        <v xml:space="preserve"> </v>
      </c>
      <c r="M273" s="27"/>
    </row>
    <row r="274" spans="1:13" ht="63.75" x14ac:dyDescent="0.2">
      <c r="A274" s="26" t="s">
        <v>694</v>
      </c>
      <c r="B274" s="26" t="s">
        <v>695</v>
      </c>
      <c r="C274" s="27">
        <v>161121.07822</v>
      </c>
      <c r="D274" s="27">
        <v>53492.444730000003</v>
      </c>
      <c r="E274" s="1">
        <f t="shared" si="17"/>
        <v>33.20015315250042</v>
      </c>
      <c r="F274" s="27">
        <v>15676.92498</v>
      </c>
      <c r="G274" s="1" t="str">
        <f t="shared" si="16"/>
        <v>свыше 200</v>
      </c>
      <c r="H274" s="1">
        <v>13107.90965</v>
      </c>
      <c r="I274" s="1">
        <v>2667.3366700000001</v>
      </c>
      <c r="J274" s="1">
        <f t="shared" si="18"/>
        <v>20.349062064217083</v>
      </c>
      <c r="K274" s="1">
        <v>1524.63148</v>
      </c>
      <c r="L274" s="1">
        <f t="shared" si="19"/>
        <v>174.94959962390388</v>
      </c>
      <c r="M274" s="27">
        <v>823.62942000000021</v>
      </c>
    </row>
    <row r="275" spans="1:13" ht="89.25" x14ac:dyDescent="0.2">
      <c r="A275" s="26" t="s">
        <v>696</v>
      </c>
      <c r="B275" s="26" t="s">
        <v>697</v>
      </c>
      <c r="C275" s="27">
        <v>13013.41063</v>
      </c>
      <c r="D275" s="27">
        <v>2640.9066699999998</v>
      </c>
      <c r="E275" s="1">
        <f t="shared" si="17"/>
        <v>20.293731943814024</v>
      </c>
      <c r="F275" s="27">
        <v>1508.2714800000001</v>
      </c>
      <c r="G275" s="1">
        <f t="shared" si="16"/>
        <v>175.09491527347581</v>
      </c>
      <c r="H275" s="1">
        <v>13013.41063</v>
      </c>
      <c r="I275" s="1">
        <v>2640.9066699999998</v>
      </c>
      <c r="J275" s="1">
        <f t="shared" si="18"/>
        <v>20.293731943814024</v>
      </c>
      <c r="K275" s="1">
        <v>1508.2714800000001</v>
      </c>
      <c r="L275" s="1">
        <f t="shared" si="19"/>
        <v>175.09491527347581</v>
      </c>
      <c r="M275" s="27">
        <v>797.19941999999992</v>
      </c>
    </row>
    <row r="276" spans="1:13" ht="89.25" x14ac:dyDescent="0.2">
      <c r="A276" s="26" t="s">
        <v>698</v>
      </c>
      <c r="B276" s="26" t="s">
        <v>699</v>
      </c>
      <c r="C276" s="27">
        <v>94.499020000000002</v>
      </c>
      <c r="D276" s="27">
        <v>26.43</v>
      </c>
      <c r="E276" s="1">
        <f t="shared" si="17"/>
        <v>27.9685440124141</v>
      </c>
      <c r="F276" s="27">
        <v>16.36</v>
      </c>
      <c r="G276" s="1">
        <f t="shared" si="16"/>
        <v>161.55256723716383</v>
      </c>
      <c r="H276" s="1">
        <v>94.499020000000002</v>
      </c>
      <c r="I276" s="1">
        <v>26.43</v>
      </c>
      <c r="J276" s="1">
        <f t="shared" si="18"/>
        <v>27.9685440124141</v>
      </c>
      <c r="K276" s="1">
        <v>16.36</v>
      </c>
      <c r="L276" s="1">
        <f t="shared" si="19"/>
        <v>161.55256723716383</v>
      </c>
      <c r="M276" s="27">
        <v>26.43</v>
      </c>
    </row>
    <row r="277" spans="1:13" ht="76.5" x14ac:dyDescent="0.2">
      <c r="A277" s="26" t="s">
        <v>700</v>
      </c>
      <c r="B277" s="26" t="s">
        <v>701</v>
      </c>
      <c r="C277" s="27">
        <v>1931.2431300000001</v>
      </c>
      <c r="D277" s="27"/>
      <c r="E277" s="1" t="str">
        <f t="shared" si="17"/>
        <v/>
      </c>
      <c r="F277" s="27">
        <v>143.75</v>
      </c>
      <c r="G277" s="1" t="str">
        <f t="shared" si="16"/>
        <v/>
      </c>
      <c r="H277" s="1">
        <v>1931.2431300000001</v>
      </c>
      <c r="I277" s="1"/>
      <c r="J277" s="1" t="str">
        <f t="shared" si="18"/>
        <v/>
      </c>
      <c r="K277" s="1">
        <v>143.75</v>
      </c>
      <c r="L277" s="1" t="str">
        <f t="shared" si="19"/>
        <v/>
      </c>
      <c r="M277" s="27"/>
    </row>
    <row r="278" spans="1:13" ht="76.5" x14ac:dyDescent="0.2">
      <c r="A278" s="26" t="s">
        <v>702</v>
      </c>
      <c r="B278" s="26" t="s">
        <v>703</v>
      </c>
      <c r="C278" s="27">
        <v>94.499020000000002</v>
      </c>
      <c r="D278" s="27"/>
      <c r="E278" s="1" t="str">
        <f t="shared" si="17"/>
        <v/>
      </c>
      <c r="F278" s="27">
        <v>16.36</v>
      </c>
      <c r="G278" s="1" t="str">
        <f t="shared" si="16"/>
        <v/>
      </c>
      <c r="H278" s="1">
        <v>94.499020000000002</v>
      </c>
      <c r="I278" s="1"/>
      <c r="J278" s="1" t="str">
        <f t="shared" si="18"/>
        <v/>
      </c>
      <c r="K278" s="1">
        <v>16.36</v>
      </c>
      <c r="L278" s="1" t="str">
        <f t="shared" si="19"/>
        <v/>
      </c>
      <c r="M278" s="27"/>
    </row>
    <row r="279" spans="1:13" ht="89.25" x14ac:dyDescent="0.2">
      <c r="A279" s="26" t="s">
        <v>704</v>
      </c>
      <c r="B279" s="26" t="s">
        <v>705</v>
      </c>
      <c r="C279" s="27">
        <v>2897.1482900000001</v>
      </c>
      <c r="D279" s="27">
        <v>2304.3361399999999</v>
      </c>
      <c r="E279" s="1">
        <f t="shared" si="17"/>
        <v>79.538080530907166</v>
      </c>
      <c r="F279" s="27">
        <v>1182.3114800000001</v>
      </c>
      <c r="G279" s="1">
        <f t="shared" si="16"/>
        <v>194.9009359191877</v>
      </c>
      <c r="H279" s="1">
        <v>2897.1482900000001</v>
      </c>
      <c r="I279" s="1">
        <v>2304.3361399999999</v>
      </c>
      <c r="J279" s="1">
        <f t="shared" si="18"/>
        <v>79.538080530907166</v>
      </c>
      <c r="K279" s="1">
        <v>1182.3114800000001</v>
      </c>
      <c r="L279" s="1">
        <f t="shared" si="19"/>
        <v>194.9009359191877</v>
      </c>
      <c r="M279" s="27">
        <v>766.46221999999989</v>
      </c>
    </row>
    <row r="280" spans="1:13" ht="89.25" x14ac:dyDescent="0.2">
      <c r="A280" s="26" t="s">
        <v>706</v>
      </c>
      <c r="B280" s="26" t="s">
        <v>707</v>
      </c>
      <c r="C280" s="27"/>
      <c r="D280" s="27">
        <v>26.43</v>
      </c>
      <c r="E280" s="1" t="str">
        <f t="shared" si="17"/>
        <v xml:space="preserve"> </v>
      </c>
      <c r="F280" s="27"/>
      <c r="G280" s="1" t="str">
        <f t="shared" si="16"/>
        <v xml:space="preserve"> </v>
      </c>
      <c r="H280" s="1"/>
      <c r="I280" s="1">
        <v>26.43</v>
      </c>
      <c r="J280" s="1" t="str">
        <f t="shared" si="18"/>
        <v xml:space="preserve"> </v>
      </c>
      <c r="K280" s="1"/>
      <c r="L280" s="1" t="str">
        <f t="shared" si="19"/>
        <v xml:space="preserve"> </v>
      </c>
      <c r="M280" s="27">
        <v>26.43</v>
      </c>
    </row>
    <row r="281" spans="1:13" ht="38.25" x14ac:dyDescent="0.2">
      <c r="A281" s="26" t="s">
        <v>708</v>
      </c>
      <c r="B281" s="26" t="s">
        <v>709</v>
      </c>
      <c r="C281" s="27">
        <v>8185.0192100000004</v>
      </c>
      <c r="D281" s="27">
        <v>336.57053000000002</v>
      </c>
      <c r="E281" s="1">
        <f t="shared" si="17"/>
        <v>4.1120310333395054</v>
      </c>
      <c r="F281" s="27">
        <v>182.21</v>
      </c>
      <c r="G281" s="1">
        <f t="shared" si="16"/>
        <v>184.71572910378137</v>
      </c>
      <c r="H281" s="1">
        <v>8185.0192100000004</v>
      </c>
      <c r="I281" s="1">
        <v>336.57053000000002</v>
      </c>
      <c r="J281" s="1">
        <f t="shared" si="18"/>
        <v>4.1120310333395054</v>
      </c>
      <c r="K281" s="1">
        <v>182.21</v>
      </c>
      <c r="L281" s="1">
        <f t="shared" si="19"/>
        <v>184.71572910378137</v>
      </c>
      <c r="M281" s="27">
        <v>30.73720000000003</v>
      </c>
    </row>
    <row r="282" spans="1:13" ht="76.5" x14ac:dyDescent="0.2">
      <c r="A282" s="26" t="s">
        <v>710</v>
      </c>
      <c r="B282" s="26" t="s">
        <v>711</v>
      </c>
      <c r="C282" s="27">
        <v>54209.35</v>
      </c>
      <c r="D282" s="27">
        <v>40211.549200000001</v>
      </c>
      <c r="E282" s="1">
        <f t="shared" si="17"/>
        <v>74.178253751428485</v>
      </c>
      <c r="F282" s="27">
        <v>11741.33253</v>
      </c>
      <c r="G282" s="1" t="str">
        <f t="shared" si="16"/>
        <v>свыше 200</v>
      </c>
      <c r="H282" s="1"/>
      <c r="I282" s="1"/>
      <c r="J282" s="1" t="str">
        <f t="shared" si="18"/>
        <v xml:space="preserve"> </v>
      </c>
      <c r="K282" s="1"/>
      <c r="L282" s="1" t="str">
        <f t="shared" si="19"/>
        <v xml:space="preserve"> </v>
      </c>
      <c r="M282" s="27"/>
    </row>
    <row r="283" spans="1:13" ht="76.5" x14ac:dyDescent="0.2">
      <c r="A283" s="26" t="s">
        <v>712</v>
      </c>
      <c r="B283" s="26" t="s">
        <v>713</v>
      </c>
      <c r="C283" s="27">
        <v>27.71</v>
      </c>
      <c r="D283" s="27">
        <v>27.71</v>
      </c>
      <c r="E283" s="1">
        <f t="shared" si="17"/>
        <v>100</v>
      </c>
      <c r="F283" s="27"/>
      <c r="G283" s="1" t="str">
        <f t="shared" si="16"/>
        <v xml:space="preserve"> </v>
      </c>
      <c r="H283" s="1"/>
      <c r="I283" s="1"/>
      <c r="J283" s="1" t="str">
        <f t="shared" si="18"/>
        <v xml:space="preserve"> </v>
      </c>
      <c r="K283" s="1"/>
      <c r="L283" s="1" t="str">
        <f t="shared" si="19"/>
        <v xml:space="preserve"> </v>
      </c>
      <c r="M283" s="27"/>
    </row>
    <row r="284" spans="1:13" ht="63.75" x14ac:dyDescent="0.2">
      <c r="A284" s="26" t="s">
        <v>714</v>
      </c>
      <c r="B284" s="26" t="s">
        <v>715</v>
      </c>
      <c r="C284" s="27"/>
      <c r="D284" s="27">
        <v>287.14600000000002</v>
      </c>
      <c r="E284" s="1" t="str">
        <f t="shared" si="17"/>
        <v xml:space="preserve"> </v>
      </c>
      <c r="F284" s="27"/>
      <c r="G284" s="1" t="str">
        <f t="shared" si="16"/>
        <v xml:space="preserve"> </v>
      </c>
      <c r="H284" s="1"/>
      <c r="I284" s="1"/>
      <c r="J284" s="1" t="str">
        <f t="shared" si="18"/>
        <v xml:space="preserve"> </v>
      </c>
      <c r="K284" s="1"/>
      <c r="L284" s="1" t="str">
        <f t="shared" si="19"/>
        <v xml:space="preserve"> </v>
      </c>
      <c r="M284" s="27"/>
    </row>
    <row r="285" spans="1:13" ht="63.75" x14ac:dyDescent="0.2">
      <c r="A285" s="26" t="s">
        <v>716</v>
      </c>
      <c r="B285" s="26" t="s">
        <v>717</v>
      </c>
      <c r="C285" s="27">
        <v>27.71</v>
      </c>
      <c r="D285" s="27">
        <v>27.71</v>
      </c>
      <c r="E285" s="1">
        <f t="shared" si="17"/>
        <v>100</v>
      </c>
      <c r="F285" s="27"/>
      <c r="G285" s="1" t="str">
        <f t="shared" si="16"/>
        <v xml:space="preserve"> </v>
      </c>
      <c r="H285" s="1"/>
      <c r="I285" s="1"/>
      <c r="J285" s="1" t="str">
        <f t="shared" si="18"/>
        <v xml:space="preserve"> </v>
      </c>
      <c r="K285" s="1"/>
      <c r="L285" s="1" t="str">
        <f t="shared" si="19"/>
        <v xml:space="preserve"> </v>
      </c>
      <c r="M285" s="27"/>
    </row>
    <row r="286" spans="1:13" ht="76.5" x14ac:dyDescent="0.2">
      <c r="A286" s="26" t="s">
        <v>718</v>
      </c>
      <c r="B286" s="26" t="s">
        <v>719</v>
      </c>
      <c r="C286" s="27">
        <v>54209.35</v>
      </c>
      <c r="D286" s="27">
        <v>39924.403200000001</v>
      </c>
      <c r="E286" s="1">
        <f t="shared" si="17"/>
        <v>73.648555461373363</v>
      </c>
      <c r="F286" s="27">
        <v>11741.33253</v>
      </c>
      <c r="G286" s="1" t="str">
        <f t="shared" si="16"/>
        <v>свыше 200</v>
      </c>
      <c r="H286" s="1"/>
      <c r="I286" s="1"/>
      <c r="J286" s="1" t="str">
        <f t="shared" si="18"/>
        <v xml:space="preserve"> </v>
      </c>
      <c r="K286" s="1"/>
      <c r="L286" s="1" t="str">
        <f t="shared" si="19"/>
        <v xml:space="preserve"> </v>
      </c>
      <c r="M286" s="27"/>
    </row>
    <row r="287" spans="1:13" ht="76.5" x14ac:dyDescent="0.2">
      <c r="A287" s="26" t="s">
        <v>720</v>
      </c>
      <c r="B287" s="26" t="s">
        <v>721</v>
      </c>
      <c r="C287" s="27">
        <v>23214.608329999999</v>
      </c>
      <c r="D287" s="27">
        <v>7265.9437500000004</v>
      </c>
      <c r="E287" s="1">
        <f t="shared" si="17"/>
        <v>31.299015028439207</v>
      </c>
      <c r="F287" s="27">
        <v>2331.2588000000001</v>
      </c>
      <c r="G287" s="1" t="str">
        <f t="shared" si="16"/>
        <v>свыше 200</v>
      </c>
      <c r="H287" s="1"/>
      <c r="I287" s="1"/>
      <c r="J287" s="1" t="str">
        <f t="shared" si="18"/>
        <v xml:space="preserve"> </v>
      </c>
      <c r="K287" s="1"/>
      <c r="L287" s="1" t="str">
        <f t="shared" si="19"/>
        <v xml:space="preserve"> </v>
      </c>
      <c r="M287" s="27"/>
    </row>
    <row r="288" spans="1:13" ht="76.5" x14ac:dyDescent="0.2">
      <c r="A288" s="26" t="s">
        <v>722</v>
      </c>
      <c r="B288" s="26" t="s">
        <v>723</v>
      </c>
      <c r="C288" s="27">
        <v>60</v>
      </c>
      <c r="D288" s="27">
        <v>4.6828399999999997</v>
      </c>
      <c r="E288" s="1">
        <f t="shared" si="17"/>
        <v>7.8047333333333331</v>
      </c>
      <c r="F288" s="27"/>
      <c r="G288" s="1" t="str">
        <f t="shared" si="16"/>
        <v xml:space="preserve"> </v>
      </c>
      <c r="H288" s="1"/>
      <c r="I288" s="1"/>
      <c r="J288" s="1" t="str">
        <f t="shared" si="18"/>
        <v xml:space="preserve"> </v>
      </c>
      <c r="K288" s="1"/>
      <c r="L288" s="1" t="str">
        <f t="shared" si="19"/>
        <v xml:space="preserve"> </v>
      </c>
      <c r="M288" s="27"/>
    </row>
    <row r="289" spans="1:13" ht="76.5" x14ac:dyDescent="0.2">
      <c r="A289" s="26" t="s">
        <v>724</v>
      </c>
      <c r="B289" s="26" t="s">
        <v>725</v>
      </c>
      <c r="C289" s="27">
        <v>4330.1360199999999</v>
      </c>
      <c r="D289" s="27">
        <v>1571.4621199999999</v>
      </c>
      <c r="E289" s="1">
        <f t="shared" si="17"/>
        <v>36.291287681073811</v>
      </c>
      <c r="F289" s="27"/>
      <c r="G289" s="1" t="str">
        <f t="shared" si="16"/>
        <v xml:space="preserve"> </v>
      </c>
      <c r="H289" s="1"/>
      <c r="I289" s="1"/>
      <c r="J289" s="1" t="str">
        <f t="shared" si="18"/>
        <v xml:space="preserve"> </v>
      </c>
      <c r="K289" s="1"/>
      <c r="L289" s="1" t="str">
        <f t="shared" si="19"/>
        <v xml:space="preserve"> </v>
      </c>
      <c r="M289" s="27"/>
    </row>
    <row r="290" spans="1:13" ht="76.5" x14ac:dyDescent="0.2">
      <c r="A290" s="26" t="s">
        <v>726</v>
      </c>
      <c r="B290" s="26" t="s">
        <v>727</v>
      </c>
      <c r="C290" s="27">
        <v>11.13</v>
      </c>
      <c r="D290" s="27">
        <v>11.13</v>
      </c>
      <c r="E290" s="1">
        <f t="shared" si="17"/>
        <v>100</v>
      </c>
      <c r="F290" s="27"/>
      <c r="G290" s="1" t="str">
        <f t="shared" si="16"/>
        <v xml:space="preserve"> </v>
      </c>
      <c r="H290" s="1"/>
      <c r="I290" s="1"/>
      <c r="J290" s="1" t="str">
        <f t="shared" si="18"/>
        <v xml:space="preserve"> </v>
      </c>
      <c r="K290" s="1"/>
      <c r="L290" s="1" t="str">
        <f t="shared" si="19"/>
        <v xml:space="preserve"> </v>
      </c>
      <c r="M290" s="27"/>
    </row>
    <row r="291" spans="1:13" ht="76.5" x14ac:dyDescent="0.2">
      <c r="A291" s="26" t="s">
        <v>728</v>
      </c>
      <c r="B291" s="26" t="s">
        <v>729</v>
      </c>
      <c r="C291" s="27">
        <v>37362.510679999999</v>
      </c>
      <c r="D291" s="27">
        <v>1732.63015</v>
      </c>
      <c r="E291" s="1">
        <f t="shared" si="17"/>
        <v>4.6373493602705613</v>
      </c>
      <c r="F291" s="27">
        <v>79.702169999999995</v>
      </c>
      <c r="G291" s="1" t="str">
        <f t="shared" si="16"/>
        <v>свыше 200</v>
      </c>
      <c r="H291" s="1"/>
      <c r="I291" s="1"/>
      <c r="J291" s="1" t="str">
        <f t="shared" si="18"/>
        <v xml:space="preserve"> </v>
      </c>
      <c r="K291" s="1"/>
      <c r="L291" s="1" t="str">
        <f t="shared" si="19"/>
        <v xml:space="preserve"> </v>
      </c>
      <c r="M291" s="27"/>
    </row>
    <row r="292" spans="1:13" ht="76.5" x14ac:dyDescent="0.2">
      <c r="A292" s="26" t="s">
        <v>730</v>
      </c>
      <c r="B292" s="26" t="s">
        <v>731</v>
      </c>
      <c r="C292" s="27">
        <v>28797.723539999999</v>
      </c>
      <c r="D292" s="27"/>
      <c r="E292" s="1" t="str">
        <f t="shared" si="17"/>
        <v/>
      </c>
      <c r="F292" s="27"/>
      <c r="G292" s="1" t="str">
        <f t="shared" si="16"/>
        <v xml:space="preserve"> </v>
      </c>
      <c r="H292" s="1"/>
      <c r="I292" s="1"/>
      <c r="J292" s="1" t="str">
        <f t="shared" si="18"/>
        <v xml:space="preserve"> </v>
      </c>
      <c r="K292" s="1"/>
      <c r="L292" s="1" t="str">
        <f t="shared" si="19"/>
        <v xml:space="preserve"> </v>
      </c>
      <c r="M292" s="27"/>
    </row>
    <row r="293" spans="1:13" ht="63.75" x14ac:dyDescent="0.2">
      <c r="A293" s="26" t="s">
        <v>732</v>
      </c>
      <c r="B293" s="26" t="s">
        <v>733</v>
      </c>
      <c r="C293" s="27">
        <v>707.5</v>
      </c>
      <c r="D293" s="27">
        <v>193.10124999999999</v>
      </c>
      <c r="E293" s="1">
        <f t="shared" si="17"/>
        <v>27.293462897526499</v>
      </c>
      <c r="F293" s="27">
        <v>126.4</v>
      </c>
      <c r="G293" s="1">
        <f t="shared" si="16"/>
        <v>152.76997626582278</v>
      </c>
      <c r="H293" s="1"/>
      <c r="I293" s="1"/>
      <c r="J293" s="1" t="str">
        <f t="shared" si="18"/>
        <v xml:space="preserve"> </v>
      </c>
      <c r="K293" s="1"/>
      <c r="L293" s="1" t="str">
        <f t="shared" si="19"/>
        <v xml:space="preserve"> </v>
      </c>
      <c r="M293" s="27"/>
    </row>
    <row r="294" spans="1:13" ht="63.75" x14ac:dyDescent="0.2">
      <c r="A294" s="26" t="s">
        <v>734</v>
      </c>
      <c r="B294" s="26" t="s">
        <v>735</v>
      </c>
      <c r="C294" s="27"/>
      <c r="D294" s="27">
        <v>1.26044</v>
      </c>
      <c r="E294" s="1" t="str">
        <f t="shared" si="17"/>
        <v xml:space="preserve"> </v>
      </c>
      <c r="F294" s="27"/>
      <c r="G294" s="1" t="str">
        <f t="shared" si="16"/>
        <v xml:space="preserve"> </v>
      </c>
      <c r="H294" s="1"/>
      <c r="I294" s="1"/>
      <c r="J294" s="1" t="str">
        <f t="shared" si="18"/>
        <v xml:space="preserve"> </v>
      </c>
      <c r="K294" s="1"/>
      <c r="L294" s="1" t="str">
        <f t="shared" si="19"/>
        <v xml:space="preserve"> </v>
      </c>
      <c r="M294" s="27"/>
    </row>
    <row r="295" spans="1:13" ht="63.75" x14ac:dyDescent="0.2">
      <c r="A295" s="26" t="s">
        <v>736</v>
      </c>
      <c r="B295" s="26" t="s">
        <v>737</v>
      </c>
      <c r="C295" s="27">
        <v>1</v>
      </c>
      <c r="D295" s="27"/>
      <c r="E295" s="1" t="str">
        <f t="shared" si="17"/>
        <v/>
      </c>
      <c r="F295" s="27"/>
      <c r="G295" s="1" t="str">
        <f t="shared" si="16"/>
        <v xml:space="preserve"> </v>
      </c>
      <c r="H295" s="1"/>
      <c r="I295" s="1"/>
      <c r="J295" s="1" t="str">
        <f t="shared" si="18"/>
        <v xml:space="preserve"> </v>
      </c>
      <c r="K295" s="1"/>
      <c r="L295" s="1" t="str">
        <f t="shared" si="19"/>
        <v xml:space="preserve"> </v>
      </c>
      <c r="M295" s="27"/>
    </row>
    <row r="296" spans="1:13" ht="63.75" x14ac:dyDescent="0.2">
      <c r="A296" s="26" t="s">
        <v>738</v>
      </c>
      <c r="B296" s="26" t="s">
        <v>739</v>
      </c>
      <c r="C296" s="27">
        <v>11.13</v>
      </c>
      <c r="D296" s="27">
        <v>11.13</v>
      </c>
      <c r="E296" s="1">
        <f t="shared" si="17"/>
        <v>100</v>
      </c>
      <c r="F296" s="27"/>
      <c r="G296" s="1" t="str">
        <f t="shared" si="16"/>
        <v xml:space="preserve"> </v>
      </c>
      <c r="H296" s="1"/>
      <c r="I296" s="1"/>
      <c r="J296" s="1" t="str">
        <f t="shared" si="18"/>
        <v xml:space="preserve"> </v>
      </c>
      <c r="K296" s="1"/>
      <c r="L296" s="1" t="str">
        <f t="shared" si="19"/>
        <v xml:space="preserve"> </v>
      </c>
      <c r="M296" s="27"/>
    </row>
    <row r="297" spans="1:13" ht="63.75" x14ac:dyDescent="0.2">
      <c r="A297" s="26" t="s">
        <v>740</v>
      </c>
      <c r="B297" s="26" t="s">
        <v>741</v>
      </c>
      <c r="C297" s="27">
        <v>28797.723539999999</v>
      </c>
      <c r="D297" s="27"/>
      <c r="E297" s="1" t="str">
        <f t="shared" si="17"/>
        <v/>
      </c>
      <c r="F297" s="27"/>
      <c r="G297" s="1" t="str">
        <f t="shared" si="16"/>
        <v xml:space="preserve"> </v>
      </c>
      <c r="H297" s="1"/>
      <c r="I297" s="1"/>
      <c r="J297" s="1" t="str">
        <f t="shared" si="18"/>
        <v xml:space="preserve"> </v>
      </c>
      <c r="K297" s="1"/>
      <c r="L297" s="1" t="str">
        <f t="shared" si="19"/>
        <v xml:space="preserve"> </v>
      </c>
      <c r="M297" s="27"/>
    </row>
    <row r="298" spans="1:13" ht="76.5" x14ac:dyDescent="0.2">
      <c r="A298" s="26" t="s">
        <v>742</v>
      </c>
      <c r="B298" s="26" t="s">
        <v>743</v>
      </c>
      <c r="C298" s="27">
        <v>22507.108329999999</v>
      </c>
      <c r="D298" s="27">
        <v>7072.8424999999997</v>
      </c>
      <c r="E298" s="1">
        <f t="shared" si="17"/>
        <v>31.424927610858482</v>
      </c>
      <c r="F298" s="27">
        <v>2204.8588</v>
      </c>
      <c r="G298" s="1" t="str">
        <f t="shared" si="16"/>
        <v>свыше 200</v>
      </c>
      <c r="H298" s="1"/>
      <c r="I298" s="1"/>
      <c r="J298" s="1" t="str">
        <f t="shared" si="18"/>
        <v xml:space="preserve"> </v>
      </c>
      <c r="K298" s="1"/>
      <c r="L298" s="1" t="str">
        <f t="shared" si="19"/>
        <v xml:space="preserve"> </v>
      </c>
      <c r="M298" s="27"/>
    </row>
    <row r="299" spans="1:13" ht="76.5" x14ac:dyDescent="0.2">
      <c r="A299" s="26" t="s">
        <v>744</v>
      </c>
      <c r="B299" s="26" t="s">
        <v>745</v>
      </c>
      <c r="C299" s="27">
        <v>60</v>
      </c>
      <c r="D299" s="27">
        <v>3.4224000000000001</v>
      </c>
      <c r="E299" s="1">
        <f t="shared" si="17"/>
        <v>5.7039999999999997</v>
      </c>
      <c r="F299" s="27"/>
      <c r="G299" s="1" t="str">
        <f t="shared" si="16"/>
        <v xml:space="preserve"> </v>
      </c>
      <c r="H299" s="1"/>
      <c r="I299" s="1"/>
      <c r="J299" s="1" t="str">
        <f t="shared" si="18"/>
        <v xml:space="preserve"> </v>
      </c>
      <c r="K299" s="1"/>
      <c r="L299" s="1" t="str">
        <f t="shared" si="19"/>
        <v xml:space="preserve"> </v>
      </c>
      <c r="M299" s="27"/>
    </row>
    <row r="300" spans="1:13" ht="76.5" x14ac:dyDescent="0.2">
      <c r="A300" s="26" t="s">
        <v>746</v>
      </c>
      <c r="B300" s="26" t="s">
        <v>747</v>
      </c>
      <c r="C300" s="27">
        <v>4329.1360199999999</v>
      </c>
      <c r="D300" s="27">
        <v>1571.4621199999999</v>
      </c>
      <c r="E300" s="1">
        <f t="shared" si="17"/>
        <v>36.299670713511098</v>
      </c>
      <c r="F300" s="27"/>
      <c r="G300" s="1" t="str">
        <f t="shared" si="16"/>
        <v xml:space="preserve"> </v>
      </c>
      <c r="H300" s="1"/>
      <c r="I300" s="1"/>
      <c r="J300" s="1" t="str">
        <f t="shared" si="18"/>
        <v xml:space="preserve"> </v>
      </c>
      <c r="K300" s="1"/>
      <c r="L300" s="1" t="str">
        <f t="shared" si="19"/>
        <v xml:space="preserve"> </v>
      </c>
      <c r="M300" s="27"/>
    </row>
    <row r="301" spans="1:13" ht="76.5" x14ac:dyDescent="0.2">
      <c r="A301" s="26" t="s">
        <v>748</v>
      </c>
      <c r="B301" s="26" t="s">
        <v>749</v>
      </c>
      <c r="C301" s="27">
        <v>37362.510679999999</v>
      </c>
      <c r="D301" s="27">
        <v>1732.63015</v>
      </c>
      <c r="E301" s="1">
        <f t="shared" si="17"/>
        <v>4.6373493602705613</v>
      </c>
      <c r="F301" s="27">
        <v>79.702169999999995</v>
      </c>
      <c r="G301" s="1" t="str">
        <f t="shared" si="16"/>
        <v>свыше 200</v>
      </c>
      <c r="H301" s="1"/>
      <c r="I301" s="1"/>
      <c r="J301" s="1" t="str">
        <f t="shared" si="18"/>
        <v xml:space="preserve"> </v>
      </c>
      <c r="K301" s="1"/>
      <c r="L301" s="1" t="str">
        <f t="shared" si="19"/>
        <v xml:space="preserve"> </v>
      </c>
      <c r="M301" s="27"/>
    </row>
    <row r="302" spans="1:13" x14ac:dyDescent="0.2">
      <c r="A302" s="26" t="s">
        <v>750</v>
      </c>
      <c r="B302" s="26" t="s">
        <v>751</v>
      </c>
      <c r="C302" s="27">
        <v>1</v>
      </c>
      <c r="D302" s="27"/>
      <c r="E302" s="1" t="str">
        <f t="shared" si="17"/>
        <v/>
      </c>
      <c r="F302" s="27"/>
      <c r="G302" s="1" t="str">
        <f t="shared" si="16"/>
        <v xml:space="preserve"> </v>
      </c>
      <c r="H302" s="1"/>
      <c r="I302" s="1"/>
      <c r="J302" s="1" t="str">
        <f t="shared" si="18"/>
        <v xml:space="preserve"> </v>
      </c>
      <c r="K302" s="1"/>
      <c r="L302" s="1" t="str">
        <f t="shared" si="19"/>
        <v xml:space="preserve"> </v>
      </c>
      <c r="M302" s="27"/>
    </row>
    <row r="303" spans="1:13" ht="25.5" x14ac:dyDescent="0.2">
      <c r="A303" s="26" t="s">
        <v>752</v>
      </c>
      <c r="B303" s="26" t="s">
        <v>753</v>
      </c>
      <c r="C303" s="27">
        <v>1</v>
      </c>
      <c r="D303" s="27"/>
      <c r="E303" s="1" t="str">
        <f t="shared" si="17"/>
        <v/>
      </c>
      <c r="F303" s="27"/>
      <c r="G303" s="1" t="str">
        <f t="shared" si="16"/>
        <v xml:space="preserve"> </v>
      </c>
      <c r="H303" s="1"/>
      <c r="I303" s="1"/>
      <c r="J303" s="1" t="str">
        <f t="shared" si="18"/>
        <v xml:space="preserve"> </v>
      </c>
      <c r="K303" s="1"/>
      <c r="L303" s="1" t="str">
        <f t="shared" si="19"/>
        <v xml:space="preserve"> </v>
      </c>
      <c r="M303" s="27"/>
    </row>
    <row r="304" spans="1:13" ht="25.5" x14ac:dyDescent="0.2">
      <c r="A304" s="26" t="s">
        <v>754</v>
      </c>
      <c r="B304" s="26" t="s">
        <v>755</v>
      </c>
      <c r="C304" s="27">
        <v>124642.71827</v>
      </c>
      <c r="D304" s="27">
        <v>52960.343439999997</v>
      </c>
      <c r="E304" s="1">
        <f t="shared" si="17"/>
        <v>42.489721160668012</v>
      </c>
      <c r="F304" s="27">
        <v>49538.528030000001</v>
      </c>
      <c r="G304" s="1">
        <f t="shared" si="16"/>
        <v>106.90738208436024</v>
      </c>
      <c r="H304" s="1"/>
      <c r="I304" s="1">
        <v>87.6</v>
      </c>
      <c r="J304" s="1" t="str">
        <f t="shared" si="18"/>
        <v xml:space="preserve"> </v>
      </c>
      <c r="K304" s="1">
        <v>219.71440000000001</v>
      </c>
      <c r="L304" s="1">
        <f t="shared" si="19"/>
        <v>39.869940249705976</v>
      </c>
      <c r="M304" s="27"/>
    </row>
    <row r="305" spans="1:13" ht="25.5" x14ac:dyDescent="0.2">
      <c r="A305" s="26" t="s">
        <v>756</v>
      </c>
      <c r="B305" s="26" t="s">
        <v>757</v>
      </c>
      <c r="C305" s="27">
        <v>120282.83456</v>
      </c>
      <c r="D305" s="27">
        <v>47595.718710000001</v>
      </c>
      <c r="E305" s="1">
        <f t="shared" si="17"/>
        <v>39.569834618636378</v>
      </c>
      <c r="F305" s="27">
        <v>47010.598339999997</v>
      </c>
      <c r="G305" s="1">
        <f t="shared" si="16"/>
        <v>101.24465629169018</v>
      </c>
      <c r="H305" s="1"/>
      <c r="I305" s="1"/>
      <c r="J305" s="1" t="str">
        <f t="shared" si="18"/>
        <v xml:space="preserve"> </v>
      </c>
      <c r="K305" s="1"/>
      <c r="L305" s="1" t="str">
        <f t="shared" si="19"/>
        <v xml:space="preserve"> </v>
      </c>
      <c r="M305" s="27"/>
    </row>
    <row r="306" spans="1:13" ht="38.25" x14ac:dyDescent="0.2">
      <c r="A306" s="26" t="s">
        <v>758</v>
      </c>
      <c r="B306" s="26" t="s">
        <v>759</v>
      </c>
      <c r="C306" s="27">
        <v>74604.399999999994</v>
      </c>
      <c r="D306" s="27">
        <v>26745.751929999999</v>
      </c>
      <c r="E306" s="1">
        <f t="shared" si="17"/>
        <v>35.850099900273982</v>
      </c>
      <c r="F306" s="27">
        <v>25127.271690000001</v>
      </c>
      <c r="G306" s="1">
        <f t="shared" si="16"/>
        <v>106.44113001987444</v>
      </c>
      <c r="H306" s="1"/>
      <c r="I306" s="1"/>
      <c r="J306" s="1" t="str">
        <f t="shared" si="18"/>
        <v xml:space="preserve"> </v>
      </c>
      <c r="K306" s="1"/>
      <c r="L306" s="1" t="str">
        <f t="shared" si="19"/>
        <v xml:space="preserve"> </v>
      </c>
      <c r="M306" s="27"/>
    </row>
    <row r="307" spans="1:13" ht="51" x14ac:dyDescent="0.2">
      <c r="A307" s="26" t="s">
        <v>760</v>
      </c>
      <c r="B307" s="26" t="s">
        <v>761</v>
      </c>
      <c r="C307" s="27">
        <v>24732.302100000001</v>
      </c>
      <c r="D307" s="27">
        <v>12628.243109999999</v>
      </c>
      <c r="E307" s="1">
        <f t="shared" si="17"/>
        <v>51.059715585473128</v>
      </c>
      <c r="F307" s="27">
        <v>18101.64446</v>
      </c>
      <c r="G307" s="1">
        <f t="shared" si="16"/>
        <v>69.762960696223956</v>
      </c>
      <c r="H307" s="1"/>
      <c r="I307" s="1"/>
      <c r="J307" s="1" t="str">
        <f t="shared" si="18"/>
        <v xml:space="preserve"> </v>
      </c>
      <c r="K307" s="1"/>
      <c r="L307" s="1" t="str">
        <f t="shared" si="19"/>
        <v xml:space="preserve"> </v>
      </c>
      <c r="M307" s="27"/>
    </row>
    <row r="308" spans="1:13" ht="38.25" x14ac:dyDescent="0.2">
      <c r="A308" s="26" t="s">
        <v>762</v>
      </c>
      <c r="B308" s="26" t="s">
        <v>763</v>
      </c>
      <c r="C308" s="27">
        <v>20946.132460000001</v>
      </c>
      <c r="D308" s="27">
        <v>8221.7236699999994</v>
      </c>
      <c r="E308" s="1">
        <f t="shared" si="17"/>
        <v>39.251750583076372</v>
      </c>
      <c r="F308" s="27">
        <v>3781.68219</v>
      </c>
      <c r="G308" s="1" t="str">
        <f t="shared" si="16"/>
        <v>свыше 200</v>
      </c>
      <c r="H308" s="1"/>
      <c r="I308" s="1"/>
      <c r="J308" s="1" t="str">
        <f t="shared" si="18"/>
        <v xml:space="preserve"> </v>
      </c>
      <c r="K308" s="1"/>
      <c r="L308" s="1" t="str">
        <f t="shared" si="19"/>
        <v xml:space="preserve"> </v>
      </c>
      <c r="M308" s="27"/>
    </row>
    <row r="309" spans="1:13" ht="38.25" x14ac:dyDescent="0.2">
      <c r="A309" s="26" t="s">
        <v>764</v>
      </c>
      <c r="B309" s="26" t="s">
        <v>765</v>
      </c>
      <c r="C309" s="27">
        <v>4359.8837100000001</v>
      </c>
      <c r="D309" s="27">
        <v>5364.6247300000005</v>
      </c>
      <c r="E309" s="1">
        <f t="shared" si="17"/>
        <v>123.04513346756217</v>
      </c>
      <c r="F309" s="27">
        <v>2527.9296899999999</v>
      </c>
      <c r="G309" s="1" t="str">
        <f t="shared" si="16"/>
        <v>свыше 200</v>
      </c>
      <c r="H309" s="1"/>
      <c r="I309" s="1">
        <v>87.6</v>
      </c>
      <c r="J309" s="1" t="str">
        <f t="shared" si="18"/>
        <v xml:space="preserve"> </v>
      </c>
      <c r="K309" s="1">
        <v>219.71440000000001</v>
      </c>
      <c r="L309" s="1">
        <f t="shared" si="19"/>
        <v>39.869940249705976</v>
      </c>
      <c r="M309" s="27"/>
    </row>
    <row r="310" spans="1:13" ht="51" x14ac:dyDescent="0.2">
      <c r="A310" s="26" t="s">
        <v>766</v>
      </c>
      <c r="B310" s="26" t="s">
        <v>767</v>
      </c>
      <c r="C310" s="27"/>
      <c r="D310" s="27">
        <v>87.6</v>
      </c>
      <c r="E310" s="1" t="str">
        <f t="shared" si="17"/>
        <v xml:space="preserve"> </v>
      </c>
      <c r="F310" s="27">
        <v>219.71440000000001</v>
      </c>
      <c r="G310" s="1">
        <f t="shared" si="16"/>
        <v>39.869940249705976</v>
      </c>
      <c r="H310" s="1"/>
      <c r="I310" s="1">
        <v>87.6</v>
      </c>
      <c r="J310" s="1" t="str">
        <f t="shared" si="18"/>
        <v xml:space="preserve"> </v>
      </c>
      <c r="K310" s="1">
        <v>219.71440000000001</v>
      </c>
      <c r="L310" s="1">
        <f t="shared" si="19"/>
        <v>39.869940249705976</v>
      </c>
      <c r="M310" s="27"/>
    </row>
    <row r="311" spans="1:13" ht="38.25" x14ac:dyDescent="0.2">
      <c r="A311" s="26" t="s">
        <v>768</v>
      </c>
      <c r="B311" s="26" t="s">
        <v>769</v>
      </c>
      <c r="C311" s="27"/>
      <c r="D311" s="27">
        <v>2843.33</v>
      </c>
      <c r="E311" s="1" t="str">
        <f t="shared" si="17"/>
        <v xml:space="preserve"> </v>
      </c>
      <c r="F311" s="27">
        <v>1255</v>
      </c>
      <c r="G311" s="1" t="str">
        <f t="shared" si="16"/>
        <v>свыше 200</v>
      </c>
      <c r="H311" s="1"/>
      <c r="I311" s="1"/>
      <c r="J311" s="1" t="str">
        <f t="shared" si="18"/>
        <v xml:space="preserve"> </v>
      </c>
      <c r="K311" s="1"/>
      <c r="L311" s="1" t="str">
        <f t="shared" si="19"/>
        <v xml:space="preserve"> </v>
      </c>
      <c r="M311" s="27"/>
    </row>
    <row r="312" spans="1:13" ht="51" x14ac:dyDescent="0.2">
      <c r="A312" s="26" t="s">
        <v>770</v>
      </c>
      <c r="B312" s="26" t="s">
        <v>771</v>
      </c>
      <c r="C312" s="27">
        <v>963.19167000000004</v>
      </c>
      <c r="D312" s="27">
        <v>184.375</v>
      </c>
      <c r="E312" s="1">
        <f t="shared" si="17"/>
        <v>19.142088303151542</v>
      </c>
      <c r="F312" s="27">
        <v>460.22798999999998</v>
      </c>
      <c r="G312" s="1">
        <f t="shared" si="16"/>
        <v>40.061665958213446</v>
      </c>
      <c r="H312" s="1"/>
      <c r="I312" s="1"/>
      <c r="J312" s="1" t="str">
        <f t="shared" si="18"/>
        <v xml:space="preserve"> </v>
      </c>
      <c r="K312" s="1"/>
      <c r="L312" s="1" t="str">
        <f t="shared" si="19"/>
        <v xml:space="preserve"> </v>
      </c>
      <c r="M312" s="27"/>
    </row>
    <row r="313" spans="1:13" ht="38.25" x14ac:dyDescent="0.2">
      <c r="A313" s="26" t="s">
        <v>772</v>
      </c>
      <c r="B313" s="26" t="s">
        <v>773</v>
      </c>
      <c r="C313" s="27">
        <v>2319.4340400000001</v>
      </c>
      <c r="D313" s="27">
        <v>1777.15708</v>
      </c>
      <c r="E313" s="1">
        <f t="shared" si="17"/>
        <v>76.620289663421502</v>
      </c>
      <c r="F313" s="27">
        <v>592.9873</v>
      </c>
      <c r="G313" s="1" t="str">
        <f t="shared" si="16"/>
        <v>свыше 200</v>
      </c>
      <c r="H313" s="1"/>
      <c r="I313" s="1"/>
      <c r="J313" s="1" t="str">
        <f t="shared" si="18"/>
        <v xml:space="preserve"> </v>
      </c>
      <c r="K313" s="1"/>
      <c r="L313" s="1" t="str">
        <f t="shared" si="19"/>
        <v xml:space="preserve"> </v>
      </c>
      <c r="M313" s="27"/>
    </row>
    <row r="314" spans="1:13" ht="38.25" x14ac:dyDescent="0.2">
      <c r="A314" s="26" t="s">
        <v>774</v>
      </c>
      <c r="B314" s="26" t="s">
        <v>775</v>
      </c>
      <c r="C314" s="27">
        <v>1077.258</v>
      </c>
      <c r="D314" s="27">
        <v>472.16264999999999</v>
      </c>
      <c r="E314" s="1">
        <f t="shared" si="17"/>
        <v>43.830043499328845</v>
      </c>
      <c r="F314" s="27"/>
      <c r="G314" s="1" t="str">
        <f t="shared" si="16"/>
        <v xml:space="preserve"> </v>
      </c>
      <c r="H314" s="1"/>
      <c r="I314" s="1"/>
      <c r="J314" s="1" t="str">
        <f t="shared" si="18"/>
        <v xml:space="preserve"> </v>
      </c>
      <c r="K314" s="1"/>
      <c r="L314" s="1" t="str">
        <f t="shared" si="19"/>
        <v xml:space="preserve"> </v>
      </c>
      <c r="M314" s="27"/>
    </row>
    <row r="315" spans="1:13" ht="63.75" x14ac:dyDescent="0.2">
      <c r="A315" s="26" t="s">
        <v>776</v>
      </c>
      <c r="B315" s="26" t="s">
        <v>777</v>
      </c>
      <c r="C315" s="27">
        <v>15923.45247</v>
      </c>
      <c r="D315" s="27">
        <v>3270.8872999999999</v>
      </c>
      <c r="E315" s="1">
        <f t="shared" si="17"/>
        <v>20.541319831000191</v>
      </c>
      <c r="F315" s="27">
        <v>3835.1097100000002</v>
      </c>
      <c r="G315" s="1">
        <f t="shared" si="16"/>
        <v>85.287972113840766</v>
      </c>
      <c r="H315" s="1"/>
      <c r="I315" s="1"/>
      <c r="J315" s="1" t="str">
        <f t="shared" si="18"/>
        <v xml:space="preserve"> </v>
      </c>
      <c r="K315" s="1"/>
      <c r="L315" s="1" t="str">
        <f t="shared" si="19"/>
        <v xml:space="preserve"> </v>
      </c>
      <c r="M315" s="27"/>
    </row>
    <row r="316" spans="1:13" ht="51" x14ac:dyDescent="0.2">
      <c r="A316" s="26" t="s">
        <v>778</v>
      </c>
      <c r="B316" s="26" t="s">
        <v>779</v>
      </c>
      <c r="C316" s="27">
        <v>15923.45247</v>
      </c>
      <c r="D316" s="27">
        <v>3270.8872999999999</v>
      </c>
      <c r="E316" s="1">
        <f t="shared" si="17"/>
        <v>20.541319831000191</v>
      </c>
      <c r="F316" s="27">
        <v>3835.1097100000002</v>
      </c>
      <c r="G316" s="1">
        <f t="shared" si="16"/>
        <v>85.287972113840766</v>
      </c>
      <c r="H316" s="1"/>
      <c r="I316" s="1"/>
      <c r="J316" s="1" t="str">
        <f t="shared" si="18"/>
        <v xml:space="preserve"> </v>
      </c>
      <c r="K316" s="1"/>
      <c r="L316" s="1" t="str">
        <f t="shared" si="19"/>
        <v xml:space="preserve"> </v>
      </c>
      <c r="M316" s="27"/>
    </row>
    <row r="317" spans="1:13" ht="63.75" x14ac:dyDescent="0.2">
      <c r="A317" s="26" t="s">
        <v>780</v>
      </c>
      <c r="B317" s="26" t="s">
        <v>781</v>
      </c>
      <c r="C317" s="27">
        <v>13620.531999999999</v>
      </c>
      <c r="D317" s="27">
        <v>1985.5687399999999</v>
      </c>
      <c r="E317" s="1">
        <f t="shared" si="17"/>
        <v>14.577762013994755</v>
      </c>
      <c r="F317" s="27">
        <v>3246.6865699999998</v>
      </c>
      <c r="G317" s="1">
        <f t="shared" si="16"/>
        <v>61.156773134402066</v>
      </c>
      <c r="H317" s="1"/>
      <c r="I317" s="1"/>
      <c r="J317" s="1" t="str">
        <f t="shared" si="18"/>
        <v xml:space="preserve"> </v>
      </c>
      <c r="K317" s="1"/>
      <c r="L317" s="1" t="str">
        <f t="shared" si="19"/>
        <v xml:space="preserve"> </v>
      </c>
      <c r="M317" s="27"/>
    </row>
    <row r="318" spans="1:13" ht="76.5" x14ac:dyDescent="0.2">
      <c r="A318" s="26" t="s">
        <v>782</v>
      </c>
      <c r="B318" s="26" t="s">
        <v>783</v>
      </c>
      <c r="C318" s="27">
        <v>1792.92047</v>
      </c>
      <c r="D318" s="27">
        <v>845.03835000000004</v>
      </c>
      <c r="E318" s="1">
        <f t="shared" si="17"/>
        <v>47.131948356861585</v>
      </c>
      <c r="F318" s="27">
        <v>478.46999</v>
      </c>
      <c r="G318" s="1">
        <f t="shared" si="16"/>
        <v>176.61261263219455</v>
      </c>
      <c r="H318" s="1"/>
      <c r="I318" s="1"/>
      <c r="J318" s="1" t="str">
        <f t="shared" si="18"/>
        <v xml:space="preserve"> </v>
      </c>
      <c r="K318" s="1"/>
      <c r="L318" s="1" t="str">
        <f t="shared" si="19"/>
        <v xml:space="preserve"> </v>
      </c>
      <c r="M318" s="27"/>
    </row>
    <row r="319" spans="1:13" ht="63.75" x14ac:dyDescent="0.2">
      <c r="A319" s="26" t="s">
        <v>784</v>
      </c>
      <c r="B319" s="26" t="s">
        <v>785</v>
      </c>
      <c r="C319" s="27">
        <v>510</v>
      </c>
      <c r="D319" s="27">
        <v>440.28021000000001</v>
      </c>
      <c r="E319" s="1">
        <f t="shared" si="17"/>
        <v>86.32945294117647</v>
      </c>
      <c r="F319" s="27">
        <v>109.95314999999999</v>
      </c>
      <c r="G319" s="1" t="str">
        <f t="shared" si="16"/>
        <v>свыше 200</v>
      </c>
      <c r="H319" s="1"/>
      <c r="I319" s="1"/>
      <c r="J319" s="1" t="str">
        <f t="shared" si="18"/>
        <v xml:space="preserve"> </v>
      </c>
      <c r="K319" s="1"/>
      <c r="L319" s="1" t="str">
        <f t="shared" si="19"/>
        <v xml:space="preserve"> </v>
      </c>
      <c r="M319" s="27"/>
    </row>
    <row r="320" spans="1:13" x14ac:dyDescent="0.2">
      <c r="A320" s="26" t="s">
        <v>786</v>
      </c>
      <c r="B320" s="26" t="s">
        <v>787</v>
      </c>
      <c r="C320" s="27">
        <v>695.11900000000003</v>
      </c>
      <c r="D320" s="27">
        <v>152.58673999999999</v>
      </c>
      <c r="E320" s="1">
        <f t="shared" si="17"/>
        <v>21.951168073380238</v>
      </c>
      <c r="F320" s="27">
        <v>157.89850999999999</v>
      </c>
      <c r="G320" s="1">
        <f t="shared" si="16"/>
        <v>96.635959389357126</v>
      </c>
      <c r="H320" s="1">
        <v>77.38</v>
      </c>
      <c r="I320" s="1"/>
      <c r="J320" s="1" t="str">
        <f t="shared" si="18"/>
        <v/>
      </c>
      <c r="K320" s="1">
        <v>0.79500000000000004</v>
      </c>
      <c r="L320" s="1" t="str">
        <f t="shared" si="19"/>
        <v/>
      </c>
      <c r="M320" s="27"/>
    </row>
    <row r="321" spans="1:13" ht="25.5" x14ac:dyDescent="0.2">
      <c r="A321" s="26" t="s">
        <v>788</v>
      </c>
      <c r="B321" s="26" t="s">
        <v>789</v>
      </c>
      <c r="C321" s="27">
        <v>695.11900000000003</v>
      </c>
      <c r="D321" s="27">
        <v>152.58673999999999</v>
      </c>
      <c r="E321" s="1">
        <f t="shared" si="17"/>
        <v>21.951168073380238</v>
      </c>
      <c r="F321" s="27">
        <v>157.89850999999999</v>
      </c>
      <c r="G321" s="1">
        <f t="shared" si="16"/>
        <v>96.635959389357126</v>
      </c>
      <c r="H321" s="1">
        <v>77.38</v>
      </c>
      <c r="I321" s="1"/>
      <c r="J321" s="1" t="str">
        <f t="shared" si="18"/>
        <v/>
      </c>
      <c r="K321" s="1">
        <v>0.79500000000000004</v>
      </c>
      <c r="L321" s="1" t="str">
        <f t="shared" si="19"/>
        <v/>
      </c>
      <c r="M321" s="27"/>
    </row>
    <row r="322" spans="1:13" ht="38.25" x14ac:dyDescent="0.2">
      <c r="A322" s="26" t="s">
        <v>790</v>
      </c>
      <c r="B322" s="26" t="s">
        <v>791</v>
      </c>
      <c r="C322" s="27">
        <v>77.38</v>
      </c>
      <c r="D322" s="27"/>
      <c r="E322" s="1" t="str">
        <f t="shared" si="17"/>
        <v/>
      </c>
      <c r="F322" s="27">
        <v>0.79500000000000004</v>
      </c>
      <c r="G322" s="1" t="str">
        <f t="shared" si="16"/>
        <v/>
      </c>
      <c r="H322" s="1">
        <v>77.38</v>
      </c>
      <c r="I322" s="1"/>
      <c r="J322" s="1" t="str">
        <f t="shared" si="18"/>
        <v/>
      </c>
      <c r="K322" s="1">
        <v>0.79500000000000004</v>
      </c>
      <c r="L322" s="1" t="str">
        <f t="shared" si="19"/>
        <v/>
      </c>
      <c r="M322" s="27"/>
    </row>
    <row r="323" spans="1:13" ht="38.25" x14ac:dyDescent="0.2">
      <c r="A323" s="26" t="s">
        <v>792</v>
      </c>
      <c r="B323" s="26" t="s">
        <v>793</v>
      </c>
      <c r="C323" s="27">
        <v>100</v>
      </c>
      <c r="D323" s="27">
        <v>29.078579999999999</v>
      </c>
      <c r="E323" s="1">
        <f t="shared" si="17"/>
        <v>29.078579999999999</v>
      </c>
      <c r="F323" s="27">
        <v>30.634070000000001</v>
      </c>
      <c r="G323" s="1">
        <f t="shared" si="16"/>
        <v>94.922352792168979</v>
      </c>
      <c r="H323" s="1"/>
      <c r="I323" s="1"/>
      <c r="J323" s="1" t="str">
        <f t="shared" si="18"/>
        <v xml:space="preserve"> </v>
      </c>
      <c r="K323" s="1"/>
      <c r="L323" s="1" t="str">
        <f t="shared" si="19"/>
        <v xml:space="preserve"> </v>
      </c>
      <c r="M323" s="27"/>
    </row>
    <row r="324" spans="1:13" ht="38.25" x14ac:dyDescent="0.2">
      <c r="A324" s="26" t="s">
        <v>794</v>
      </c>
      <c r="B324" s="26" t="s">
        <v>795</v>
      </c>
      <c r="C324" s="27">
        <v>517.73900000000003</v>
      </c>
      <c r="D324" s="27">
        <v>123.50816</v>
      </c>
      <c r="E324" s="1">
        <f t="shared" si="17"/>
        <v>23.855293883597721</v>
      </c>
      <c r="F324" s="27">
        <v>126.46944000000001</v>
      </c>
      <c r="G324" s="1">
        <f t="shared" si="16"/>
        <v>97.658501532069721</v>
      </c>
      <c r="H324" s="1"/>
      <c r="I324" s="1"/>
      <c r="J324" s="1" t="str">
        <f t="shared" si="18"/>
        <v xml:space="preserve"> </v>
      </c>
      <c r="K324" s="1"/>
      <c r="L324" s="1" t="str">
        <f t="shared" si="19"/>
        <v xml:space="preserve"> </v>
      </c>
      <c r="M324" s="27"/>
    </row>
    <row r="325" spans="1:13" x14ac:dyDescent="0.2">
      <c r="A325" s="26" t="s">
        <v>796</v>
      </c>
      <c r="B325" s="26" t="s">
        <v>797</v>
      </c>
      <c r="C325" s="27">
        <v>706650.82165000006</v>
      </c>
      <c r="D325" s="27">
        <v>191795.87181000001</v>
      </c>
      <c r="E325" s="1">
        <f t="shared" si="17"/>
        <v>27.141533828852655</v>
      </c>
      <c r="F325" s="27">
        <v>131647.41145000001</v>
      </c>
      <c r="G325" s="1">
        <f t="shared" si="16"/>
        <v>145.68905662292079</v>
      </c>
      <c r="H325" s="1">
        <v>676178.58661</v>
      </c>
      <c r="I325" s="1">
        <v>174241.06873999999</v>
      </c>
      <c r="J325" s="1">
        <f t="shared" si="18"/>
        <v>25.768498469250865</v>
      </c>
      <c r="K325" s="1">
        <v>121300.29648</v>
      </c>
      <c r="L325" s="1">
        <f t="shared" si="19"/>
        <v>143.6443881806413</v>
      </c>
      <c r="M325" s="27">
        <v>67275.203099999984</v>
      </c>
    </row>
    <row r="326" spans="1:13" ht="25.5" x14ac:dyDescent="0.2">
      <c r="A326" s="26" t="s">
        <v>798</v>
      </c>
      <c r="B326" s="26" t="s">
        <v>799</v>
      </c>
      <c r="C326" s="27">
        <v>429011.99628000002</v>
      </c>
      <c r="D326" s="27">
        <v>89408.719639999996</v>
      </c>
      <c r="E326" s="1">
        <f t="shared" si="17"/>
        <v>20.840610615850071</v>
      </c>
      <c r="F326" s="27">
        <v>75457.592739999993</v>
      </c>
      <c r="G326" s="1">
        <f t="shared" ref="G326:G389" si="20">IF(F326=0," ",IF(D326/F326*100&gt;200,"свыше 200",IF(D326/F326&gt;0,D326/F326*100,"")))</f>
        <v>118.4886986099207</v>
      </c>
      <c r="H326" s="1">
        <v>417745.03081999999</v>
      </c>
      <c r="I326" s="1">
        <v>85438.434599999993</v>
      </c>
      <c r="J326" s="1">
        <f t="shared" si="18"/>
        <v>20.452292258819021</v>
      </c>
      <c r="K326" s="1">
        <v>72751.533979999993</v>
      </c>
      <c r="L326" s="1">
        <f t="shared" si="19"/>
        <v>117.4386709474576</v>
      </c>
      <c r="M326" s="27">
        <v>35259.480449999995</v>
      </c>
    </row>
    <row r="327" spans="1:13" ht="51" x14ac:dyDescent="0.2">
      <c r="A327" s="26" t="s">
        <v>800</v>
      </c>
      <c r="B327" s="26" t="s">
        <v>801</v>
      </c>
      <c r="C327" s="27">
        <v>1186.3320000000001</v>
      </c>
      <c r="D327" s="27">
        <v>299.32783000000001</v>
      </c>
      <c r="E327" s="1">
        <f t="shared" ref="E327:E390" si="21">IF(C327=0," ",IF(D327/C327*100&gt;200,"свыше 200",IF(D327/C327&gt;0,D327/C327*100,"")))</f>
        <v>25.231371150740262</v>
      </c>
      <c r="F327" s="27">
        <v>222.76813000000001</v>
      </c>
      <c r="G327" s="1">
        <f t="shared" si="20"/>
        <v>134.36743846617557</v>
      </c>
      <c r="H327" s="1">
        <v>652.45218999999997</v>
      </c>
      <c r="I327" s="1">
        <v>149.66403</v>
      </c>
      <c r="J327" s="1">
        <f t="shared" ref="J327:J390" si="22">IF(H327=0," ",IF(I327/H327*100&gt;200,"свыше 200",IF(I327/H327&gt;0,I327/H327*100,"")))</f>
        <v>22.938696856853223</v>
      </c>
      <c r="K327" s="1">
        <v>111.38409</v>
      </c>
      <c r="L327" s="1">
        <f t="shared" ref="L327:L390" si="23">IF(K327=0," ",IF(I327/K327*100&gt;200,"свыше 200",IF(I327/K327&gt;0,I327/K327*100,"")))</f>
        <v>134.36751155393915</v>
      </c>
      <c r="M327" s="27">
        <v>66.329459999999997</v>
      </c>
    </row>
    <row r="328" spans="1:13" ht="63.75" x14ac:dyDescent="0.2">
      <c r="A328" s="26" t="s">
        <v>802</v>
      </c>
      <c r="B328" s="26" t="s">
        <v>803</v>
      </c>
      <c r="C328" s="27">
        <v>1186.3320000000001</v>
      </c>
      <c r="D328" s="27">
        <v>299.32783000000001</v>
      </c>
      <c r="E328" s="1">
        <f t="shared" si="21"/>
        <v>25.231371150740262</v>
      </c>
      <c r="F328" s="27">
        <v>222.76813000000001</v>
      </c>
      <c r="G328" s="1">
        <f t="shared" si="20"/>
        <v>134.36743846617557</v>
      </c>
      <c r="H328" s="1">
        <v>652.45218999999997</v>
      </c>
      <c r="I328" s="1">
        <v>149.66403</v>
      </c>
      <c r="J328" s="1">
        <f t="shared" si="22"/>
        <v>22.938696856853223</v>
      </c>
      <c r="K328" s="1">
        <v>111.38409</v>
      </c>
      <c r="L328" s="1">
        <f t="shared" si="23"/>
        <v>134.36751155393915</v>
      </c>
      <c r="M328" s="27">
        <v>66.329459999999997</v>
      </c>
    </row>
    <row r="329" spans="1:13" ht="63.75" x14ac:dyDescent="0.2">
      <c r="A329" s="26" t="s">
        <v>804</v>
      </c>
      <c r="B329" s="26" t="s">
        <v>805</v>
      </c>
      <c r="C329" s="27">
        <v>2307.6326800000002</v>
      </c>
      <c r="D329" s="27">
        <v>530.51540999999997</v>
      </c>
      <c r="E329" s="1">
        <f t="shared" si="21"/>
        <v>22.989595120485117</v>
      </c>
      <c r="F329" s="27">
        <v>530.25634000000002</v>
      </c>
      <c r="G329" s="1">
        <f t="shared" si="20"/>
        <v>100.04885750163778</v>
      </c>
      <c r="H329" s="1">
        <v>1224.9945600000001</v>
      </c>
      <c r="I329" s="1">
        <v>265.25756999999999</v>
      </c>
      <c r="J329" s="1">
        <f t="shared" si="22"/>
        <v>21.653775344112546</v>
      </c>
      <c r="K329" s="1">
        <v>265.12812000000002</v>
      </c>
      <c r="L329" s="1">
        <f t="shared" si="23"/>
        <v>100.04882545088012</v>
      </c>
      <c r="M329" s="27">
        <v>94.564920000000001</v>
      </c>
    </row>
    <row r="330" spans="1:13" ht="89.25" x14ac:dyDescent="0.2">
      <c r="A330" s="26" t="s">
        <v>806</v>
      </c>
      <c r="B330" s="26" t="s">
        <v>807</v>
      </c>
      <c r="C330" s="27">
        <v>0.16700000000000001</v>
      </c>
      <c r="D330" s="27"/>
      <c r="E330" s="1" t="str">
        <f t="shared" si="21"/>
        <v/>
      </c>
      <c r="F330" s="27"/>
      <c r="G330" s="1" t="str">
        <f t="shared" si="20"/>
        <v xml:space="preserve"> </v>
      </c>
      <c r="H330" s="1">
        <v>0.16700000000000001</v>
      </c>
      <c r="I330" s="1"/>
      <c r="J330" s="1" t="str">
        <f t="shared" si="22"/>
        <v/>
      </c>
      <c r="K330" s="1"/>
      <c r="L330" s="1" t="str">
        <f t="shared" si="23"/>
        <v xml:space="preserve"> </v>
      </c>
      <c r="M330" s="27"/>
    </row>
    <row r="331" spans="1:13" ht="76.5" x14ac:dyDescent="0.2">
      <c r="A331" s="26" t="s">
        <v>808</v>
      </c>
      <c r="B331" s="26" t="s">
        <v>809</v>
      </c>
      <c r="C331" s="27">
        <v>2307.4656799999998</v>
      </c>
      <c r="D331" s="27">
        <v>530.51540999999997</v>
      </c>
      <c r="E331" s="1">
        <f t="shared" si="21"/>
        <v>22.991258964250338</v>
      </c>
      <c r="F331" s="27">
        <v>530.25634000000002</v>
      </c>
      <c r="G331" s="1">
        <f t="shared" si="20"/>
        <v>100.04885750163778</v>
      </c>
      <c r="H331" s="1">
        <v>1224.8275599999999</v>
      </c>
      <c r="I331" s="1">
        <v>265.25756999999999</v>
      </c>
      <c r="J331" s="1">
        <f t="shared" si="22"/>
        <v>21.656727743781339</v>
      </c>
      <c r="K331" s="1">
        <v>265.12812000000002</v>
      </c>
      <c r="L331" s="1">
        <f t="shared" si="23"/>
        <v>100.04882545088012</v>
      </c>
      <c r="M331" s="27">
        <v>94.564920000000001</v>
      </c>
    </row>
    <row r="332" spans="1:13" ht="51" x14ac:dyDescent="0.2">
      <c r="A332" s="26" t="s">
        <v>810</v>
      </c>
      <c r="B332" s="26" t="s">
        <v>811</v>
      </c>
      <c r="C332" s="27">
        <v>3413.1762899999999</v>
      </c>
      <c r="D332" s="27">
        <v>948.38580000000002</v>
      </c>
      <c r="E332" s="1">
        <f t="shared" si="21"/>
        <v>27.786018635445288</v>
      </c>
      <c r="F332" s="27">
        <v>653.07723999999996</v>
      </c>
      <c r="G332" s="1">
        <f t="shared" si="20"/>
        <v>145.21801433472098</v>
      </c>
      <c r="H332" s="1">
        <v>2421.8958200000002</v>
      </c>
      <c r="I332" s="1">
        <v>613.24411999999995</v>
      </c>
      <c r="J332" s="1">
        <f t="shared" si="22"/>
        <v>25.320829861294357</v>
      </c>
      <c r="K332" s="1">
        <v>441.94767999999999</v>
      </c>
      <c r="L332" s="1">
        <f t="shared" si="23"/>
        <v>138.75943867382671</v>
      </c>
      <c r="M332" s="27">
        <v>73.689499999999953</v>
      </c>
    </row>
    <row r="333" spans="1:13" ht="76.5" x14ac:dyDescent="0.2">
      <c r="A333" s="26" t="s">
        <v>812</v>
      </c>
      <c r="B333" s="26" t="s">
        <v>813</v>
      </c>
      <c r="C333" s="27">
        <v>1435.1152400000001</v>
      </c>
      <c r="D333" s="27">
        <v>278.10145</v>
      </c>
      <c r="E333" s="1">
        <f t="shared" si="21"/>
        <v>19.378335777411156</v>
      </c>
      <c r="F333" s="27">
        <v>234.5</v>
      </c>
      <c r="G333" s="1">
        <f t="shared" si="20"/>
        <v>118.59336886993603</v>
      </c>
      <c r="H333" s="1">
        <v>1435.1152400000001</v>
      </c>
      <c r="I333" s="1">
        <v>278.10145</v>
      </c>
      <c r="J333" s="1">
        <f t="shared" si="22"/>
        <v>19.378335777411156</v>
      </c>
      <c r="K333" s="1">
        <v>234.5</v>
      </c>
      <c r="L333" s="1">
        <f t="shared" si="23"/>
        <v>118.59336886993603</v>
      </c>
      <c r="M333" s="27">
        <v>-44.852019999999982</v>
      </c>
    </row>
    <row r="334" spans="1:13" ht="63.75" x14ac:dyDescent="0.2">
      <c r="A334" s="26" t="s">
        <v>814</v>
      </c>
      <c r="B334" s="26" t="s">
        <v>815</v>
      </c>
      <c r="C334" s="27">
        <v>1971.8340499999999</v>
      </c>
      <c r="D334" s="27">
        <v>670.28435000000002</v>
      </c>
      <c r="E334" s="1">
        <f t="shared" si="21"/>
        <v>33.992939213114823</v>
      </c>
      <c r="F334" s="27">
        <v>414.89530999999999</v>
      </c>
      <c r="G334" s="1">
        <f t="shared" si="20"/>
        <v>161.55505590072832</v>
      </c>
      <c r="H334" s="1">
        <v>986.78057999999999</v>
      </c>
      <c r="I334" s="1">
        <v>335.14267000000001</v>
      </c>
      <c r="J334" s="1">
        <f t="shared" si="22"/>
        <v>33.963241351993368</v>
      </c>
      <c r="K334" s="1">
        <v>207.44767999999999</v>
      </c>
      <c r="L334" s="1">
        <f t="shared" si="23"/>
        <v>161.55527504573683</v>
      </c>
      <c r="M334" s="27">
        <v>118.54152000000002</v>
      </c>
    </row>
    <row r="335" spans="1:13" ht="63.75" x14ac:dyDescent="0.2">
      <c r="A335" s="26" t="s">
        <v>816</v>
      </c>
      <c r="B335" s="26" t="s">
        <v>817</v>
      </c>
      <c r="C335" s="27">
        <v>6.2270000000000003</v>
      </c>
      <c r="D335" s="27"/>
      <c r="E335" s="1" t="str">
        <f t="shared" si="21"/>
        <v/>
      </c>
      <c r="F335" s="27">
        <v>3.6819299999999999</v>
      </c>
      <c r="G335" s="1" t="str">
        <f t="shared" si="20"/>
        <v/>
      </c>
      <c r="H335" s="1"/>
      <c r="I335" s="1"/>
      <c r="J335" s="1" t="str">
        <f t="shared" si="22"/>
        <v xml:space="preserve"> </v>
      </c>
      <c r="K335" s="1"/>
      <c r="L335" s="1" t="str">
        <f t="shared" si="23"/>
        <v xml:space="preserve"> </v>
      </c>
      <c r="M335" s="27"/>
    </row>
    <row r="336" spans="1:13" ht="63.75" x14ac:dyDescent="0.2">
      <c r="A336" s="26" t="s">
        <v>818</v>
      </c>
      <c r="B336" s="26" t="s">
        <v>819</v>
      </c>
      <c r="C336" s="27">
        <v>1326.3710000000001</v>
      </c>
      <c r="D336" s="27">
        <v>89.470640000000003</v>
      </c>
      <c r="E336" s="1">
        <f t="shared" si="21"/>
        <v>6.7455214265088728</v>
      </c>
      <c r="F336" s="27">
        <v>316.99414000000002</v>
      </c>
      <c r="G336" s="1">
        <f t="shared" si="20"/>
        <v>28.224698412405985</v>
      </c>
      <c r="H336" s="1">
        <v>826.09500000000003</v>
      </c>
      <c r="I336" s="1">
        <v>72.235320000000002</v>
      </c>
      <c r="J336" s="1">
        <f t="shared" si="22"/>
        <v>8.7441904381457345</v>
      </c>
      <c r="K336" s="1">
        <v>225.96583999999999</v>
      </c>
      <c r="L336" s="1">
        <f t="shared" si="23"/>
        <v>31.967362854491636</v>
      </c>
      <c r="M336" s="27">
        <v>66.835319999999996</v>
      </c>
    </row>
    <row r="337" spans="1:13" ht="89.25" x14ac:dyDescent="0.2">
      <c r="A337" s="26" t="s">
        <v>820</v>
      </c>
      <c r="B337" s="26" t="s">
        <v>821</v>
      </c>
      <c r="C337" s="27">
        <v>290</v>
      </c>
      <c r="D337" s="27">
        <v>55</v>
      </c>
      <c r="E337" s="1">
        <f t="shared" si="21"/>
        <v>18.96551724137931</v>
      </c>
      <c r="F337" s="27"/>
      <c r="G337" s="1" t="str">
        <f t="shared" si="20"/>
        <v xml:space="preserve"> </v>
      </c>
      <c r="H337" s="1">
        <v>290</v>
      </c>
      <c r="I337" s="1">
        <v>55</v>
      </c>
      <c r="J337" s="1">
        <f t="shared" si="22"/>
        <v>18.96551724137931</v>
      </c>
      <c r="K337" s="1"/>
      <c r="L337" s="1" t="str">
        <f t="shared" si="23"/>
        <v xml:space="preserve"> </v>
      </c>
      <c r="M337" s="27">
        <v>55</v>
      </c>
    </row>
    <row r="338" spans="1:13" ht="89.25" x14ac:dyDescent="0.2">
      <c r="A338" s="26" t="s">
        <v>820</v>
      </c>
      <c r="B338" s="26" t="s">
        <v>822</v>
      </c>
      <c r="C338" s="27"/>
      <c r="D338" s="27"/>
      <c r="E338" s="1" t="str">
        <f t="shared" si="21"/>
        <v xml:space="preserve"> </v>
      </c>
      <c r="F338" s="27">
        <v>134.93781000000001</v>
      </c>
      <c r="G338" s="1" t="str">
        <f t="shared" si="20"/>
        <v/>
      </c>
      <c r="H338" s="1"/>
      <c r="I338" s="1"/>
      <c r="J338" s="1" t="str">
        <f t="shared" si="22"/>
        <v xml:space="preserve"> </v>
      </c>
      <c r="K338" s="1">
        <v>134.93781000000001</v>
      </c>
      <c r="L338" s="1" t="str">
        <f t="shared" si="23"/>
        <v/>
      </c>
      <c r="M338" s="27"/>
    </row>
    <row r="339" spans="1:13" ht="76.5" x14ac:dyDescent="0.2">
      <c r="A339" s="26" t="s">
        <v>823</v>
      </c>
      <c r="B339" s="26" t="s">
        <v>824</v>
      </c>
      <c r="C339" s="27">
        <v>1016.165</v>
      </c>
      <c r="D339" s="27">
        <v>34.470640000000003</v>
      </c>
      <c r="E339" s="1">
        <f t="shared" si="21"/>
        <v>3.3922286242883786</v>
      </c>
      <c r="F339" s="27">
        <v>182.05604</v>
      </c>
      <c r="G339" s="1">
        <f t="shared" si="20"/>
        <v>18.934082055173782</v>
      </c>
      <c r="H339" s="1">
        <v>536.09500000000003</v>
      </c>
      <c r="I339" s="1">
        <v>17.235320000000002</v>
      </c>
      <c r="J339" s="1">
        <f t="shared" si="22"/>
        <v>3.2149749577966591</v>
      </c>
      <c r="K339" s="1">
        <v>91.028030000000001</v>
      </c>
      <c r="L339" s="1">
        <f t="shared" si="23"/>
        <v>18.934079975146119</v>
      </c>
      <c r="M339" s="27">
        <v>11.835320000000001</v>
      </c>
    </row>
    <row r="340" spans="1:13" ht="76.5" x14ac:dyDescent="0.2">
      <c r="A340" s="26" t="s">
        <v>825</v>
      </c>
      <c r="B340" s="26" t="s">
        <v>826</v>
      </c>
      <c r="C340" s="27">
        <v>20.206</v>
      </c>
      <c r="D340" s="27"/>
      <c r="E340" s="1" t="str">
        <f t="shared" si="21"/>
        <v/>
      </c>
      <c r="F340" s="27"/>
      <c r="G340" s="1" t="str">
        <f t="shared" si="20"/>
        <v xml:space="preserve"> </v>
      </c>
      <c r="H340" s="1"/>
      <c r="I340" s="1"/>
      <c r="J340" s="1" t="str">
        <f t="shared" si="22"/>
        <v xml:space="preserve"> </v>
      </c>
      <c r="K340" s="1"/>
      <c r="L340" s="1" t="str">
        <f t="shared" si="23"/>
        <v xml:space="preserve"> </v>
      </c>
      <c r="M340" s="27"/>
    </row>
    <row r="341" spans="1:13" ht="76.5" x14ac:dyDescent="0.2">
      <c r="A341" s="26" t="s">
        <v>825</v>
      </c>
      <c r="B341" s="26" t="s">
        <v>827</v>
      </c>
      <c r="C341" s="27"/>
      <c r="D341" s="27"/>
      <c r="E341" s="1" t="str">
        <f t="shared" si="21"/>
        <v xml:space="preserve"> </v>
      </c>
      <c r="F341" s="27"/>
      <c r="G341" s="1" t="str">
        <f t="shared" si="20"/>
        <v xml:space="preserve"> </v>
      </c>
      <c r="H341" s="1"/>
      <c r="I341" s="1"/>
      <c r="J341" s="1" t="str">
        <f t="shared" si="22"/>
        <v xml:space="preserve"> </v>
      </c>
      <c r="K341" s="1"/>
      <c r="L341" s="1" t="str">
        <f t="shared" si="23"/>
        <v xml:space="preserve"> </v>
      </c>
      <c r="M341" s="27"/>
    </row>
    <row r="342" spans="1:13" ht="51" x14ac:dyDescent="0.2">
      <c r="A342" s="26" t="s">
        <v>828</v>
      </c>
      <c r="B342" s="26" t="s">
        <v>829</v>
      </c>
      <c r="C342" s="27">
        <v>442.83199999999999</v>
      </c>
      <c r="D342" s="27">
        <v>356</v>
      </c>
      <c r="E342" s="1">
        <f t="shared" si="21"/>
        <v>80.391660945911767</v>
      </c>
      <c r="F342" s="27">
        <v>96.829229999999995</v>
      </c>
      <c r="G342" s="1" t="str">
        <f t="shared" si="20"/>
        <v>свыше 200</v>
      </c>
      <c r="H342" s="1">
        <v>351.83199999999999</v>
      </c>
      <c r="I342" s="1">
        <v>277.49997999999999</v>
      </c>
      <c r="J342" s="1">
        <f t="shared" si="22"/>
        <v>78.872865458514283</v>
      </c>
      <c r="K342" s="1">
        <v>59.414610000000003</v>
      </c>
      <c r="L342" s="1" t="str">
        <f t="shared" si="23"/>
        <v>свыше 200</v>
      </c>
      <c r="M342" s="27">
        <v>49.449999999999989</v>
      </c>
    </row>
    <row r="343" spans="1:13" ht="76.5" x14ac:dyDescent="0.2">
      <c r="A343" s="26" t="s">
        <v>830</v>
      </c>
      <c r="B343" s="26" t="s">
        <v>831</v>
      </c>
      <c r="C343" s="27">
        <v>260.83199999999999</v>
      </c>
      <c r="D343" s="27">
        <v>199</v>
      </c>
      <c r="E343" s="1">
        <f t="shared" si="21"/>
        <v>76.294319715372353</v>
      </c>
      <c r="F343" s="27">
        <v>22</v>
      </c>
      <c r="G343" s="1" t="str">
        <f t="shared" si="20"/>
        <v>свыше 200</v>
      </c>
      <c r="H343" s="1">
        <v>260.83199999999999</v>
      </c>
      <c r="I343" s="1">
        <v>199</v>
      </c>
      <c r="J343" s="1">
        <f t="shared" si="22"/>
        <v>76.294319715372353</v>
      </c>
      <c r="K343" s="1">
        <v>22</v>
      </c>
      <c r="L343" s="1" t="str">
        <f t="shared" si="23"/>
        <v>свыше 200</v>
      </c>
      <c r="M343" s="27"/>
    </row>
    <row r="344" spans="1:13" ht="63.75" x14ac:dyDescent="0.2">
      <c r="A344" s="26" t="s">
        <v>832</v>
      </c>
      <c r="B344" s="26" t="s">
        <v>833</v>
      </c>
      <c r="C344" s="27">
        <v>182</v>
      </c>
      <c r="D344" s="27">
        <v>157</v>
      </c>
      <c r="E344" s="1">
        <f t="shared" si="21"/>
        <v>86.263736263736263</v>
      </c>
      <c r="F344" s="27">
        <v>74.829229999999995</v>
      </c>
      <c r="G344" s="1" t="str">
        <f t="shared" si="20"/>
        <v>свыше 200</v>
      </c>
      <c r="H344" s="1">
        <v>91</v>
      </c>
      <c r="I344" s="1">
        <v>78.499979999999994</v>
      </c>
      <c r="J344" s="1">
        <f t="shared" si="22"/>
        <v>86.263714285714272</v>
      </c>
      <c r="K344" s="1">
        <v>37.414610000000003</v>
      </c>
      <c r="L344" s="1" t="str">
        <f t="shared" si="23"/>
        <v>свыше 200</v>
      </c>
      <c r="M344" s="27">
        <v>49.449999999999989</v>
      </c>
    </row>
    <row r="345" spans="1:13" ht="51" x14ac:dyDescent="0.2">
      <c r="A345" s="26" t="s">
        <v>834</v>
      </c>
      <c r="B345" s="26" t="s">
        <v>835</v>
      </c>
      <c r="C345" s="27">
        <v>6.3</v>
      </c>
      <c r="D345" s="27">
        <v>0.56615000000000004</v>
      </c>
      <c r="E345" s="1">
        <f t="shared" si="21"/>
        <v>8.9865079365079374</v>
      </c>
      <c r="F345" s="27">
        <v>4.0110999999999999</v>
      </c>
      <c r="G345" s="1">
        <f t="shared" si="20"/>
        <v>14.114582034853285</v>
      </c>
      <c r="H345" s="1">
        <v>3.5</v>
      </c>
      <c r="I345" s="1">
        <v>0.28308</v>
      </c>
      <c r="J345" s="1">
        <f t="shared" si="22"/>
        <v>8.0879999999999992</v>
      </c>
      <c r="K345" s="1">
        <v>2.0055499999999999</v>
      </c>
      <c r="L345" s="1">
        <f t="shared" si="23"/>
        <v>14.114831343023109</v>
      </c>
      <c r="M345" s="27">
        <v>-0.71692</v>
      </c>
    </row>
    <row r="346" spans="1:13" ht="76.5" x14ac:dyDescent="0.2">
      <c r="A346" s="26" t="s">
        <v>836</v>
      </c>
      <c r="B346" s="26" t="s">
        <v>837</v>
      </c>
      <c r="C346" s="27">
        <v>6.3</v>
      </c>
      <c r="D346" s="27">
        <v>0.56615000000000004</v>
      </c>
      <c r="E346" s="1">
        <f t="shared" si="21"/>
        <v>8.9865079365079374</v>
      </c>
      <c r="F346" s="27">
        <v>4.0110999999999999</v>
      </c>
      <c r="G346" s="1">
        <f t="shared" si="20"/>
        <v>14.114582034853285</v>
      </c>
      <c r="H346" s="1">
        <v>3.5</v>
      </c>
      <c r="I346" s="1">
        <v>0.28308</v>
      </c>
      <c r="J346" s="1">
        <f t="shared" si="22"/>
        <v>8.0879999999999992</v>
      </c>
      <c r="K346" s="1">
        <v>2.0055499999999999</v>
      </c>
      <c r="L346" s="1">
        <f t="shared" si="23"/>
        <v>14.114831343023109</v>
      </c>
      <c r="M346" s="27">
        <v>-0.71692</v>
      </c>
    </row>
    <row r="347" spans="1:13" ht="38.25" x14ac:dyDescent="0.2">
      <c r="A347" s="26" t="s">
        <v>838</v>
      </c>
      <c r="B347" s="26" t="s">
        <v>839</v>
      </c>
      <c r="C347" s="27">
        <v>5.3250000000000002</v>
      </c>
      <c r="D347" s="27">
        <v>-19.493790000000001</v>
      </c>
      <c r="E347" s="1" t="str">
        <f t="shared" si="21"/>
        <v/>
      </c>
      <c r="F347" s="27">
        <v>4</v>
      </c>
      <c r="G347" s="1" t="str">
        <f t="shared" si="20"/>
        <v/>
      </c>
      <c r="H347" s="1">
        <v>2.375</v>
      </c>
      <c r="I347" s="1">
        <v>-9.7469000000000001</v>
      </c>
      <c r="J347" s="1" t="str">
        <f t="shared" si="22"/>
        <v/>
      </c>
      <c r="K347" s="1">
        <v>2</v>
      </c>
      <c r="L347" s="1" t="str">
        <f t="shared" si="23"/>
        <v/>
      </c>
      <c r="M347" s="27"/>
    </row>
    <row r="348" spans="1:13" ht="63.75" x14ac:dyDescent="0.2">
      <c r="A348" s="26" t="s">
        <v>840</v>
      </c>
      <c r="B348" s="26" t="s">
        <v>841</v>
      </c>
      <c r="C348" s="27">
        <v>5.3250000000000002</v>
      </c>
      <c r="D348" s="27">
        <v>-19.493790000000001</v>
      </c>
      <c r="E348" s="1" t="str">
        <f t="shared" si="21"/>
        <v/>
      </c>
      <c r="F348" s="27">
        <v>4</v>
      </c>
      <c r="G348" s="1" t="str">
        <f t="shared" si="20"/>
        <v/>
      </c>
      <c r="H348" s="1">
        <v>2.375</v>
      </c>
      <c r="I348" s="1">
        <v>-9.7469000000000001</v>
      </c>
      <c r="J348" s="1" t="str">
        <f t="shared" si="22"/>
        <v/>
      </c>
      <c r="K348" s="1">
        <v>2</v>
      </c>
      <c r="L348" s="1" t="str">
        <f t="shared" si="23"/>
        <v/>
      </c>
      <c r="M348" s="27"/>
    </row>
    <row r="349" spans="1:13" ht="51" x14ac:dyDescent="0.2">
      <c r="A349" s="26" t="s">
        <v>842</v>
      </c>
      <c r="B349" s="26" t="s">
        <v>843</v>
      </c>
      <c r="C349" s="27">
        <v>390375.57539000001</v>
      </c>
      <c r="D349" s="27">
        <v>75347.827059999996</v>
      </c>
      <c r="E349" s="1">
        <f t="shared" si="21"/>
        <v>19.301368172105711</v>
      </c>
      <c r="F349" s="27">
        <v>66784.634770000004</v>
      </c>
      <c r="G349" s="1">
        <f t="shared" si="20"/>
        <v>112.82209945370043</v>
      </c>
      <c r="H349" s="1">
        <v>390329.72538999998</v>
      </c>
      <c r="I349" s="1">
        <v>75347.827059999996</v>
      </c>
      <c r="J349" s="1">
        <f t="shared" si="22"/>
        <v>19.303635403303147</v>
      </c>
      <c r="K349" s="1">
        <v>66784.634770000004</v>
      </c>
      <c r="L349" s="1">
        <f t="shared" si="23"/>
        <v>112.82209945370043</v>
      </c>
      <c r="M349" s="27">
        <v>30553.600939999997</v>
      </c>
    </row>
    <row r="350" spans="1:13" ht="76.5" x14ac:dyDescent="0.2">
      <c r="A350" s="26" t="s">
        <v>844</v>
      </c>
      <c r="B350" s="26" t="s">
        <v>845</v>
      </c>
      <c r="C350" s="27">
        <v>350086</v>
      </c>
      <c r="D350" s="27">
        <v>68026.058359999995</v>
      </c>
      <c r="E350" s="1">
        <f t="shared" si="21"/>
        <v>19.431242140502619</v>
      </c>
      <c r="F350" s="27">
        <v>56738.702729999997</v>
      </c>
      <c r="G350" s="1">
        <f t="shared" si="20"/>
        <v>119.89357367529647</v>
      </c>
      <c r="H350" s="1">
        <v>350086</v>
      </c>
      <c r="I350" s="1">
        <v>68026.058359999995</v>
      </c>
      <c r="J350" s="1">
        <f t="shared" si="22"/>
        <v>19.431242140502619</v>
      </c>
      <c r="K350" s="1">
        <v>56738.702729999997</v>
      </c>
      <c r="L350" s="1">
        <f t="shared" si="23"/>
        <v>119.89357367529647</v>
      </c>
      <c r="M350" s="27">
        <v>27408.123079999998</v>
      </c>
    </row>
    <row r="351" spans="1:13" ht="63.75" x14ac:dyDescent="0.2">
      <c r="A351" s="26" t="s">
        <v>846</v>
      </c>
      <c r="B351" s="26" t="s">
        <v>847</v>
      </c>
      <c r="C351" s="27">
        <v>40289.575389999998</v>
      </c>
      <c r="D351" s="27">
        <v>7321.7686999999996</v>
      </c>
      <c r="E351" s="1">
        <f t="shared" si="21"/>
        <v>18.172861414214076</v>
      </c>
      <c r="F351" s="27">
        <v>10045.93204</v>
      </c>
      <c r="G351" s="1">
        <f t="shared" si="20"/>
        <v>72.882920876299295</v>
      </c>
      <c r="H351" s="1">
        <v>40243.72539</v>
      </c>
      <c r="I351" s="1">
        <v>7321.7686999999996</v>
      </c>
      <c r="J351" s="1">
        <f t="shared" si="22"/>
        <v>18.193565901379884</v>
      </c>
      <c r="K351" s="1">
        <v>10045.93204</v>
      </c>
      <c r="L351" s="1">
        <f t="shared" si="23"/>
        <v>72.882920876299295</v>
      </c>
      <c r="M351" s="27">
        <v>3145.47786</v>
      </c>
    </row>
    <row r="352" spans="1:13" ht="51" x14ac:dyDescent="0.2">
      <c r="A352" s="26" t="s">
        <v>848</v>
      </c>
      <c r="B352" s="26" t="s">
        <v>849</v>
      </c>
      <c r="C352" s="27">
        <v>192.51</v>
      </c>
      <c r="D352" s="27"/>
      <c r="E352" s="1" t="str">
        <f t="shared" si="21"/>
        <v/>
      </c>
      <c r="F352" s="27"/>
      <c r="G352" s="1" t="str">
        <f t="shared" si="20"/>
        <v xml:space="preserve"> </v>
      </c>
      <c r="H352" s="1">
        <v>96.33</v>
      </c>
      <c r="I352" s="1">
        <v>2.5</v>
      </c>
      <c r="J352" s="1">
        <f t="shared" si="22"/>
        <v>2.5952455102252676</v>
      </c>
      <c r="K352" s="1"/>
      <c r="L352" s="1" t="str">
        <f t="shared" si="23"/>
        <v xml:space="preserve"> </v>
      </c>
      <c r="M352" s="27">
        <v>2.5</v>
      </c>
    </row>
    <row r="353" spans="1:13" ht="76.5" x14ac:dyDescent="0.2">
      <c r="A353" s="26" t="s">
        <v>850</v>
      </c>
      <c r="B353" s="26" t="s">
        <v>851</v>
      </c>
      <c r="C353" s="27"/>
      <c r="D353" s="27">
        <v>5</v>
      </c>
      <c r="E353" s="1" t="str">
        <f t="shared" si="21"/>
        <v xml:space="preserve"> </v>
      </c>
      <c r="F353" s="27"/>
      <c r="G353" s="1" t="str">
        <f t="shared" si="20"/>
        <v xml:space="preserve"> </v>
      </c>
      <c r="H353" s="1"/>
      <c r="I353" s="1">
        <v>5</v>
      </c>
      <c r="J353" s="1" t="str">
        <f t="shared" si="22"/>
        <v xml:space="preserve"> </v>
      </c>
      <c r="K353" s="1"/>
      <c r="L353" s="1" t="str">
        <f t="shared" si="23"/>
        <v xml:space="preserve"> </v>
      </c>
      <c r="M353" s="27"/>
    </row>
    <row r="354" spans="1:13" ht="63.75" x14ac:dyDescent="0.2">
      <c r="A354" s="26" t="s">
        <v>852</v>
      </c>
      <c r="B354" s="26" t="s">
        <v>853</v>
      </c>
      <c r="C354" s="27">
        <v>192.51</v>
      </c>
      <c r="D354" s="27">
        <v>-5</v>
      </c>
      <c r="E354" s="1" t="str">
        <f t="shared" si="21"/>
        <v/>
      </c>
      <c r="F354" s="27"/>
      <c r="G354" s="1" t="str">
        <f t="shared" si="20"/>
        <v xml:space="preserve"> </v>
      </c>
      <c r="H354" s="1">
        <v>96.33</v>
      </c>
      <c r="I354" s="1">
        <v>-2.5</v>
      </c>
      <c r="J354" s="1" t="str">
        <f t="shared" si="22"/>
        <v/>
      </c>
      <c r="K354" s="1"/>
      <c r="L354" s="1" t="str">
        <f t="shared" si="23"/>
        <v xml:space="preserve"> </v>
      </c>
      <c r="M354" s="27">
        <v>2.5</v>
      </c>
    </row>
    <row r="355" spans="1:13" ht="63.75" x14ac:dyDescent="0.2">
      <c r="A355" s="26" t="s">
        <v>854</v>
      </c>
      <c r="B355" s="26" t="s">
        <v>855</v>
      </c>
      <c r="C355" s="27">
        <v>14360.441999999999</v>
      </c>
      <c r="D355" s="27">
        <v>5763.4635399999997</v>
      </c>
      <c r="E355" s="1">
        <f t="shared" si="21"/>
        <v>40.134304640483911</v>
      </c>
      <c r="F355" s="27">
        <v>3396.89077</v>
      </c>
      <c r="G355" s="1">
        <f t="shared" si="20"/>
        <v>169.66879214664885</v>
      </c>
      <c r="H355" s="1">
        <v>13579.787</v>
      </c>
      <c r="I355" s="1">
        <v>5589.8325299999997</v>
      </c>
      <c r="J355" s="1">
        <f t="shared" si="22"/>
        <v>41.162888121882915</v>
      </c>
      <c r="K355" s="1">
        <v>3053.83806</v>
      </c>
      <c r="L355" s="1">
        <f t="shared" si="23"/>
        <v>183.04286017052257</v>
      </c>
      <c r="M355" s="27">
        <v>3468.1639099999998</v>
      </c>
    </row>
    <row r="356" spans="1:13" ht="89.25" x14ac:dyDescent="0.2">
      <c r="A356" s="26" t="s">
        <v>856</v>
      </c>
      <c r="B356" s="26" t="s">
        <v>857</v>
      </c>
      <c r="C356" s="27">
        <v>12767.177</v>
      </c>
      <c r="D356" s="27">
        <v>5416.20075</v>
      </c>
      <c r="E356" s="1">
        <f t="shared" si="21"/>
        <v>42.422853149133907</v>
      </c>
      <c r="F356" s="27">
        <v>2710.7853700000001</v>
      </c>
      <c r="G356" s="1">
        <f t="shared" si="20"/>
        <v>199.80190279690052</v>
      </c>
      <c r="H356" s="1">
        <v>12767.177</v>
      </c>
      <c r="I356" s="1">
        <v>5416.20075</v>
      </c>
      <c r="J356" s="1">
        <f t="shared" si="22"/>
        <v>42.422853149133907</v>
      </c>
      <c r="K356" s="1">
        <v>2710.7853700000001</v>
      </c>
      <c r="L356" s="1">
        <f t="shared" si="23"/>
        <v>199.80190279690052</v>
      </c>
      <c r="M356" s="27">
        <v>3387.78856</v>
      </c>
    </row>
    <row r="357" spans="1:13" ht="76.5" x14ac:dyDescent="0.2">
      <c r="A357" s="26" t="s">
        <v>858</v>
      </c>
      <c r="B357" s="26" t="s">
        <v>859</v>
      </c>
      <c r="C357" s="27">
        <v>1593.2650000000001</v>
      </c>
      <c r="D357" s="27">
        <v>347.26279</v>
      </c>
      <c r="E357" s="1">
        <f t="shared" si="21"/>
        <v>21.795670525618775</v>
      </c>
      <c r="F357" s="27">
        <v>686.10540000000003</v>
      </c>
      <c r="G357" s="1">
        <f t="shared" si="20"/>
        <v>50.61362146399081</v>
      </c>
      <c r="H357" s="1">
        <v>812.61</v>
      </c>
      <c r="I357" s="1">
        <v>173.63177999999999</v>
      </c>
      <c r="J357" s="1">
        <f t="shared" si="22"/>
        <v>21.367172444345993</v>
      </c>
      <c r="K357" s="1">
        <v>343.05268999999998</v>
      </c>
      <c r="L357" s="1">
        <f t="shared" si="23"/>
        <v>50.613735167038044</v>
      </c>
      <c r="M357" s="27">
        <v>80.375349999999997</v>
      </c>
    </row>
    <row r="358" spans="1:13" ht="76.5" x14ac:dyDescent="0.2">
      <c r="A358" s="26" t="s">
        <v>860</v>
      </c>
      <c r="B358" s="26" t="s">
        <v>861</v>
      </c>
      <c r="C358" s="27">
        <v>471.18421999999998</v>
      </c>
      <c r="D358" s="27">
        <v>239.02070000000001</v>
      </c>
      <c r="E358" s="1">
        <f t="shared" si="21"/>
        <v>50.727653825079287</v>
      </c>
      <c r="F358" s="27">
        <v>149.15768</v>
      </c>
      <c r="G358" s="1">
        <f t="shared" si="20"/>
        <v>160.24699499214523</v>
      </c>
      <c r="H358" s="1">
        <v>399.33922000000001</v>
      </c>
      <c r="I358" s="1">
        <v>186.41924</v>
      </c>
      <c r="J358" s="1">
        <f t="shared" si="22"/>
        <v>46.681926207999304</v>
      </c>
      <c r="K358" s="1">
        <v>123.64312</v>
      </c>
      <c r="L358" s="1">
        <f t="shared" si="23"/>
        <v>150.77202839915395</v>
      </c>
      <c r="M358" s="27">
        <v>36.004130000000004</v>
      </c>
    </row>
    <row r="359" spans="1:13" ht="127.5" x14ac:dyDescent="0.2">
      <c r="A359" s="26" t="s">
        <v>862</v>
      </c>
      <c r="B359" s="26" t="s">
        <v>863</v>
      </c>
      <c r="C359" s="27">
        <v>10</v>
      </c>
      <c r="D359" s="27"/>
      <c r="E359" s="1" t="str">
        <f t="shared" si="21"/>
        <v/>
      </c>
      <c r="F359" s="27"/>
      <c r="G359" s="1" t="str">
        <f t="shared" si="20"/>
        <v xml:space="preserve"> </v>
      </c>
      <c r="H359" s="1">
        <v>10</v>
      </c>
      <c r="I359" s="1"/>
      <c r="J359" s="1" t="str">
        <f t="shared" si="22"/>
        <v/>
      </c>
      <c r="K359" s="1"/>
      <c r="L359" s="1" t="str">
        <f t="shared" si="23"/>
        <v xml:space="preserve"> </v>
      </c>
      <c r="M359" s="27"/>
    </row>
    <row r="360" spans="1:13" ht="114.75" x14ac:dyDescent="0.2">
      <c r="A360" s="26" t="s">
        <v>864</v>
      </c>
      <c r="B360" s="26" t="s">
        <v>865</v>
      </c>
      <c r="C360" s="27">
        <v>146.12</v>
      </c>
      <c r="D360" s="27">
        <v>105.203</v>
      </c>
      <c r="E360" s="1">
        <f t="shared" si="21"/>
        <v>71.997673145359968</v>
      </c>
      <c r="F360" s="27">
        <v>51.029119999999999</v>
      </c>
      <c r="G360" s="1" t="str">
        <f t="shared" si="20"/>
        <v>свыше 200</v>
      </c>
      <c r="H360" s="1">
        <v>74.275000000000006</v>
      </c>
      <c r="I360" s="1">
        <v>52.60154</v>
      </c>
      <c r="J360" s="1">
        <f t="shared" si="22"/>
        <v>70.819979804779535</v>
      </c>
      <c r="K360" s="1">
        <v>25.514559999999999</v>
      </c>
      <c r="L360" s="1" t="str">
        <f t="shared" si="23"/>
        <v>свыше 200</v>
      </c>
      <c r="M360" s="27">
        <v>3.6484400000000008</v>
      </c>
    </row>
    <row r="361" spans="1:13" ht="178.5" x14ac:dyDescent="0.2">
      <c r="A361" s="26" t="s">
        <v>866</v>
      </c>
      <c r="B361" s="26" t="s">
        <v>867</v>
      </c>
      <c r="C361" s="27">
        <v>315.06421999999998</v>
      </c>
      <c r="D361" s="27">
        <v>133.8177</v>
      </c>
      <c r="E361" s="1">
        <f t="shared" si="21"/>
        <v>42.473150394544959</v>
      </c>
      <c r="F361" s="27">
        <v>98.128559999999993</v>
      </c>
      <c r="G361" s="1">
        <f t="shared" si="20"/>
        <v>136.36977858433877</v>
      </c>
      <c r="H361" s="1">
        <v>315.06421999999998</v>
      </c>
      <c r="I361" s="1">
        <v>133.8177</v>
      </c>
      <c r="J361" s="1">
        <f t="shared" si="22"/>
        <v>42.473150394544959</v>
      </c>
      <c r="K361" s="1">
        <v>98.128559999999993</v>
      </c>
      <c r="L361" s="1">
        <f t="shared" si="23"/>
        <v>136.36977858433877</v>
      </c>
      <c r="M361" s="27">
        <v>32.355689999999996</v>
      </c>
    </row>
    <row r="362" spans="1:13" ht="51" x14ac:dyDescent="0.2">
      <c r="A362" s="26" t="s">
        <v>868</v>
      </c>
      <c r="B362" s="26" t="s">
        <v>869</v>
      </c>
      <c r="C362" s="27">
        <v>0.15</v>
      </c>
      <c r="D362" s="27"/>
      <c r="E362" s="1" t="str">
        <f t="shared" si="21"/>
        <v/>
      </c>
      <c r="F362" s="27"/>
      <c r="G362" s="1" t="str">
        <f t="shared" si="20"/>
        <v xml:space="preserve"> </v>
      </c>
      <c r="H362" s="1">
        <v>7.4999999999999997E-2</v>
      </c>
      <c r="I362" s="1"/>
      <c r="J362" s="1" t="str">
        <f t="shared" si="22"/>
        <v/>
      </c>
      <c r="K362" s="1"/>
      <c r="L362" s="1" t="str">
        <f t="shared" si="23"/>
        <v xml:space="preserve"> </v>
      </c>
      <c r="M362" s="27"/>
    </row>
    <row r="363" spans="1:13" ht="76.5" x14ac:dyDescent="0.2">
      <c r="A363" s="26" t="s">
        <v>870</v>
      </c>
      <c r="B363" s="26" t="s">
        <v>871</v>
      </c>
      <c r="C363" s="27">
        <v>0.15</v>
      </c>
      <c r="D363" s="27"/>
      <c r="E363" s="1" t="str">
        <f t="shared" si="21"/>
        <v/>
      </c>
      <c r="F363" s="27"/>
      <c r="G363" s="1" t="str">
        <f t="shared" si="20"/>
        <v xml:space="preserve"> </v>
      </c>
      <c r="H363" s="1">
        <v>7.4999999999999997E-2</v>
      </c>
      <c r="I363" s="1"/>
      <c r="J363" s="1" t="str">
        <f t="shared" si="22"/>
        <v/>
      </c>
      <c r="K363" s="1"/>
      <c r="L363" s="1" t="str">
        <f t="shared" si="23"/>
        <v xml:space="preserve"> </v>
      </c>
      <c r="M363" s="27"/>
    </row>
    <row r="364" spans="1:13" ht="51" x14ac:dyDescent="0.2">
      <c r="A364" s="26" t="s">
        <v>872</v>
      </c>
      <c r="B364" s="26" t="s">
        <v>873</v>
      </c>
      <c r="C364" s="27">
        <v>399.36500000000001</v>
      </c>
      <c r="D364" s="27">
        <v>56.472799999999999</v>
      </c>
      <c r="E364" s="1">
        <f t="shared" si="21"/>
        <v>14.140648279143139</v>
      </c>
      <c r="F364" s="27">
        <v>72.024379999999994</v>
      </c>
      <c r="G364" s="1">
        <f t="shared" si="20"/>
        <v>78.407894660113712</v>
      </c>
      <c r="H364" s="1">
        <v>206.53</v>
      </c>
      <c r="I364" s="1">
        <v>28.2363</v>
      </c>
      <c r="J364" s="1">
        <f t="shared" si="22"/>
        <v>13.671766813537985</v>
      </c>
      <c r="K364" s="1">
        <v>36.012160000000002</v>
      </c>
      <c r="L364" s="1">
        <f t="shared" si="23"/>
        <v>78.407682293980699</v>
      </c>
      <c r="M364" s="27">
        <v>5.4739199999999997</v>
      </c>
    </row>
    <row r="365" spans="1:13" ht="63.75" x14ac:dyDescent="0.2">
      <c r="A365" s="26" t="s">
        <v>874</v>
      </c>
      <c r="B365" s="26" t="s">
        <v>875</v>
      </c>
      <c r="C365" s="27">
        <v>399.36500000000001</v>
      </c>
      <c r="D365" s="27">
        <v>56.472799999999999</v>
      </c>
      <c r="E365" s="1">
        <f t="shared" si="21"/>
        <v>14.140648279143139</v>
      </c>
      <c r="F365" s="27">
        <v>72.024379999999994</v>
      </c>
      <c r="G365" s="1">
        <f t="shared" si="20"/>
        <v>78.407894660113712</v>
      </c>
      <c r="H365" s="1">
        <v>206.53</v>
      </c>
      <c r="I365" s="1">
        <v>28.2363</v>
      </c>
      <c r="J365" s="1">
        <f t="shared" si="22"/>
        <v>13.671766813537985</v>
      </c>
      <c r="K365" s="1">
        <v>36.012160000000002</v>
      </c>
      <c r="L365" s="1">
        <f t="shared" si="23"/>
        <v>78.407682293980699</v>
      </c>
      <c r="M365" s="27">
        <v>5.4739199999999997</v>
      </c>
    </row>
    <row r="366" spans="1:13" ht="76.5" x14ac:dyDescent="0.2">
      <c r="A366" s="26" t="s">
        <v>876</v>
      </c>
      <c r="B366" s="26" t="s">
        <v>877</v>
      </c>
      <c r="C366" s="27">
        <v>18.98</v>
      </c>
      <c r="D366" s="27"/>
      <c r="E366" s="1" t="str">
        <f t="shared" si="21"/>
        <v/>
      </c>
      <c r="F366" s="27">
        <v>2</v>
      </c>
      <c r="G366" s="1" t="str">
        <f t="shared" si="20"/>
        <v/>
      </c>
      <c r="H366" s="1">
        <v>16.414999999999999</v>
      </c>
      <c r="I366" s="1"/>
      <c r="J366" s="1" t="str">
        <f t="shared" si="22"/>
        <v/>
      </c>
      <c r="K366" s="1">
        <v>1</v>
      </c>
      <c r="L366" s="1" t="str">
        <f t="shared" si="23"/>
        <v/>
      </c>
      <c r="M366" s="27"/>
    </row>
    <row r="367" spans="1:13" ht="102" x14ac:dyDescent="0.2">
      <c r="A367" s="26" t="s">
        <v>878</v>
      </c>
      <c r="B367" s="26" t="s">
        <v>879</v>
      </c>
      <c r="C367" s="27">
        <v>18.98</v>
      </c>
      <c r="D367" s="27"/>
      <c r="E367" s="1" t="str">
        <f t="shared" si="21"/>
        <v/>
      </c>
      <c r="F367" s="27">
        <v>2</v>
      </c>
      <c r="G367" s="1" t="str">
        <f t="shared" si="20"/>
        <v/>
      </c>
      <c r="H367" s="1">
        <v>16.414999999999999</v>
      </c>
      <c r="I367" s="1"/>
      <c r="J367" s="1" t="str">
        <f t="shared" si="22"/>
        <v/>
      </c>
      <c r="K367" s="1">
        <v>1</v>
      </c>
      <c r="L367" s="1" t="str">
        <f t="shared" si="23"/>
        <v/>
      </c>
      <c r="M367" s="27"/>
    </row>
    <row r="368" spans="1:13" ht="51" x14ac:dyDescent="0.2">
      <c r="A368" s="26" t="s">
        <v>880</v>
      </c>
      <c r="B368" s="26" t="s">
        <v>881</v>
      </c>
      <c r="C368" s="27">
        <v>4635.3240400000004</v>
      </c>
      <c r="D368" s="27">
        <v>1392.93607</v>
      </c>
      <c r="E368" s="1">
        <f t="shared" si="21"/>
        <v>30.050457270728366</v>
      </c>
      <c r="F368" s="27">
        <v>978.53671999999995</v>
      </c>
      <c r="G368" s="1">
        <f t="shared" si="20"/>
        <v>142.34888088818985</v>
      </c>
      <c r="H368" s="1">
        <v>2489.6470399999998</v>
      </c>
      <c r="I368" s="1">
        <v>713.06795</v>
      </c>
      <c r="J368" s="1">
        <f t="shared" si="22"/>
        <v>28.641327005132421</v>
      </c>
      <c r="K368" s="1">
        <v>521.35378000000003</v>
      </c>
      <c r="L368" s="1">
        <f t="shared" si="23"/>
        <v>136.77237556424737</v>
      </c>
      <c r="M368" s="27">
        <v>229.15249999999997</v>
      </c>
    </row>
    <row r="369" spans="1:13" ht="76.5" x14ac:dyDescent="0.2">
      <c r="A369" s="26" t="s">
        <v>882</v>
      </c>
      <c r="B369" s="26" t="s">
        <v>883</v>
      </c>
      <c r="C369" s="27">
        <v>196.66667000000001</v>
      </c>
      <c r="D369" s="27">
        <v>91.5</v>
      </c>
      <c r="E369" s="1">
        <f t="shared" si="21"/>
        <v>46.525422940247068</v>
      </c>
      <c r="F369" s="27">
        <v>74.5</v>
      </c>
      <c r="G369" s="1">
        <f t="shared" si="20"/>
        <v>122.81879194630872</v>
      </c>
      <c r="H369" s="1">
        <v>196.66667000000001</v>
      </c>
      <c r="I369" s="1">
        <v>91.5</v>
      </c>
      <c r="J369" s="1">
        <f t="shared" si="22"/>
        <v>46.525422940247068</v>
      </c>
      <c r="K369" s="1">
        <v>74.5</v>
      </c>
      <c r="L369" s="1">
        <f t="shared" si="23"/>
        <v>122.81879194630872</v>
      </c>
      <c r="M369" s="27">
        <v>10</v>
      </c>
    </row>
    <row r="370" spans="1:13" ht="63.75" x14ac:dyDescent="0.2">
      <c r="A370" s="26" t="s">
        <v>884</v>
      </c>
      <c r="B370" s="26" t="s">
        <v>885</v>
      </c>
      <c r="C370" s="27">
        <v>4432.1603699999996</v>
      </c>
      <c r="D370" s="27">
        <v>1243.13607</v>
      </c>
      <c r="E370" s="1">
        <f t="shared" si="21"/>
        <v>28.048084144572599</v>
      </c>
      <c r="F370" s="27">
        <v>893.70759999999996</v>
      </c>
      <c r="G370" s="1">
        <f t="shared" si="20"/>
        <v>139.09874661466461</v>
      </c>
      <c r="H370" s="1">
        <v>2292.9803700000002</v>
      </c>
      <c r="I370" s="1">
        <v>621.56795</v>
      </c>
      <c r="J370" s="1">
        <f t="shared" si="22"/>
        <v>27.107425695057298</v>
      </c>
      <c r="K370" s="1">
        <v>446.85377999999997</v>
      </c>
      <c r="L370" s="1">
        <f t="shared" si="23"/>
        <v>139.09873381847638</v>
      </c>
      <c r="M370" s="27">
        <v>219.15249999999997</v>
      </c>
    </row>
    <row r="371" spans="1:13" ht="63.75" x14ac:dyDescent="0.2">
      <c r="A371" s="26" t="s">
        <v>886</v>
      </c>
      <c r="B371" s="26" t="s">
        <v>887</v>
      </c>
      <c r="C371" s="27">
        <v>6.4969999999999999</v>
      </c>
      <c r="D371" s="27">
        <v>58.3</v>
      </c>
      <c r="E371" s="1" t="str">
        <f t="shared" si="21"/>
        <v>свыше 200</v>
      </c>
      <c r="F371" s="27">
        <v>10.32912</v>
      </c>
      <c r="G371" s="1" t="str">
        <f t="shared" si="20"/>
        <v>свыше 200</v>
      </c>
      <c r="H371" s="1"/>
      <c r="I371" s="1"/>
      <c r="J371" s="1" t="str">
        <f t="shared" si="22"/>
        <v xml:space="preserve"> </v>
      </c>
      <c r="K371" s="1"/>
      <c r="L371" s="1" t="str">
        <f t="shared" si="23"/>
        <v xml:space="preserve"> </v>
      </c>
      <c r="M371" s="27"/>
    </row>
    <row r="372" spans="1:13" ht="51" x14ac:dyDescent="0.2">
      <c r="A372" s="26" t="s">
        <v>888</v>
      </c>
      <c r="B372" s="26" t="s">
        <v>889</v>
      </c>
      <c r="C372" s="27">
        <v>9870.4966600000007</v>
      </c>
      <c r="D372" s="27">
        <v>4404.2274299999999</v>
      </c>
      <c r="E372" s="1">
        <f t="shared" si="21"/>
        <v>44.62011975393343</v>
      </c>
      <c r="F372" s="27">
        <v>2246.4122400000001</v>
      </c>
      <c r="G372" s="1">
        <f t="shared" si="20"/>
        <v>196.05606449152893</v>
      </c>
      <c r="H372" s="1">
        <v>5144.0375999999997</v>
      </c>
      <c r="I372" s="1">
        <v>2202.1143200000001</v>
      </c>
      <c r="J372" s="1">
        <f t="shared" si="22"/>
        <v>42.809063448525343</v>
      </c>
      <c r="K372" s="1">
        <v>1123.2062000000001</v>
      </c>
      <c r="L372" s="1">
        <f t="shared" si="23"/>
        <v>196.05610439116165</v>
      </c>
      <c r="M372" s="27">
        <v>614.43277000000012</v>
      </c>
    </row>
    <row r="373" spans="1:13" ht="76.5" x14ac:dyDescent="0.2">
      <c r="A373" s="26" t="s">
        <v>890</v>
      </c>
      <c r="B373" s="26" t="s">
        <v>891</v>
      </c>
      <c r="C373" s="27">
        <v>9870.4966600000007</v>
      </c>
      <c r="D373" s="27">
        <v>4404.2274299999999</v>
      </c>
      <c r="E373" s="1">
        <f t="shared" si="21"/>
        <v>44.62011975393343</v>
      </c>
      <c r="F373" s="27">
        <v>2246.4122400000001</v>
      </c>
      <c r="G373" s="1">
        <f t="shared" si="20"/>
        <v>196.05606449152893</v>
      </c>
      <c r="H373" s="1">
        <v>5144.0375999999997</v>
      </c>
      <c r="I373" s="1">
        <v>2202.1143200000001</v>
      </c>
      <c r="J373" s="1">
        <f t="shared" si="22"/>
        <v>42.809063448525343</v>
      </c>
      <c r="K373" s="1">
        <v>1123.2062000000001</v>
      </c>
      <c r="L373" s="1">
        <f t="shared" si="23"/>
        <v>196.05610439116165</v>
      </c>
      <c r="M373" s="27">
        <v>614.43277000000012</v>
      </c>
    </row>
    <row r="374" spans="1:13" ht="89.25" x14ac:dyDescent="0.2">
      <c r="A374" s="26" t="s">
        <v>892</v>
      </c>
      <c r="B374" s="26" t="s">
        <v>893</v>
      </c>
      <c r="C374" s="27">
        <v>36.659999999999997</v>
      </c>
      <c r="D374" s="27">
        <v>1</v>
      </c>
      <c r="E374" s="1">
        <f t="shared" si="21"/>
        <v>2.7277686852154939</v>
      </c>
      <c r="F374" s="27"/>
      <c r="G374" s="1" t="str">
        <f t="shared" si="20"/>
        <v xml:space="preserve"> </v>
      </c>
      <c r="H374" s="1">
        <v>36.659999999999997</v>
      </c>
      <c r="I374" s="1">
        <v>0.5</v>
      </c>
      <c r="J374" s="1">
        <f t="shared" si="22"/>
        <v>1.3638843426077469</v>
      </c>
      <c r="K374" s="1"/>
      <c r="L374" s="1" t="str">
        <f t="shared" si="23"/>
        <v xml:space="preserve"> </v>
      </c>
      <c r="M374" s="27">
        <v>0.5</v>
      </c>
    </row>
    <row r="375" spans="1:13" ht="127.5" x14ac:dyDescent="0.2">
      <c r="A375" s="26" t="s">
        <v>894</v>
      </c>
      <c r="B375" s="26" t="s">
        <v>895</v>
      </c>
      <c r="C375" s="27">
        <v>36.659999999999997</v>
      </c>
      <c r="D375" s="27"/>
      <c r="E375" s="1" t="str">
        <f t="shared" si="21"/>
        <v/>
      </c>
      <c r="F375" s="27"/>
      <c r="G375" s="1" t="str">
        <f t="shared" si="20"/>
        <v xml:space="preserve"> </v>
      </c>
      <c r="H375" s="1">
        <v>36.659999999999997</v>
      </c>
      <c r="I375" s="1"/>
      <c r="J375" s="1" t="str">
        <f t="shared" si="22"/>
        <v/>
      </c>
      <c r="K375" s="1"/>
      <c r="L375" s="1" t="str">
        <f t="shared" si="23"/>
        <v xml:space="preserve"> </v>
      </c>
      <c r="M375" s="27"/>
    </row>
    <row r="376" spans="1:13" ht="114.75" x14ac:dyDescent="0.2">
      <c r="A376" s="26" t="s">
        <v>896</v>
      </c>
      <c r="B376" s="26" t="s">
        <v>897</v>
      </c>
      <c r="C376" s="27"/>
      <c r="D376" s="27">
        <v>1</v>
      </c>
      <c r="E376" s="1" t="str">
        <f t="shared" si="21"/>
        <v xml:space="preserve"> </v>
      </c>
      <c r="F376" s="27"/>
      <c r="G376" s="1" t="str">
        <f t="shared" si="20"/>
        <v xml:space="preserve"> </v>
      </c>
      <c r="H376" s="1"/>
      <c r="I376" s="1">
        <v>0.5</v>
      </c>
      <c r="J376" s="1" t="str">
        <f t="shared" si="22"/>
        <v xml:space="preserve"> </v>
      </c>
      <c r="K376" s="1"/>
      <c r="L376" s="1" t="str">
        <f t="shared" si="23"/>
        <v xml:space="preserve"> </v>
      </c>
      <c r="M376" s="27">
        <v>0.5</v>
      </c>
    </row>
    <row r="377" spans="1:13" ht="25.5" x14ac:dyDescent="0.2">
      <c r="A377" s="26" t="s">
        <v>898</v>
      </c>
      <c r="B377" s="26" t="s">
        <v>899</v>
      </c>
      <c r="C377" s="27">
        <v>1118.3434299999999</v>
      </c>
      <c r="D377" s="27">
        <v>524.79178000000002</v>
      </c>
      <c r="E377" s="1">
        <f t="shared" si="21"/>
        <v>46.925815981232176</v>
      </c>
      <c r="F377" s="27">
        <v>208.43528000000001</v>
      </c>
      <c r="G377" s="1" t="str">
        <f t="shared" si="20"/>
        <v>свыше 200</v>
      </c>
      <c r="H377" s="1">
        <v>715.42943000000002</v>
      </c>
      <c r="I377" s="1">
        <v>190.16458</v>
      </c>
      <c r="J377" s="1">
        <f t="shared" si="22"/>
        <v>26.580480481492074</v>
      </c>
      <c r="K377" s="1">
        <v>105.35608999999999</v>
      </c>
      <c r="L377" s="1">
        <f t="shared" si="23"/>
        <v>180.49699832254595</v>
      </c>
      <c r="M377" s="27">
        <v>72.407660000000007</v>
      </c>
    </row>
    <row r="378" spans="1:13" ht="51" x14ac:dyDescent="0.2">
      <c r="A378" s="26" t="s">
        <v>900</v>
      </c>
      <c r="B378" s="26" t="s">
        <v>901</v>
      </c>
      <c r="C378" s="27">
        <v>715.42943000000002</v>
      </c>
      <c r="D378" s="27">
        <v>190.16458</v>
      </c>
      <c r="E378" s="1">
        <f t="shared" si="21"/>
        <v>26.580480481492074</v>
      </c>
      <c r="F378" s="27">
        <v>105.35608999999999</v>
      </c>
      <c r="G378" s="1">
        <f t="shared" si="20"/>
        <v>180.49699832254595</v>
      </c>
      <c r="H378" s="1">
        <v>715.42943000000002</v>
      </c>
      <c r="I378" s="1">
        <v>190.16458</v>
      </c>
      <c r="J378" s="1">
        <f t="shared" si="22"/>
        <v>26.580480481492074</v>
      </c>
      <c r="K378" s="1">
        <v>105.35608999999999</v>
      </c>
      <c r="L378" s="1">
        <f t="shared" si="23"/>
        <v>180.49699832254595</v>
      </c>
      <c r="M378" s="27">
        <v>72.407660000000007</v>
      </c>
    </row>
    <row r="379" spans="1:13" ht="38.25" x14ac:dyDescent="0.2">
      <c r="A379" s="26" t="s">
        <v>902</v>
      </c>
      <c r="B379" s="26" t="s">
        <v>903</v>
      </c>
      <c r="C379" s="27">
        <v>402.91399999999999</v>
      </c>
      <c r="D379" s="27">
        <v>334.62720000000002</v>
      </c>
      <c r="E379" s="1">
        <f t="shared" si="21"/>
        <v>83.05176787105934</v>
      </c>
      <c r="F379" s="27">
        <v>103.07919</v>
      </c>
      <c r="G379" s="1" t="str">
        <f t="shared" si="20"/>
        <v>свыше 200</v>
      </c>
      <c r="H379" s="1"/>
      <c r="I379" s="1"/>
      <c r="J379" s="1" t="str">
        <f t="shared" si="22"/>
        <v xml:space="preserve"> </v>
      </c>
      <c r="K379" s="1"/>
      <c r="L379" s="1" t="str">
        <f t="shared" si="23"/>
        <v xml:space="preserve"> </v>
      </c>
      <c r="M379" s="27"/>
    </row>
    <row r="380" spans="1:13" ht="89.25" x14ac:dyDescent="0.2">
      <c r="A380" s="26" t="s">
        <v>904</v>
      </c>
      <c r="B380" s="26" t="s">
        <v>905</v>
      </c>
      <c r="C380" s="27">
        <v>62066.671040000001</v>
      </c>
      <c r="D380" s="27">
        <v>17425.203119999998</v>
      </c>
      <c r="E380" s="1">
        <f t="shared" si="21"/>
        <v>28.074976195791145</v>
      </c>
      <c r="F380" s="27">
        <v>8417.8005200000007</v>
      </c>
      <c r="G380" s="1" t="str">
        <f t="shared" si="20"/>
        <v>свыше 200</v>
      </c>
      <c r="H380" s="1">
        <v>45455.268069999998</v>
      </c>
      <c r="I380" s="1">
        <v>5345.1383699999997</v>
      </c>
      <c r="J380" s="1">
        <f t="shared" si="22"/>
        <v>11.759117472959609</v>
      </c>
      <c r="K380" s="1">
        <v>2715.08842</v>
      </c>
      <c r="L380" s="1">
        <f t="shared" si="23"/>
        <v>196.86792999544375</v>
      </c>
      <c r="M380" s="27">
        <v>1318.6158599999999</v>
      </c>
    </row>
    <row r="381" spans="1:13" ht="51" x14ac:dyDescent="0.2">
      <c r="A381" s="26" t="s">
        <v>906</v>
      </c>
      <c r="B381" s="26" t="s">
        <v>907</v>
      </c>
      <c r="C381" s="27">
        <v>8072.6398099999997</v>
      </c>
      <c r="D381" s="27">
        <v>11344.74554</v>
      </c>
      <c r="E381" s="1">
        <f t="shared" si="21"/>
        <v>140.53328040161873</v>
      </c>
      <c r="F381" s="27">
        <v>796.77251999999999</v>
      </c>
      <c r="G381" s="1" t="str">
        <f t="shared" si="20"/>
        <v>свыше 200</v>
      </c>
      <c r="H381" s="1">
        <v>7123.0771500000001</v>
      </c>
      <c r="I381" s="1">
        <v>2559.6342</v>
      </c>
      <c r="J381" s="1">
        <f t="shared" si="22"/>
        <v>35.934388272068624</v>
      </c>
      <c r="K381" s="1">
        <v>335.05606</v>
      </c>
      <c r="L381" s="1" t="str">
        <f t="shared" si="23"/>
        <v>свыше 200</v>
      </c>
      <c r="M381" s="27"/>
    </row>
    <row r="382" spans="1:13" ht="76.5" x14ac:dyDescent="0.2">
      <c r="A382" s="26" t="s">
        <v>908</v>
      </c>
      <c r="B382" s="26" t="s">
        <v>909</v>
      </c>
      <c r="C382" s="27">
        <v>7123.0771500000001</v>
      </c>
      <c r="D382" s="27">
        <v>2559.6342</v>
      </c>
      <c r="E382" s="1">
        <f t="shared" si="21"/>
        <v>35.934388272068624</v>
      </c>
      <c r="F382" s="27">
        <v>335.05606</v>
      </c>
      <c r="G382" s="1" t="str">
        <f t="shared" si="20"/>
        <v>свыше 200</v>
      </c>
      <c r="H382" s="1">
        <v>7123.0771500000001</v>
      </c>
      <c r="I382" s="1">
        <v>2559.6342</v>
      </c>
      <c r="J382" s="1">
        <f t="shared" si="22"/>
        <v>35.934388272068624</v>
      </c>
      <c r="K382" s="1">
        <v>335.05606</v>
      </c>
      <c r="L382" s="1" t="str">
        <f t="shared" si="23"/>
        <v>свыше 200</v>
      </c>
      <c r="M382" s="27"/>
    </row>
    <row r="383" spans="1:13" ht="63.75" x14ac:dyDescent="0.2">
      <c r="A383" s="26" t="s">
        <v>910</v>
      </c>
      <c r="B383" s="26" t="s">
        <v>911</v>
      </c>
      <c r="C383" s="27">
        <v>263.637</v>
      </c>
      <c r="D383" s="27">
        <v>576.65333999999996</v>
      </c>
      <c r="E383" s="1" t="str">
        <f t="shared" si="21"/>
        <v>свыше 200</v>
      </c>
      <c r="F383" s="27">
        <v>251.28214</v>
      </c>
      <c r="G383" s="1" t="str">
        <f t="shared" si="20"/>
        <v>свыше 200</v>
      </c>
      <c r="H383" s="1"/>
      <c r="I383" s="1"/>
      <c r="J383" s="1" t="str">
        <f t="shared" si="22"/>
        <v xml:space="preserve"> </v>
      </c>
      <c r="K383" s="1"/>
      <c r="L383" s="1" t="str">
        <f t="shared" si="23"/>
        <v xml:space="preserve"> </v>
      </c>
      <c r="M383" s="27"/>
    </row>
    <row r="384" spans="1:13" ht="63.75" x14ac:dyDescent="0.2">
      <c r="A384" s="26" t="s">
        <v>912</v>
      </c>
      <c r="B384" s="26" t="s">
        <v>913</v>
      </c>
      <c r="C384" s="27">
        <v>345.22467999999998</v>
      </c>
      <c r="D384" s="27">
        <v>7920.0184300000001</v>
      </c>
      <c r="E384" s="1" t="str">
        <f t="shared" si="21"/>
        <v>свыше 200</v>
      </c>
      <c r="F384" s="27">
        <v>101.37878000000001</v>
      </c>
      <c r="G384" s="1" t="str">
        <f t="shared" si="20"/>
        <v>свыше 200</v>
      </c>
      <c r="H384" s="1"/>
      <c r="I384" s="1"/>
      <c r="J384" s="1" t="str">
        <f t="shared" si="22"/>
        <v xml:space="preserve"> </v>
      </c>
      <c r="K384" s="1"/>
      <c r="L384" s="1" t="str">
        <f t="shared" si="23"/>
        <v xml:space="preserve"> </v>
      </c>
      <c r="M384" s="27"/>
    </row>
    <row r="385" spans="1:13" ht="63.75" x14ac:dyDescent="0.2">
      <c r="A385" s="26" t="s">
        <v>914</v>
      </c>
      <c r="B385" s="26" t="s">
        <v>915</v>
      </c>
      <c r="C385" s="27">
        <v>210.70097999999999</v>
      </c>
      <c r="D385" s="27">
        <v>232.08485999999999</v>
      </c>
      <c r="E385" s="1">
        <f t="shared" si="21"/>
        <v>110.14892289537524</v>
      </c>
      <c r="F385" s="27"/>
      <c r="G385" s="1" t="str">
        <f t="shared" si="20"/>
        <v xml:space="preserve"> </v>
      </c>
      <c r="H385" s="1"/>
      <c r="I385" s="1"/>
      <c r="J385" s="1" t="str">
        <f t="shared" si="22"/>
        <v xml:space="preserve"> </v>
      </c>
      <c r="K385" s="1"/>
      <c r="L385" s="1" t="str">
        <f t="shared" si="23"/>
        <v xml:space="preserve"> </v>
      </c>
      <c r="M385" s="27"/>
    </row>
    <row r="386" spans="1:13" ht="63.75" x14ac:dyDescent="0.2">
      <c r="A386" s="26" t="s">
        <v>916</v>
      </c>
      <c r="B386" s="26" t="s">
        <v>917</v>
      </c>
      <c r="C386" s="27">
        <v>130</v>
      </c>
      <c r="D386" s="27">
        <v>56.354709999999997</v>
      </c>
      <c r="E386" s="1">
        <f t="shared" si="21"/>
        <v>43.349776923076924</v>
      </c>
      <c r="F386" s="27">
        <v>109.05553999999999</v>
      </c>
      <c r="G386" s="1">
        <f t="shared" si="20"/>
        <v>51.675238140125671</v>
      </c>
      <c r="H386" s="1"/>
      <c r="I386" s="1"/>
      <c r="J386" s="1" t="str">
        <f t="shared" si="22"/>
        <v xml:space="preserve"> </v>
      </c>
      <c r="K386" s="1"/>
      <c r="L386" s="1" t="str">
        <f t="shared" si="23"/>
        <v xml:space="preserve"> </v>
      </c>
      <c r="M386" s="27"/>
    </row>
    <row r="387" spans="1:13" ht="63.75" x14ac:dyDescent="0.2">
      <c r="A387" s="26" t="s">
        <v>918</v>
      </c>
      <c r="B387" s="26" t="s">
        <v>919</v>
      </c>
      <c r="C387" s="27">
        <v>1125.175</v>
      </c>
      <c r="D387" s="27">
        <v>935.19479999999999</v>
      </c>
      <c r="E387" s="1">
        <f t="shared" si="21"/>
        <v>83.115497589263896</v>
      </c>
      <c r="F387" s="27">
        <v>347.09563000000003</v>
      </c>
      <c r="G387" s="1" t="str">
        <f t="shared" si="20"/>
        <v>свыше 200</v>
      </c>
      <c r="H387" s="1">
        <v>1125.175</v>
      </c>
      <c r="I387" s="1">
        <v>935.19479999999999</v>
      </c>
      <c r="J387" s="1">
        <f t="shared" si="22"/>
        <v>83.115497589263896</v>
      </c>
      <c r="K387" s="1">
        <v>347.09563000000003</v>
      </c>
      <c r="L387" s="1" t="str">
        <f t="shared" si="23"/>
        <v>свыше 200</v>
      </c>
      <c r="M387" s="27">
        <v>614.3931</v>
      </c>
    </row>
    <row r="388" spans="1:13" ht="76.5" x14ac:dyDescent="0.2">
      <c r="A388" s="26" t="s">
        <v>920</v>
      </c>
      <c r="B388" s="26" t="s">
        <v>921</v>
      </c>
      <c r="C388" s="27">
        <v>1125.175</v>
      </c>
      <c r="D388" s="27">
        <v>935.19479999999999</v>
      </c>
      <c r="E388" s="1">
        <f t="shared" si="21"/>
        <v>83.115497589263896</v>
      </c>
      <c r="F388" s="27">
        <v>347.09563000000003</v>
      </c>
      <c r="G388" s="1" t="str">
        <f t="shared" si="20"/>
        <v>свыше 200</v>
      </c>
      <c r="H388" s="1">
        <v>1125.175</v>
      </c>
      <c r="I388" s="1">
        <v>935.19479999999999</v>
      </c>
      <c r="J388" s="1">
        <f t="shared" si="22"/>
        <v>83.115497589263896</v>
      </c>
      <c r="K388" s="1">
        <v>347.09563000000003</v>
      </c>
      <c r="L388" s="1" t="str">
        <f t="shared" si="23"/>
        <v>свыше 200</v>
      </c>
      <c r="M388" s="27">
        <v>614.3931</v>
      </c>
    </row>
    <row r="389" spans="1:13" ht="51" x14ac:dyDescent="0.2">
      <c r="A389" s="26" t="s">
        <v>922</v>
      </c>
      <c r="B389" s="26" t="s">
        <v>923</v>
      </c>
      <c r="C389" s="27"/>
      <c r="D389" s="27"/>
      <c r="E389" s="1" t="str">
        <f t="shared" si="21"/>
        <v xml:space="preserve"> </v>
      </c>
      <c r="F389" s="27"/>
      <c r="G389" s="1" t="str">
        <f t="shared" si="20"/>
        <v xml:space="preserve"> </v>
      </c>
      <c r="H389" s="1"/>
      <c r="I389" s="1"/>
      <c r="J389" s="1" t="str">
        <f t="shared" si="22"/>
        <v xml:space="preserve"> </v>
      </c>
      <c r="K389" s="1"/>
      <c r="L389" s="1" t="str">
        <f t="shared" si="23"/>
        <v xml:space="preserve"> </v>
      </c>
      <c r="M389" s="27"/>
    </row>
    <row r="390" spans="1:13" ht="63.75" x14ac:dyDescent="0.2">
      <c r="A390" s="26" t="s">
        <v>924</v>
      </c>
      <c r="B390" s="26" t="s">
        <v>925</v>
      </c>
      <c r="C390" s="27"/>
      <c r="D390" s="27"/>
      <c r="E390" s="1" t="str">
        <f t="shared" si="21"/>
        <v xml:space="preserve"> </v>
      </c>
      <c r="F390" s="27"/>
      <c r="G390" s="1" t="str">
        <f t="shared" ref="G390:G453" si="24">IF(F390=0," ",IF(D390/F390*100&gt;200,"свыше 200",IF(D390/F390&gt;0,D390/F390*100,"")))</f>
        <v xml:space="preserve"> </v>
      </c>
      <c r="H390" s="1"/>
      <c r="I390" s="1"/>
      <c r="J390" s="1" t="str">
        <f t="shared" si="22"/>
        <v xml:space="preserve"> </v>
      </c>
      <c r="K390" s="1"/>
      <c r="L390" s="1" t="str">
        <f t="shared" si="23"/>
        <v xml:space="preserve"> </v>
      </c>
      <c r="M390" s="27"/>
    </row>
    <row r="391" spans="1:13" ht="76.5" x14ac:dyDescent="0.2">
      <c r="A391" s="26" t="s">
        <v>926</v>
      </c>
      <c r="B391" s="26" t="s">
        <v>927</v>
      </c>
      <c r="C391" s="27">
        <v>52868.856229999998</v>
      </c>
      <c r="D391" s="27">
        <v>5145.2617899999996</v>
      </c>
      <c r="E391" s="1">
        <f t="shared" ref="E391:E454" si="25">IF(C391=0," ",IF(D391/C391*100&gt;200,"свыше 200",IF(D391/C391&gt;0,D391/C391*100,"")))</f>
        <v>9.7321223814945395</v>
      </c>
      <c r="F391" s="27">
        <v>7273.9306399999996</v>
      </c>
      <c r="G391" s="1">
        <f t="shared" si="24"/>
        <v>70.735645480391867</v>
      </c>
      <c r="H391" s="1">
        <v>37207.015919999998</v>
      </c>
      <c r="I391" s="1">
        <v>1850.3083799999999</v>
      </c>
      <c r="J391" s="1">
        <f t="shared" ref="J391:J454" si="26">IF(H391=0," ",IF(I391/H391*100&gt;200,"свыше 200",IF(I391/H391&gt;0,I391/H391*100,"")))</f>
        <v>4.9730093485013889</v>
      </c>
      <c r="K391" s="1">
        <v>2032.9349999999999</v>
      </c>
      <c r="L391" s="1">
        <f t="shared" ref="L391:L454" si="27">IF(K391=0," ",IF(I391/K391*100&gt;200,"свыше 200",IF(I391/K391&gt;0,I391/K391*100,"")))</f>
        <v>91.016603088637865</v>
      </c>
      <c r="M391" s="27">
        <v>704.22275999999988</v>
      </c>
    </row>
    <row r="392" spans="1:13" ht="63.75" x14ac:dyDescent="0.2">
      <c r="A392" s="26" t="s">
        <v>928</v>
      </c>
      <c r="B392" s="26" t="s">
        <v>929</v>
      </c>
      <c r="C392" s="27">
        <v>37207.015919999998</v>
      </c>
      <c r="D392" s="27">
        <v>1850.3083799999999</v>
      </c>
      <c r="E392" s="1">
        <f t="shared" si="25"/>
        <v>4.9730093485013889</v>
      </c>
      <c r="F392" s="27">
        <v>2032.9349999999999</v>
      </c>
      <c r="G392" s="1">
        <f t="shared" si="24"/>
        <v>91.016603088637865</v>
      </c>
      <c r="H392" s="1">
        <v>37207.015919999998</v>
      </c>
      <c r="I392" s="1">
        <v>1850.3083799999999</v>
      </c>
      <c r="J392" s="1">
        <f t="shared" si="26"/>
        <v>4.9730093485013889</v>
      </c>
      <c r="K392" s="1">
        <v>2032.9349999999999</v>
      </c>
      <c r="L392" s="1">
        <f t="shared" si="27"/>
        <v>91.016603088637865</v>
      </c>
      <c r="M392" s="27">
        <v>704.22275999999988</v>
      </c>
    </row>
    <row r="393" spans="1:13" ht="63.75" x14ac:dyDescent="0.2">
      <c r="A393" s="26" t="s">
        <v>930</v>
      </c>
      <c r="B393" s="26" t="s">
        <v>931</v>
      </c>
      <c r="C393" s="27">
        <v>15511.22</v>
      </c>
      <c r="D393" s="27">
        <v>3100.3830600000001</v>
      </c>
      <c r="E393" s="1">
        <f t="shared" si="25"/>
        <v>19.988002620038916</v>
      </c>
      <c r="F393" s="27">
        <v>4825.7917799999996</v>
      </c>
      <c r="G393" s="1">
        <f t="shared" si="24"/>
        <v>64.246100978687494</v>
      </c>
      <c r="H393" s="1"/>
      <c r="I393" s="1"/>
      <c r="J393" s="1" t="str">
        <f t="shared" si="26"/>
        <v xml:space="preserve"> </v>
      </c>
      <c r="K393" s="1"/>
      <c r="L393" s="1" t="str">
        <f t="shared" si="27"/>
        <v xml:space="preserve"> </v>
      </c>
      <c r="M393" s="27"/>
    </row>
    <row r="394" spans="1:13" ht="63.75" x14ac:dyDescent="0.2">
      <c r="A394" s="26" t="s">
        <v>932</v>
      </c>
      <c r="B394" s="26" t="s">
        <v>933</v>
      </c>
      <c r="C394" s="27">
        <v>5.5984499999999997</v>
      </c>
      <c r="D394" s="27">
        <v>54.548490000000001</v>
      </c>
      <c r="E394" s="1" t="str">
        <f t="shared" si="25"/>
        <v>свыше 200</v>
      </c>
      <c r="F394" s="27">
        <v>377.05058000000002</v>
      </c>
      <c r="G394" s="1">
        <f t="shared" si="24"/>
        <v>14.467154512797725</v>
      </c>
      <c r="H394" s="1"/>
      <c r="I394" s="1"/>
      <c r="J394" s="1" t="str">
        <f t="shared" si="26"/>
        <v xml:space="preserve"> </v>
      </c>
      <c r="K394" s="1"/>
      <c r="L394" s="1" t="str">
        <f t="shared" si="27"/>
        <v xml:space="preserve"> </v>
      </c>
      <c r="M394" s="27"/>
    </row>
    <row r="395" spans="1:13" ht="63.75" x14ac:dyDescent="0.2">
      <c r="A395" s="26" t="s">
        <v>934</v>
      </c>
      <c r="B395" s="26" t="s">
        <v>935</v>
      </c>
      <c r="C395" s="27">
        <v>140.02186</v>
      </c>
      <c r="D395" s="27">
        <v>140.02186</v>
      </c>
      <c r="E395" s="1">
        <f t="shared" si="25"/>
        <v>100</v>
      </c>
      <c r="F395" s="27"/>
      <c r="G395" s="1" t="str">
        <f t="shared" si="24"/>
        <v xml:space="preserve"> </v>
      </c>
      <c r="H395" s="1"/>
      <c r="I395" s="1"/>
      <c r="J395" s="1" t="str">
        <f t="shared" si="26"/>
        <v xml:space="preserve"> </v>
      </c>
      <c r="K395" s="1"/>
      <c r="L395" s="1" t="str">
        <f t="shared" si="27"/>
        <v xml:space="preserve"> </v>
      </c>
      <c r="M395" s="27"/>
    </row>
    <row r="396" spans="1:13" ht="63.75" x14ac:dyDescent="0.2">
      <c r="A396" s="26" t="s">
        <v>936</v>
      </c>
      <c r="B396" s="26" t="s">
        <v>937</v>
      </c>
      <c r="C396" s="27">
        <v>5</v>
      </c>
      <c r="D396" s="27"/>
      <c r="E396" s="1" t="str">
        <f t="shared" si="25"/>
        <v/>
      </c>
      <c r="F396" s="27">
        <v>38.153280000000002</v>
      </c>
      <c r="G396" s="1" t="str">
        <f t="shared" si="24"/>
        <v/>
      </c>
      <c r="H396" s="1"/>
      <c r="I396" s="1"/>
      <c r="J396" s="1" t="str">
        <f t="shared" si="26"/>
        <v xml:space="preserve"> </v>
      </c>
      <c r="K396" s="1"/>
      <c r="L396" s="1" t="str">
        <f t="shared" si="27"/>
        <v xml:space="preserve"> </v>
      </c>
      <c r="M396" s="27"/>
    </row>
    <row r="397" spans="1:13" ht="63.75" x14ac:dyDescent="0.2">
      <c r="A397" s="26" t="s">
        <v>938</v>
      </c>
      <c r="B397" s="26" t="s">
        <v>939</v>
      </c>
      <c r="C397" s="27">
        <v>129.82525000000001</v>
      </c>
      <c r="D397" s="27">
        <v>-3.5487500000000001</v>
      </c>
      <c r="E397" s="1" t="str">
        <f t="shared" si="25"/>
        <v/>
      </c>
      <c r="F397" s="27"/>
      <c r="G397" s="1" t="str">
        <f t="shared" si="24"/>
        <v xml:space="preserve"> </v>
      </c>
      <c r="H397" s="1"/>
      <c r="I397" s="1"/>
      <c r="J397" s="1" t="str">
        <f t="shared" si="26"/>
        <v xml:space="preserve"> </v>
      </c>
      <c r="K397" s="1"/>
      <c r="L397" s="1" t="str">
        <f t="shared" si="27"/>
        <v xml:space="preserve"> </v>
      </c>
      <c r="M397" s="27"/>
    </row>
    <row r="398" spans="1:13" ht="51" x14ac:dyDescent="0.2">
      <c r="A398" s="26" t="s">
        <v>938</v>
      </c>
      <c r="B398" s="26" t="s">
        <v>940</v>
      </c>
      <c r="C398" s="27"/>
      <c r="D398" s="27"/>
      <c r="E398" s="1" t="str">
        <f t="shared" si="25"/>
        <v xml:space="preserve"> </v>
      </c>
      <c r="F398" s="27">
        <v>19.964680000000001</v>
      </c>
      <c r="G398" s="1" t="str">
        <f t="shared" si="24"/>
        <v/>
      </c>
      <c r="H398" s="1"/>
      <c r="I398" s="1"/>
      <c r="J398" s="1" t="str">
        <f t="shared" si="26"/>
        <v xml:space="preserve"> </v>
      </c>
      <c r="K398" s="1"/>
      <c r="L398" s="1" t="str">
        <f t="shared" si="27"/>
        <v xml:space="preserve"> </v>
      </c>
      <c r="M398" s="27"/>
    </row>
    <row r="399" spans="1:13" ht="51" x14ac:dyDescent="0.2">
      <c r="A399" s="26" t="s">
        <v>941</v>
      </c>
      <c r="B399" s="26" t="s">
        <v>942</v>
      </c>
      <c r="C399" s="27">
        <v>5.5</v>
      </c>
      <c r="D399" s="27">
        <v>2</v>
      </c>
      <c r="E399" s="1">
        <f t="shared" si="25"/>
        <v>36.363636363636367</v>
      </c>
      <c r="F399" s="27"/>
      <c r="G399" s="1" t="str">
        <f t="shared" si="24"/>
        <v xml:space="preserve"> </v>
      </c>
      <c r="H399" s="1"/>
      <c r="I399" s="1"/>
      <c r="J399" s="1" t="str">
        <f t="shared" si="26"/>
        <v xml:space="preserve"> </v>
      </c>
      <c r="K399" s="1"/>
      <c r="L399" s="1" t="str">
        <f t="shared" si="27"/>
        <v xml:space="preserve"> </v>
      </c>
      <c r="M399" s="27"/>
    </row>
    <row r="400" spans="1:13" ht="38.25" x14ac:dyDescent="0.2">
      <c r="A400" s="26" t="s">
        <v>941</v>
      </c>
      <c r="B400" s="26" t="s">
        <v>943</v>
      </c>
      <c r="C400" s="27"/>
      <c r="D400" s="27"/>
      <c r="E400" s="1" t="str">
        <f t="shared" si="25"/>
        <v xml:space="preserve"> </v>
      </c>
      <c r="F400" s="27">
        <v>16.993179999999999</v>
      </c>
      <c r="G400" s="1" t="str">
        <f t="shared" si="24"/>
        <v/>
      </c>
      <c r="H400" s="1"/>
      <c r="I400" s="1"/>
      <c r="J400" s="1" t="str">
        <f t="shared" si="26"/>
        <v xml:space="preserve"> </v>
      </c>
      <c r="K400" s="1"/>
      <c r="L400" s="1" t="str">
        <f t="shared" si="27"/>
        <v xml:space="preserve"> </v>
      </c>
      <c r="M400" s="27"/>
    </row>
    <row r="401" spans="1:13" ht="51" x14ac:dyDescent="0.2">
      <c r="A401" s="26" t="s">
        <v>944</v>
      </c>
      <c r="B401" s="26" t="s">
        <v>945</v>
      </c>
      <c r="C401" s="27">
        <v>124.32525</v>
      </c>
      <c r="D401" s="27">
        <v>-5.5487500000000001</v>
      </c>
      <c r="E401" s="1" t="str">
        <f t="shared" si="25"/>
        <v/>
      </c>
      <c r="F401" s="27"/>
      <c r="G401" s="1" t="str">
        <f t="shared" si="24"/>
        <v xml:space="preserve"> </v>
      </c>
      <c r="H401" s="1"/>
      <c r="I401" s="1"/>
      <c r="J401" s="1" t="str">
        <f t="shared" si="26"/>
        <v xml:space="preserve"> </v>
      </c>
      <c r="K401" s="1"/>
      <c r="L401" s="1" t="str">
        <f t="shared" si="27"/>
        <v xml:space="preserve"> </v>
      </c>
      <c r="M401" s="27"/>
    </row>
    <row r="402" spans="1:13" ht="38.25" x14ac:dyDescent="0.2">
      <c r="A402" s="26" t="s">
        <v>944</v>
      </c>
      <c r="B402" s="26" t="s">
        <v>946</v>
      </c>
      <c r="C402" s="27"/>
      <c r="D402" s="27"/>
      <c r="E402" s="1" t="str">
        <f t="shared" si="25"/>
        <v xml:space="preserve"> </v>
      </c>
      <c r="F402" s="27">
        <v>2.9714999999999998</v>
      </c>
      <c r="G402" s="1" t="str">
        <f t="shared" si="24"/>
        <v/>
      </c>
      <c r="H402" s="1"/>
      <c r="I402" s="1"/>
      <c r="J402" s="1" t="str">
        <f t="shared" si="26"/>
        <v xml:space="preserve"> </v>
      </c>
      <c r="K402" s="1"/>
      <c r="L402" s="1" t="str">
        <f t="shared" si="27"/>
        <v xml:space="preserve"> </v>
      </c>
      <c r="M402" s="27"/>
    </row>
    <row r="403" spans="1:13" x14ac:dyDescent="0.2">
      <c r="A403" s="26" t="s">
        <v>947</v>
      </c>
      <c r="B403" s="26" t="s">
        <v>948</v>
      </c>
      <c r="C403" s="27">
        <v>2673.0282000000002</v>
      </c>
      <c r="D403" s="27">
        <v>2384.17454</v>
      </c>
      <c r="E403" s="1">
        <f t="shared" si="25"/>
        <v>89.193766829695249</v>
      </c>
      <c r="F403" s="27">
        <v>2059.8656900000001</v>
      </c>
      <c r="G403" s="1">
        <f t="shared" si="24"/>
        <v>115.74417456314833</v>
      </c>
      <c r="H403" s="1">
        <v>1245.2341699999999</v>
      </c>
      <c r="I403" s="1">
        <v>1580.95246</v>
      </c>
      <c r="J403" s="1">
        <f t="shared" si="26"/>
        <v>126.96025358828693</v>
      </c>
      <c r="K403" s="1">
        <v>975.00360999999998</v>
      </c>
      <c r="L403" s="1">
        <f t="shared" si="27"/>
        <v>162.14836989167659</v>
      </c>
      <c r="M403" s="27">
        <v>61</v>
      </c>
    </row>
    <row r="404" spans="1:13" ht="76.5" x14ac:dyDescent="0.2">
      <c r="A404" s="26" t="s">
        <v>949</v>
      </c>
      <c r="B404" s="26" t="s">
        <v>950</v>
      </c>
      <c r="C404" s="27">
        <v>79.466669999999993</v>
      </c>
      <c r="D404" s="27">
        <v>1374.1270199999999</v>
      </c>
      <c r="E404" s="1" t="str">
        <f t="shared" si="25"/>
        <v>свыше 200</v>
      </c>
      <c r="F404" s="27">
        <v>307.63337999999999</v>
      </c>
      <c r="G404" s="1" t="str">
        <f t="shared" si="24"/>
        <v>свыше 200</v>
      </c>
      <c r="H404" s="1">
        <v>79.466669999999993</v>
      </c>
      <c r="I404" s="1">
        <v>1374.1270199999999</v>
      </c>
      <c r="J404" s="1" t="str">
        <f t="shared" si="26"/>
        <v>свыше 200</v>
      </c>
      <c r="K404" s="1">
        <v>307.63337999999999</v>
      </c>
      <c r="L404" s="1" t="str">
        <f t="shared" si="27"/>
        <v>свыше 200</v>
      </c>
      <c r="M404" s="27"/>
    </row>
    <row r="405" spans="1:13" ht="38.25" x14ac:dyDescent="0.2">
      <c r="A405" s="26" t="s">
        <v>951</v>
      </c>
      <c r="B405" s="26" t="s">
        <v>952</v>
      </c>
      <c r="C405" s="27">
        <v>79.466669999999993</v>
      </c>
      <c r="D405" s="27">
        <v>17.591999999999999</v>
      </c>
      <c r="E405" s="1">
        <f t="shared" si="25"/>
        <v>22.137582964027562</v>
      </c>
      <c r="F405" s="27"/>
      <c r="G405" s="1" t="str">
        <f t="shared" si="24"/>
        <v xml:space="preserve"> </v>
      </c>
      <c r="H405" s="1">
        <v>79.466669999999993</v>
      </c>
      <c r="I405" s="1">
        <v>17.591999999999999</v>
      </c>
      <c r="J405" s="1">
        <f t="shared" si="26"/>
        <v>22.137582964027562</v>
      </c>
      <c r="K405" s="1"/>
      <c r="L405" s="1" t="str">
        <f t="shared" si="27"/>
        <v xml:space="preserve"> </v>
      </c>
      <c r="M405" s="27"/>
    </row>
    <row r="406" spans="1:13" ht="63.75" x14ac:dyDescent="0.2">
      <c r="A406" s="26" t="s">
        <v>953</v>
      </c>
      <c r="B406" s="26" t="s">
        <v>954</v>
      </c>
      <c r="C406" s="27"/>
      <c r="D406" s="27">
        <v>1356.53502</v>
      </c>
      <c r="E406" s="1" t="str">
        <f t="shared" si="25"/>
        <v xml:space="preserve"> </v>
      </c>
      <c r="F406" s="27">
        <v>307.63337999999999</v>
      </c>
      <c r="G406" s="1" t="str">
        <f t="shared" si="24"/>
        <v>свыше 200</v>
      </c>
      <c r="H406" s="1"/>
      <c r="I406" s="1">
        <v>1356.53502</v>
      </c>
      <c r="J406" s="1" t="str">
        <f t="shared" si="26"/>
        <v xml:space="preserve"> </v>
      </c>
      <c r="K406" s="1">
        <v>307.63337999999999</v>
      </c>
      <c r="L406" s="1" t="str">
        <f t="shared" si="27"/>
        <v>свыше 200</v>
      </c>
      <c r="M406" s="27"/>
    </row>
    <row r="407" spans="1:13" ht="76.5" x14ac:dyDescent="0.2">
      <c r="A407" s="26" t="s">
        <v>955</v>
      </c>
      <c r="B407" s="26" t="s">
        <v>956</v>
      </c>
      <c r="C407" s="27">
        <v>170.7</v>
      </c>
      <c r="D407" s="27">
        <v>122.20749000000001</v>
      </c>
      <c r="E407" s="1">
        <f t="shared" si="25"/>
        <v>71.591968365553612</v>
      </c>
      <c r="F407" s="27">
        <v>85.285309999999996</v>
      </c>
      <c r="G407" s="1">
        <f t="shared" si="24"/>
        <v>143.29254358106925</v>
      </c>
      <c r="H407" s="1"/>
      <c r="I407" s="1"/>
      <c r="J407" s="1" t="str">
        <f t="shared" si="26"/>
        <v xml:space="preserve"> </v>
      </c>
      <c r="K407" s="1"/>
      <c r="L407" s="1" t="str">
        <f t="shared" si="27"/>
        <v xml:space="preserve"> </v>
      </c>
      <c r="M407" s="27"/>
    </row>
    <row r="408" spans="1:13" ht="76.5" x14ac:dyDescent="0.2">
      <c r="A408" s="26" t="s">
        <v>957</v>
      </c>
      <c r="B408" s="26" t="s">
        <v>958</v>
      </c>
      <c r="C408" s="27">
        <v>24.6</v>
      </c>
      <c r="D408" s="27">
        <v>2</v>
      </c>
      <c r="E408" s="1">
        <f t="shared" si="25"/>
        <v>8.1300813008130071</v>
      </c>
      <c r="F408" s="27">
        <v>1032.6729700000001</v>
      </c>
      <c r="G408" s="1">
        <f t="shared" si="24"/>
        <v>0.19367215547435118</v>
      </c>
      <c r="H408" s="1"/>
      <c r="I408" s="1"/>
      <c r="J408" s="1" t="str">
        <f t="shared" si="26"/>
        <v xml:space="preserve"> </v>
      </c>
      <c r="K408" s="1"/>
      <c r="L408" s="1" t="str">
        <f t="shared" si="27"/>
        <v xml:space="preserve"> </v>
      </c>
      <c r="M408" s="27"/>
    </row>
    <row r="409" spans="1:13" ht="76.5" x14ac:dyDescent="0.2">
      <c r="A409" s="26" t="s">
        <v>959</v>
      </c>
      <c r="B409" s="26" t="s">
        <v>960</v>
      </c>
      <c r="C409" s="27"/>
      <c r="D409" s="27">
        <v>591.9</v>
      </c>
      <c r="E409" s="1" t="str">
        <f t="shared" si="25"/>
        <v xml:space="preserve"> </v>
      </c>
      <c r="F409" s="27">
        <v>43.8</v>
      </c>
      <c r="G409" s="1" t="str">
        <f t="shared" si="24"/>
        <v>свыше 200</v>
      </c>
      <c r="H409" s="1"/>
      <c r="I409" s="1"/>
      <c r="J409" s="1" t="str">
        <f t="shared" si="26"/>
        <v xml:space="preserve"> </v>
      </c>
      <c r="K409" s="1"/>
      <c r="L409" s="1" t="str">
        <f t="shared" si="27"/>
        <v xml:space="preserve"> </v>
      </c>
      <c r="M409" s="27"/>
    </row>
    <row r="410" spans="1:13" ht="76.5" x14ac:dyDescent="0.2">
      <c r="A410" s="26" t="s">
        <v>961</v>
      </c>
      <c r="B410" s="26" t="s">
        <v>962</v>
      </c>
      <c r="C410" s="27">
        <v>10.83606</v>
      </c>
      <c r="D410" s="27">
        <v>21.021139999999999</v>
      </c>
      <c r="E410" s="1">
        <f t="shared" si="25"/>
        <v>193.99246589627595</v>
      </c>
      <c r="F410" s="27">
        <v>3.3286699999999998</v>
      </c>
      <c r="G410" s="1" t="str">
        <f t="shared" si="24"/>
        <v>свыше 200</v>
      </c>
      <c r="H410" s="1"/>
      <c r="I410" s="1"/>
      <c r="J410" s="1" t="str">
        <f t="shared" si="26"/>
        <v xml:space="preserve"> </v>
      </c>
      <c r="K410" s="1"/>
      <c r="L410" s="1" t="str">
        <f t="shared" si="27"/>
        <v xml:space="preserve"> </v>
      </c>
      <c r="M410" s="27"/>
    </row>
    <row r="411" spans="1:13" ht="38.25" x14ac:dyDescent="0.2">
      <c r="A411" s="26" t="s">
        <v>963</v>
      </c>
      <c r="B411" s="26" t="s">
        <v>964</v>
      </c>
      <c r="C411" s="27">
        <v>75.7</v>
      </c>
      <c r="D411" s="27">
        <v>75.7</v>
      </c>
      <c r="E411" s="1">
        <f t="shared" si="25"/>
        <v>100</v>
      </c>
      <c r="F411" s="27"/>
      <c r="G411" s="1" t="str">
        <f t="shared" si="24"/>
        <v xml:space="preserve"> </v>
      </c>
      <c r="H411" s="1"/>
      <c r="I411" s="1"/>
      <c r="J411" s="1" t="str">
        <f t="shared" si="26"/>
        <v xml:space="preserve"> </v>
      </c>
      <c r="K411" s="1"/>
      <c r="L411" s="1" t="str">
        <f t="shared" si="27"/>
        <v xml:space="preserve"> </v>
      </c>
      <c r="M411" s="27"/>
    </row>
    <row r="412" spans="1:13" ht="38.25" x14ac:dyDescent="0.2">
      <c r="A412" s="26" t="s">
        <v>965</v>
      </c>
      <c r="B412" s="26" t="s">
        <v>966</v>
      </c>
      <c r="C412" s="27"/>
      <c r="D412" s="27"/>
      <c r="E412" s="1" t="str">
        <f t="shared" si="25"/>
        <v xml:space="preserve"> </v>
      </c>
      <c r="F412" s="27">
        <v>56.893479999999997</v>
      </c>
      <c r="G412" s="1" t="str">
        <f t="shared" si="24"/>
        <v/>
      </c>
      <c r="H412" s="1"/>
      <c r="I412" s="1"/>
      <c r="J412" s="1" t="str">
        <f t="shared" si="26"/>
        <v xml:space="preserve"> </v>
      </c>
      <c r="K412" s="1"/>
      <c r="L412" s="1" t="str">
        <f t="shared" si="27"/>
        <v xml:space="preserve"> </v>
      </c>
      <c r="M412" s="27"/>
    </row>
    <row r="413" spans="1:13" ht="38.25" x14ac:dyDescent="0.2">
      <c r="A413" s="26" t="s">
        <v>967</v>
      </c>
      <c r="B413" s="26" t="s">
        <v>968</v>
      </c>
      <c r="C413" s="27"/>
      <c r="D413" s="27">
        <v>591.9</v>
      </c>
      <c r="E413" s="1" t="str">
        <f t="shared" si="25"/>
        <v xml:space="preserve"> </v>
      </c>
      <c r="F413" s="27">
        <v>43.8</v>
      </c>
      <c r="G413" s="1" t="str">
        <f t="shared" si="24"/>
        <v>свыше 200</v>
      </c>
      <c r="H413" s="1"/>
      <c r="I413" s="1"/>
      <c r="J413" s="1" t="str">
        <f t="shared" si="26"/>
        <v xml:space="preserve"> </v>
      </c>
      <c r="K413" s="1"/>
      <c r="L413" s="1" t="str">
        <f t="shared" si="27"/>
        <v xml:space="preserve"> </v>
      </c>
      <c r="M413" s="27"/>
    </row>
    <row r="414" spans="1:13" ht="51" x14ac:dyDescent="0.2">
      <c r="A414" s="26" t="s">
        <v>969</v>
      </c>
      <c r="B414" s="26" t="s">
        <v>970</v>
      </c>
      <c r="C414" s="27">
        <v>95</v>
      </c>
      <c r="D414" s="27">
        <v>46.507489999999997</v>
      </c>
      <c r="E414" s="1">
        <f t="shared" si="25"/>
        <v>48.955252631578944</v>
      </c>
      <c r="F414" s="27">
        <v>85.285309999999996</v>
      </c>
      <c r="G414" s="1">
        <f t="shared" si="24"/>
        <v>54.531653810017225</v>
      </c>
      <c r="H414" s="1"/>
      <c r="I414" s="1"/>
      <c r="J414" s="1" t="str">
        <f t="shared" si="26"/>
        <v xml:space="preserve"> </v>
      </c>
      <c r="K414" s="1"/>
      <c r="L414" s="1" t="str">
        <f t="shared" si="27"/>
        <v xml:space="preserve"> </v>
      </c>
      <c r="M414" s="27"/>
    </row>
    <row r="415" spans="1:13" ht="51" x14ac:dyDescent="0.2">
      <c r="A415" s="26" t="s">
        <v>971</v>
      </c>
      <c r="B415" s="26" t="s">
        <v>972</v>
      </c>
      <c r="C415" s="27">
        <v>24.6</v>
      </c>
      <c r="D415" s="27">
        <v>2</v>
      </c>
      <c r="E415" s="1">
        <f t="shared" si="25"/>
        <v>8.1300813008130071</v>
      </c>
      <c r="F415" s="27">
        <v>975.77949000000001</v>
      </c>
      <c r="G415" s="1">
        <f t="shared" si="24"/>
        <v>0.2049643408676278</v>
      </c>
      <c r="H415" s="1"/>
      <c r="I415" s="1"/>
      <c r="J415" s="1" t="str">
        <f t="shared" si="26"/>
        <v xml:space="preserve"> </v>
      </c>
      <c r="K415" s="1"/>
      <c r="L415" s="1" t="str">
        <f t="shared" si="27"/>
        <v xml:space="preserve"> </v>
      </c>
      <c r="M415" s="27"/>
    </row>
    <row r="416" spans="1:13" ht="51" x14ac:dyDescent="0.2">
      <c r="A416" s="26" t="s">
        <v>973</v>
      </c>
      <c r="B416" s="26" t="s">
        <v>974</v>
      </c>
      <c r="C416" s="27">
        <v>10.83606</v>
      </c>
      <c r="D416" s="27">
        <v>21.021139999999999</v>
      </c>
      <c r="E416" s="1">
        <f t="shared" si="25"/>
        <v>193.99246589627595</v>
      </c>
      <c r="F416" s="27">
        <v>3.3286699999999998</v>
      </c>
      <c r="G416" s="1" t="str">
        <f t="shared" si="24"/>
        <v>свыше 200</v>
      </c>
      <c r="H416" s="1"/>
      <c r="I416" s="1"/>
      <c r="J416" s="1" t="str">
        <f t="shared" si="26"/>
        <v xml:space="preserve"> </v>
      </c>
      <c r="K416" s="1"/>
      <c r="L416" s="1" t="str">
        <f t="shared" si="27"/>
        <v xml:space="preserve"> </v>
      </c>
      <c r="M416" s="27"/>
    </row>
    <row r="417" spans="1:13" ht="25.5" x14ac:dyDescent="0.2">
      <c r="A417" s="26" t="s">
        <v>975</v>
      </c>
      <c r="B417" s="26" t="s">
        <v>976</v>
      </c>
      <c r="C417" s="27">
        <v>100.7675</v>
      </c>
      <c r="D417" s="27"/>
      <c r="E417" s="1" t="str">
        <f t="shared" si="25"/>
        <v/>
      </c>
      <c r="F417" s="27">
        <v>23.01144</v>
      </c>
      <c r="G417" s="1" t="str">
        <f t="shared" si="24"/>
        <v/>
      </c>
      <c r="H417" s="1">
        <v>100.7675</v>
      </c>
      <c r="I417" s="1"/>
      <c r="J417" s="1" t="str">
        <f t="shared" si="26"/>
        <v/>
      </c>
      <c r="K417" s="1">
        <v>23.01144</v>
      </c>
      <c r="L417" s="1" t="str">
        <f t="shared" si="27"/>
        <v/>
      </c>
      <c r="M417" s="27"/>
    </row>
    <row r="418" spans="1:13" ht="127.5" x14ac:dyDescent="0.2">
      <c r="A418" s="26" t="s">
        <v>977</v>
      </c>
      <c r="B418" s="26" t="s">
        <v>978</v>
      </c>
      <c r="C418" s="27">
        <v>100.7675</v>
      </c>
      <c r="D418" s="27"/>
      <c r="E418" s="1" t="str">
        <f t="shared" si="25"/>
        <v/>
      </c>
      <c r="F418" s="27">
        <v>23.01144</v>
      </c>
      <c r="G418" s="1" t="str">
        <f t="shared" si="24"/>
        <v/>
      </c>
      <c r="H418" s="1">
        <v>100.7675</v>
      </c>
      <c r="I418" s="1"/>
      <c r="J418" s="1" t="str">
        <f t="shared" si="26"/>
        <v/>
      </c>
      <c r="K418" s="1">
        <v>23.01144</v>
      </c>
      <c r="L418" s="1" t="str">
        <f t="shared" si="27"/>
        <v/>
      </c>
      <c r="M418" s="27"/>
    </row>
    <row r="419" spans="1:13" ht="25.5" x14ac:dyDescent="0.2">
      <c r="A419" s="26" t="s">
        <v>979</v>
      </c>
      <c r="B419" s="26" t="s">
        <v>980</v>
      </c>
      <c r="C419" s="27">
        <v>52.025559999999999</v>
      </c>
      <c r="D419" s="27">
        <v>6.5733300000000003</v>
      </c>
      <c r="E419" s="1">
        <f t="shared" si="25"/>
        <v>12.634808736321149</v>
      </c>
      <c r="F419" s="27"/>
      <c r="G419" s="1" t="str">
        <f t="shared" si="24"/>
        <v xml:space="preserve"> </v>
      </c>
      <c r="H419" s="1"/>
      <c r="I419" s="1"/>
      <c r="J419" s="1" t="str">
        <f t="shared" si="26"/>
        <v xml:space="preserve"> </v>
      </c>
      <c r="K419" s="1"/>
      <c r="L419" s="1" t="str">
        <f t="shared" si="27"/>
        <v xml:space="preserve"> </v>
      </c>
      <c r="M419" s="27"/>
    </row>
    <row r="420" spans="1:13" ht="127.5" x14ac:dyDescent="0.2">
      <c r="A420" s="26" t="s">
        <v>981</v>
      </c>
      <c r="B420" s="26" t="s">
        <v>982</v>
      </c>
      <c r="C420" s="27">
        <v>21</v>
      </c>
      <c r="D420" s="27"/>
      <c r="E420" s="1" t="str">
        <f t="shared" si="25"/>
        <v/>
      </c>
      <c r="F420" s="27"/>
      <c r="G420" s="1" t="str">
        <f t="shared" si="24"/>
        <v xml:space="preserve"> </v>
      </c>
      <c r="H420" s="1"/>
      <c r="I420" s="1"/>
      <c r="J420" s="1" t="str">
        <f t="shared" si="26"/>
        <v xml:space="preserve"> </v>
      </c>
      <c r="K420" s="1"/>
      <c r="L420" s="1" t="str">
        <f t="shared" si="27"/>
        <v xml:space="preserve"> </v>
      </c>
      <c r="M420" s="27"/>
    </row>
    <row r="421" spans="1:13" ht="127.5" x14ac:dyDescent="0.2">
      <c r="A421" s="26" t="s">
        <v>983</v>
      </c>
      <c r="B421" s="26" t="s">
        <v>984</v>
      </c>
      <c r="C421" s="27">
        <v>31.025559999999999</v>
      </c>
      <c r="D421" s="27">
        <v>6.5733300000000003</v>
      </c>
      <c r="E421" s="1">
        <f t="shared" si="25"/>
        <v>21.186821446575017</v>
      </c>
      <c r="F421" s="27"/>
      <c r="G421" s="1" t="str">
        <f t="shared" si="24"/>
        <v xml:space="preserve"> </v>
      </c>
      <c r="H421" s="1"/>
      <c r="I421" s="1"/>
      <c r="J421" s="1" t="str">
        <f t="shared" si="26"/>
        <v xml:space="preserve"> </v>
      </c>
      <c r="K421" s="1"/>
      <c r="L421" s="1" t="str">
        <f t="shared" si="27"/>
        <v xml:space="preserve"> </v>
      </c>
      <c r="M421" s="27"/>
    </row>
    <row r="422" spans="1:13" ht="114.75" x14ac:dyDescent="0.2">
      <c r="A422" s="26" t="s">
        <v>985</v>
      </c>
      <c r="B422" s="26" t="s">
        <v>986</v>
      </c>
      <c r="C422" s="27"/>
      <c r="D422" s="27"/>
      <c r="E422" s="1" t="str">
        <f t="shared" si="25"/>
        <v xml:space="preserve"> </v>
      </c>
      <c r="F422" s="27"/>
      <c r="G422" s="1" t="str">
        <f t="shared" si="24"/>
        <v xml:space="preserve"> </v>
      </c>
      <c r="H422" s="1"/>
      <c r="I422" s="1"/>
      <c r="J422" s="1" t="str">
        <f t="shared" si="26"/>
        <v xml:space="preserve"> </v>
      </c>
      <c r="K422" s="1"/>
      <c r="L422" s="1" t="str">
        <f t="shared" si="27"/>
        <v xml:space="preserve"> </v>
      </c>
      <c r="M422" s="27"/>
    </row>
    <row r="423" spans="1:13" ht="38.25" x14ac:dyDescent="0.2">
      <c r="A423" s="26" t="s">
        <v>987</v>
      </c>
      <c r="B423" s="26" t="s">
        <v>988</v>
      </c>
      <c r="C423" s="27">
        <v>502.32607999999999</v>
      </c>
      <c r="D423" s="27">
        <v>179.53665000000001</v>
      </c>
      <c r="E423" s="1">
        <f t="shared" si="25"/>
        <v>35.741056884802795</v>
      </c>
      <c r="F423" s="27">
        <v>22.616</v>
      </c>
      <c r="G423" s="1" t="str">
        <f t="shared" si="24"/>
        <v>свыше 200</v>
      </c>
      <c r="H423" s="1"/>
      <c r="I423" s="1">
        <v>159</v>
      </c>
      <c r="J423" s="1" t="str">
        <f t="shared" si="26"/>
        <v xml:space="preserve"> </v>
      </c>
      <c r="K423" s="1"/>
      <c r="L423" s="1" t="str">
        <f t="shared" si="27"/>
        <v xml:space="preserve"> </v>
      </c>
      <c r="M423" s="27">
        <v>53</v>
      </c>
    </row>
    <row r="424" spans="1:13" ht="51" x14ac:dyDescent="0.2">
      <c r="A424" s="26" t="s">
        <v>989</v>
      </c>
      <c r="B424" s="26" t="s">
        <v>990</v>
      </c>
      <c r="C424" s="27"/>
      <c r="D424" s="27">
        <v>159</v>
      </c>
      <c r="E424" s="1" t="str">
        <f t="shared" si="25"/>
        <v xml:space="preserve"> </v>
      </c>
      <c r="F424" s="27"/>
      <c r="G424" s="1" t="str">
        <f t="shared" si="24"/>
        <v xml:space="preserve"> </v>
      </c>
      <c r="H424" s="1"/>
      <c r="I424" s="1">
        <v>159</v>
      </c>
      <c r="J424" s="1" t="str">
        <f t="shared" si="26"/>
        <v xml:space="preserve"> </v>
      </c>
      <c r="K424" s="1"/>
      <c r="L424" s="1" t="str">
        <f t="shared" si="27"/>
        <v xml:space="preserve"> </v>
      </c>
      <c r="M424" s="27">
        <v>53</v>
      </c>
    </row>
    <row r="425" spans="1:13" ht="51" x14ac:dyDescent="0.2">
      <c r="A425" s="26" t="s">
        <v>991</v>
      </c>
      <c r="B425" s="26" t="s">
        <v>992</v>
      </c>
      <c r="C425" s="27"/>
      <c r="D425" s="27">
        <v>12.53665</v>
      </c>
      <c r="E425" s="1" t="str">
        <f t="shared" si="25"/>
        <v xml:space="preserve"> </v>
      </c>
      <c r="F425" s="27"/>
      <c r="G425" s="1" t="str">
        <f t="shared" si="24"/>
        <v xml:space="preserve"> </v>
      </c>
      <c r="H425" s="1"/>
      <c r="I425" s="1"/>
      <c r="J425" s="1" t="str">
        <f t="shared" si="26"/>
        <v xml:space="preserve"> </v>
      </c>
      <c r="K425" s="1"/>
      <c r="L425" s="1" t="str">
        <f t="shared" si="27"/>
        <v xml:space="preserve"> </v>
      </c>
      <c r="M425" s="27"/>
    </row>
    <row r="426" spans="1:13" ht="51" x14ac:dyDescent="0.2">
      <c r="A426" s="26" t="s">
        <v>993</v>
      </c>
      <c r="B426" s="26" t="s">
        <v>994</v>
      </c>
      <c r="C426" s="27"/>
      <c r="D426" s="27">
        <v>8</v>
      </c>
      <c r="E426" s="1" t="str">
        <f t="shared" si="25"/>
        <v xml:space="preserve"> </v>
      </c>
      <c r="F426" s="27">
        <v>8</v>
      </c>
      <c r="G426" s="1">
        <f t="shared" si="24"/>
        <v>100</v>
      </c>
      <c r="H426" s="1"/>
      <c r="I426" s="1"/>
      <c r="J426" s="1" t="str">
        <f t="shared" si="26"/>
        <v xml:space="preserve"> </v>
      </c>
      <c r="K426" s="1"/>
      <c r="L426" s="1" t="str">
        <f t="shared" si="27"/>
        <v xml:space="preserve"> </v>
      </c>
      <c r="M426" s="27"/>
    </row>
    <row r="427" spans="1:13" ht="51" x14ac:dyDescent="0.2">
      <c r="A427" s="26" t="s">
        <v>995</v>
      </c>
      <c r="B427" s="26" t="s">
        <v>996</v>
      </c>
      <c r="C427" s="27">
        <v>502.32607999999999</v>
      </c>
      <c r="D427" s="27"/>
      <c r="E427" s="1" t="str">
        <f t="shared" si="25"/>
        <v/>
      </c>
      <c r="F427" s="27">
        <v>14.616</v>
      </c>
      <c r="G427" s="1" t="str">
        <f t="shared" si="24"/>
        <v/>
      </c>
      <c r="H427" s="1"/>
      <c r="I427" s="1"/>
      <c r="J427" s="1" t="str">
        <f t="shared" si="26"/>
        <v xml:space="preserve"> </v>
      </c>
      <c r="K427" s="1"/>
      <c r="L427" s="1" t="str">
        <f t="shared" si="27"/>
        <v xml:space="preserve"> </v>
      </c>
      <c r="M427" s="27"/>
    </row>
    <row r="428" spans="1:13" ht="63.75" x14ac:dyDescent="0.2">
      <c r="A428" s="26" t="s">
        <v>997</v>
      </c>
      <c r="B428" s="26" t="s">
        <v>998</v>
      </c>
      <c r="C428" s="27">
        <v>1732.3063299999999</v>
      </c>
      <c r="D428" s="27">
        <v>86.808909999999997</v>
      </c>
      <c r="E428" s="1">
        <f t="shared" si="25"/>
        <v>5.0111754772609993</v>
      </c>
      <c r="F428" s="27">
        <v>541.51792</v>
      </c>
      <c r="G428" s="1">
        <f t="shared" si="24"/>
        <v>16.030662475583448</v>
      </c>
      <c r="H428" s="1">
        <v>1065</v>
      </c>
      <c r="I428" s="1">
        <v>47.82544</v>
      </c>
      <c r="J428" s="1">
        <f t="shared" si="26"/>
        <v>4.4906516431924883</v>
      </c>
      <c r="K428" s="1">
        <v>644.35879</v>
      </c>
      <c r="L428" s="1">
        <f t="shared" si="27"/>
        <v>7.4221754622141489</v>
      </c>
      <c r="M428" s="27">
        <v>8</v>
      </c>
    </row>
    <row r="429" spans="1:13" ht="51" x14ac:dyDescent="0.2">
      <c r="A429" s="26" t="s">
        <v>999</v>
      </c>
      <c r="B429" s="26" t="s">
        <v>1000</v>
      </c>
      <c r="C429" s="27">
        <v>1065</v>
      </c>
      <c r="D429" s="27">
        <v>47.82544</v>
      </c>
      <c r="E429" s="1">
        <f t="shared" si="25"/>
        <v>4.4906516431924883</v>
      </c>
      <c r="F429" s="27">
        <v>644.35879</v>
      </c>
      <c r="G429" s="1">
        <f t="shared" si="24"/>
        <v>7.4221754622141489</v>
      </c>
      <c r="H429" s="1">
        <v>1065</v>
      </c>
      <c r="I429" s="1">
        <v>47.82544</v>
      </c>
      <c r="J429" s="1">
        <f t="shared" si="26"/>
        <v>4.4906516431924883</v>
      </c>
      <c r="K429" s="1">
        <v>644.35879</v>
      </c>
      <c r="L429" s="1">
        <f t="shared" si="27"/>
        <v>7.4221754622141489</v>
      </c>
      <c r="M429" s="27">
        <v>8</v>
      </c>
    </row>
    <row r="430" spans="1:13" ht="51" x14ac:dyDescent="0.2">
      <c r="A430" s="26" t="s">
        <v>1001</v>
      </c>
      <c r="B430" s="26" t="s">
        <v>1002</v>
      </c>
      <c r="C430" s="27">
        <v>647.30633</v>
      </c>
      <c r="D430" s="27">
        <v>38.983469999999997</v>
      </c>
      <c r="E430" s="1">
        <f t="shared" si="25"/>
        <v>6.0224144571550839</v>
      </c>
      <c r="F430" s="27">
        <v>-102.84087</v>
      </c>
      <c r="G430" s="1" t="str">
        <f t="shared" si="24"/>
        <v/>
      </c>
      <c r="H430" s="1"/>
      <c r="I430" s="1"/>
      <c r="J430" s="1" t="str">
        <f t="shared" si="26"/>
        <v xml:space="preserve"> </v>
      </c>
      <c r="K430" s="1"/>
      <c r="L430" s="1" t="str">
        <f t="shared" si="27"/>
        <v xml:space="preserve"> </v>
      </c>
      <c r="M430" s="27"/>
    </row>
    <row r="431" spans="1:13" ht="63.75" x14ac:dyDescent="0.2">
      <c r="A431" s="26" t="s">
        <v>1003</v>
      </c>
      <c r="B431" s="26" t="s">
        <v>1004</v>
      </c>
      <c r="C431" s="27"/>
      <c r="D431" s="27"/>
      <c r="E431" s="1" t="str">
        <f t="shared" si="25"/>
        <v xml:space="preserve"> </v>
      </c>
      <c r="F431" s="27"/>
      <c r="G431" s="1" t="str">
        <f t="shared" si="24"/>
        <v xml:space="preserve"> </v>
      </c>
      <c r="H431" s="1"/>
      <c r="I431" s="1"/>
      <c r="J431" s="1" t="str">
        <f t="shared" si="26"/>
        <v xml:space="preserve"> </v>
      </c>
      <c r="K431" s="1"/>
      <c r="L431" s="1" t="str">
        <f t="shared" si="27"/>
        <v xml:space="preserve"> </v>
      </c>
      <c r="M431" s="27"/>
    </row>
    <row r="432" spans="1:13" ht="63.75" x14ac:dyDescent="0.2">
      <c r="A432" s="26" t="s">
        <v>1005</v>
      </c>
      <c r="B432" s="26" t="s">
        <v>1006</v>
      </c>
      <c r="C432" s="27">
        <v>20</v>
      </c>
      <c r="D432" s="27"/>
      <c r="E432" s="1" t="str">
        <f t="shared" si="25"/>
        <v/>
      </c>
      <c r="F432" s="27"/>
      <c r="G432" s="1" t="str">
        <f t="shared" si="24"/>
        <v xml:space="preserve"> </v>
      </c>
      <c r="H432" s="1"/>
      <c r="I432" s="1"/>
      <c r="J432" s="1" t="str">
        <f t="shared" si="26"/>
        <v xml:space="preserve"> </v>
      </c>
      <c r="K432" s="1"/>
      <c r="L432" s="1" t="str">
        <f t="shared" si="27"/>
        <v xml:space="preserve"> </v>
      </c>
      <c r="M432" s="27"/>
    </row>
    <row r="433" spans="1:13" ht="25.5" x14ac:dyDescent="0.2">
      <c r="A433" s="26" t="s">
        <v>1007</v>
      </c>
      <c r="B433" s="26" t="s">
        <v>1008</v>
      </c>
      <c r="C433" s="27">
        <v>5552.5974500000002</v>
      </c>
      <c r="D433" s="27">
        <v>4194.6625199999999</v>
      </c>
      <c r="E433" s="1">
        <f t="shared" si="25"/>
        <v>75.544149522310505</v>
      </c>
      <c r="F433" s="27">
        <v>1019.18936</v>
      </c>
      <c r="G433" s="1" t="str">
        <f t="shared" si="24"/>
        <v>свыше 200</v>
      </c>
      <c r="H433" s="1">
        <v>4919.2641199999998</v>
      </c>
      <c r="I433" s="1">
        <v>3825.0097700000001</v>
      </c>
      <c r="J433" s="1">
        <f t="shared" si="26"/>
        <v>77.755730871388948</v>
      </c>
      <c r="K433" s="1">
        <v>288.75119999999998</v>
      </c>
      <c r="L433" s="1" t="str">
        <f t="shared" si="27"/>
        <v>свыше 200</v>
      </c>
      <c r="M433" s="27">
        <v>109.81890000000021</v>
      </c>
    </row>
    <row r="434" spans="1:13" ht="140.25" x14ac:dyDescent="0.2">
      <c r="A434" s="26" t="s">
        <v>1009</v>
      </c>
      <c r="B434" s="26" t="s">
        <v>1010</v>
      </c>
      <c r="C434" s="27"/>
      <c r="D434" s="27"/>
      <c r="E434" s="1" t="str">
        <f t="shared" si="25"/>
        <v xml:space="preserve"> </v>
      </c>
      <c r="F434" s="27">
        <v>730.43816000000004</v>
      </c>
      <c r="G434" s="1" t="str">
        <f t="shared" si="24"/>
        <v/>
      </c>
      <c r="H434" s="1"/>
      <c r="I434" s="1"/>
      <c r="J434" s="1" t="str">
        <f t="shared" si="26"/>
        <v xml:space="preserve"> </v>
      </c>
      <c r="K434" s="1"/>
      <c r="L434" s="1" t="str">
        <f t="shared" si="27"/>
        <v xml:space="preserve"> </v>
      </c>
      <c r="M434" s="27"/>
    </row>
    <row r="435" spans="1:13" ht="153" x14ac:dyDescent="0.2">
      <c r="A435" s="26" t="s">
        <v>1009</v>
      </c>
      <c r="B435" s="26" t="s">
        <v>1011</v>
      </c>
      <c r="C435" s="27">
        <v>633.33333000000005</v>
      </c>
      <c r="D435" s="27">
        <v>345.68657999999999</v>
      </c>
      <c r="E435" s="1">
        <f t="shared" si="25"/>
        <v>54.582091866221525</v>
      </c>
      <c r="F435" s="27"/>
      <c r="G435" s="1" t="str">
        <f t="shared" si="24"/>
        <v xml:space="preserve"> </v>
      </c>
      <c r="H435" s="1"/>
      <c r="I435" s="1"/>
      <c r="J435" s="1" t="str">
        <f t="shared" si="26"/>
        <v xml:space="preserve"> </v>
      </c>
      <c r="K435" s="1"/>
      <c r="L435" s="1" t="str">
        <f t="shared" si="27"/>
        <v xml:space="preserve"> </v>
      </c>
      <c r="M435" s="27"/>
    </row>
    <row r="436" spans="1:13" ht="25.5" x14ac:dyDescent="0.2">
      <c r="A436" s="26" t="s">
        <v>1012</v>
      </c>
      <c r="B436" s="26" t="s">
        <v>1013</v>
      </c>
      <c r="C436" s="27">
        <v>4919.2641199999998</v>
      </c>
      <c r="D436" s="27">
        <v>3848.9759399999998</v>
      </c>
      <c r="E436" s="1">
        <f t="shared" si="25"/>
        <v>78.242921016406015</v>
      </c>
      <c r="F436" s="27">
        <v>288.75119999999998</v>
      </c>
      <c r="G436" s="1" t="str">
        <f t="shared" si="24"/>
        <v>свыше 200</v>
      </c>
      <c r="H436" s="1">
        <v>4919.2641199999998</v>
      </c>
      <c r="I436" s="1">
        <v>3825.0097700000001</v>
      </c>
      <c r="J436" s="1">
        <f t="shared" si="26"/>
        <v>77.755730871388948</v>
      </c>
      <c r="K436" s="1">
        <v>288.75119999999998</v>
      </c>
      <c r="L436" s="1" t="str">
        <f t="shared" si="27"/>
        <v>свыше 200</v>
      </c>
      <c r="M436" s="27">
        <v>109.81890000000021</v>
      </c>
    </row>
    <row r="437" spans="1:13" ht="38.25" x14ac:dyDescent="0.2">
      <c r="A437" s="26" t="s">
        <v>1014</v>
      </c>
      <c r="B437" s="26" t="s">
        <v>1015</v>
      </c>
      <c r="C437" s="27">
        <v>4919.2641199999998</v>
      </c>
      <c r="D437" s="27">
        <v>3825.0097700000001</v>
      </c>
      <c r="E437" s="1">
        <f t="shared" si="25"/>
        <v>77.755730871388948</v>
      </c>
      <c r="F437" s="27">
        <v>288.75119999999998</v>
      </c>
      <c r="G437" s="1" t="str">
        <f t="shared" si="24"/>
        <v>свыше 200</v>
      </c>
      <c r="H437" s="1">
        <v>4919.2641199999998</v>
      </c>
      <c r="I437" s="1">
        <v>3825.0097700000001</v>
      </c>
      <c r="J437" s="1">
        <f t="shared" si="26"/>
        <v>77.755730871388948</v>
      </c>
      <c r="K437" s="1">
        <v>288.75119999999998</v>
      </c>
      <c r="L437" s="1" t="str">
        <f t="shared" si="27"/>
        <v>свыше 200</v>
      </c>
      <c r="M437" s="27">
        <v>109.81890000000021</v>
      </c>
    </row>
    <row r="438" spans="1:13" ht="38.25" x14ac:dyDescent="0.2">
      <c r="A438" s="26" t="s">
        <v>1016</v>
      </c>
      <c r="B438" s="26" t="s">
        <v>1017</v>
      </c>
      <c r="C438" s="27"/>
      <c r="D438" s="27">
        <v>23.966170000000002</v>
      </c>
      <c r="E438" s="1" t="str">
        <f t="shared" si="25"/>
        <v xml:space="preserve"> </v>
      </c>
      <c r="F438" s="27"/>
      <c r="G438" s="1" t="str">
        <f t="shared" si="24"/>
        <v xml:space="preserve"> </v>
      </c>
      <c r="H438" s="1"/>
      <c r="I438" s="1"/>
      <c r="J438" s="1" t="str">
        <f t="shared" si="26"/>
        <v xml:space="preserve"> </v>
      </c>
      <c r="K438" s="1"/>
      <c r="L438" s="1" t="str">
        <f t="shared" si="27"/>
        <v xml:space="preserve"> </v>
      </c>
      <c r="M438" s="27"/>
    </row>
    <row r="439" spans="1:13" ht="89.25" x14ac:dyDescent="0.2">
      <c r="A439" s="26" t="s">
        <v>1018</v>
      </c>
      <c r="B439" s="26" t="s">
        <v>1019</v>
      </c>
      <c r="C439" s="27">
        <v>206061.7</v>
      </c>
      <c r="D439" s="27">
        <v>77860.868960000007</v>
      </c>
      <c r="E439" s="1">
        <f t="shared" si="25"/>
        <v>37.785221106105595</v>
      </c>
      <c r="F439" s="27">
        <v>44464.563179999997</v>
      </c>
      <c r="G439" s="1">
        <f t="shared" si="24"/>
        <v>175.10768889105279</v>
      </c>
      <c r="H439" s="1">
        <v>206061.7</v>
      </c>
      <c r="I439" s="1">
        <v>77860.868960000007</v>
      </c>
      <c r="J439" s="1">
        <f t="shared" si="26"/>
        <v>37.785221106105595</v>
      </c>
      <c r="K439" s="1">
        <v>44464.563179999997</v>
      </c>
      <c r="L439" s="1">
        <f t="shared" si="27"/>
        <v>175.10768889105279</v>
      </c>
      <c r="M439" s="27">
        <v>30453.38023000001</v>
      </c>
    </row>
    <row r="440" spans="1:13" ht="25.5" x14ac:dyDescent="0.2">
      <c r="A440" s="26" t="s">
        <v>1020</v>
      </c>
      <c r="B440" s="26" t="s">
        <v>1021</v>
      </c>
      <c r="C440" s="27">
        <v>164943.71901</v>
      </c>
      <c r="D440" s="27">
        <v>13122.59842</v>
      </c>
      <c r="E440" s="1">
        <f t="shared" si="25"/>
        <v>7.9558036515500294</v>
      </c>
      <c r="F440" s="27">
        <v>6311.3816900000002</v>
      </c>
      <c r="G440" s="1" t="str">
        <f t="shared" si="24"/>
        <v>свыше 200</v>
      </c>
      <c r="H440" s="1">
        <v>163.12381999999999</v>
      </c>
      <c r="I440" s="1">
        <v>-10162.29529</v>
      </c>
      <c r="J440" s="1" t="str">
        <f t="shared" si="26"/>
        <v/>
      </c>
      <c r="K440" s="1">
        <v>540.81214</v>
      </c>
      <c r="L440" s="1" t="str">
        <f t="shared" si="27"/>
        <v/>
      </c>
      <c r="M440" s="27">
        <v>2214.5913999999993</v>
      </c>
    </row>
    <row r="441" spans="1:13" ht="25.5" x14ac:dyDescent="0.2">
      <c r="A441" s="26" t="s">
        <v>1022</v>
      </c>
      <c r="B441" s="26" t="s">
        <v>1023</v>
      </c>
      <c r="C441" s="27"/>
      <c r="D441" s="27">
        <v>-9902.7880600000008</v>
      </c>
      <c r="E441" s="1" t="str">
        <f t="shared" si="25"/>
        <v xml:space="preserve"> </v>
      </c>
      <c r="F441" s="27">
        <v>-518.56007999999997</v>
      </c>
      <c r="G441" s="1" t="str">
        <f t="shared" si="24"/>
        <v>свыше 200</v>
      </c>
      <c r="H441" s="1"/>
      <c r="I441" s="1">
        <v>-10162.29529</v>
      </c>
      <c r="J441" s="1" t="str">
        <f t="shared" si="26"/>
        <v xml:space="preserve"> </v>
      </c>
      <c r="K441" s="1">
        <v>65.996210000000005</v>
      </c>
      <c r="L441" s="1" t="str">
        <f t="shared" si="27"/>
        <v/>
      </c>
      <c r="M441" s="27">
        <v>2214.5913999999993</v>
      </c>
    </row>
    <row r="442" spans="1:13" ht="25.5" x14ac:dyDescent="0.2">
      <c r="A442" s="26" t="s">
        <v>1024</v>
      </c>
      <c r="B442" s="26" t="s">
        <v>1025</v>
      </c>
      <c r="C442" s="27"/>
      <c r="D442" s="27">
        <v>-10162.29529</v>
      </c>
      <c r="E442" s="1" t="str">
        <f t="shared" si="25"/>
        <v xml:space="preserve"> </v>
      </c>
      <c r="F442" s="27">
        <v>65.996210000000005</v>
      </c>
      <c r="G442" s="1" t="str">
        <f t="shared" si="24"/>
        <v/>
      </c>
      <c r="H442" s="1"/>
      <c r="I442" s="1">
        <v>-10162.29529</v>
      </c>
      <c r="J442" s="1" t="str">
        <f t="shared" si="26"/>
        <v xml:space="preserve"> </v>
      </c>
      <c r="K442" s="1">
        <v>65.996210000000005</v>
      </c>
      <c r="L442" s="1" t="str">
        <f t="shared" si="27"/>
        <v/>
      </c>
      <c r="M442" s="27">
        <v>2214.5913999999993</v>
      </c>
    </row>
    <row r="443" spans="1:13" ht="25.5" x14ac:dyDescent="0.2">
      <c r="A443" s="26" t="s">
        <v>1026</v>
      </c>
      <c r="B443" s="26" t="s">
        <v>1027</v>
      </c>
      <c r="C443" s="27"/>
      <c r="D443" s="27">
        <v>-3.4704999999999999</v>
      </c>
      <c r="E443" s="1" t="str">
        <f t="shared" si="25"/>
        <v xml:space="preserve"> </v>
      </c>
      <c r="F443" s="27">
        <v>435.16291999999999</v>
      </c>
      <c r="G443" s="1" t="str">
        <f t="shared" si="24"/>
        <v/>
      </c>
      <c r="H443" s="1"/>
      <c r="I443" s="1"/>
      <c r="J443" s="1" t="str">
        <f t="shared" si="26"/>
        <v xml:space="preserve"> </v>
      </c>
      <c r="K443" s="1"/>
      <c r="L443" s="1" t="str">
        <f t="shared" si="27"/>
        <v xml:space="preserve"> </v>
      </c>
      <c r="M443" s="27"/>
    </row>
    <row r="444" spans="1:13" ht="25.5" x14ac:dyDescent="0.2">
      <c r="A444" s="26" t="s">
        <v>1028</v>
      </c>
      <c r="B444" s="26" t="s">
        <v>1029</v>
      </c>
      <c r="C444" s="27"/>
      <c r="D444" s="27">
        <v>-150.73840999999999</v>
      </c>
      <c r="E444" s="1" t="str">
        <f t="shared" si="25"/>
        <v xml:space="preserve"> </v>
      </c>
      <c r="F444" s="27">
        <v>-990.90787999999998</v>
      </c>
      <c r="G444" s="1">
        <f t="shared" si="24"/>
        <v>15.212151708794563</v>
      </c>
      <c r="H444" s="1"/>
      <c r="I444" s="1"/>
      <c r="J444" s="1" t="str">
        <f t="shared" si="26"/>
        <v xml:space="preserve"> </v>
      </c>
      <c r="K444" s="1"/>
      <c r="L444" s="1" t="str">
        <f t="shared" si="27"/>
        <v xml:space="preserve"> </v>
      </c>
      <c r="M444" s="27"/>
    </row>
    <row r="445" spans="1:13" ht="25.5" x14ac:dyDescent="0.2">
      <c r="A445" s="26" t="s">
        <v>1030</v>
      </c>
      <c r="B445" s="26" t="s">
        <v>1031</v>
      </c>
      <c r="C445" s="27"/>
      <c r="D445" s="27">
        <v>411.74426999999997</v>
      </c>
      <c r="E445" s="1" t="str">
        <f t="shared" si="25"/>
        <v xml:space="preserve"> </v>
      </c>
      <c r="F445" s="27">
        <v>-28.81053</v>
      </c>
      <c r="G445" s="1" t="str">
        <f t="shared" si="24"/>
        <v/>
      </c>
      <c r="H445" s="1"/>
      <c r="I445" s="1"/>
      <c r="J445" s="1" t="str">
        <f t="shared" si="26"/>
        <v xml:space="preserve"> </v>
      </c>
      <c r="K445" s="1"/>
      <c r="L445" s="1" t="str">
        <f t="shared" si="27"/>
        <v xml:space="preserve"> </v>
      </c>
      <c r="M445" s="27"/>
    </row>
    <row r="446" spans="1:13" ht="25.5" x14ac:dyDescent="0.2">
      <c r="A446" s="26" t="s">
        <v>1032</v>
      </c>
      <c r="B446" s="26" t="s">
        <v>1033</v>
      </c>
      <c r="C446" s="27"/>
      <c r="D446" s="27">
        <v>1.97187</v>
      </c>
      <c r="E446" s="1" t="str">
        <f t="shared" si="25"/>
        <v xml:space="preserve"> </v>
      </c>
      <c r="F446" s="27"/>
      <c r="G446" s="1" t="str">
        <f t="shared" si="24"/>
        <v xml:space="preserve"> </v>
      </c>
      <c r="H446" s="1"/>
      <c r="I446" s="1"/>
      <c r="J446" s="1" t="str">
        <f t="shared" si="26"/>
        <v xml:space="preserve"> </v>
      </c>
      <c r="K446" s="1"/>
      <c r="L446" s="1" t="str">
        <f t="shared" si="27"/>
        <v xml:space="preserve"> </v>
      </c>
      <c r="M446" s="27"/>
    </row>
    <row r="447" spans="1:13" ht="25.5" x14ac:dyDescent="0.2">
      <c r="A447" s="26" t="s">
        <v>1034</v>
      </c>
      <c r="B447" s="26" t="s">
        <v>1035</v>
      </c>
      <c r="C447" s="27">
        <v>149876.72528000001</v>
      </c>
      <c r="D447" s="27">
        <v>18926.71731</v>
      </c>
      <c r="E447" s="1">
        <f t="shared" si="25"/>
        <v>12.628189783731308</v>
      </c>
      <c r="F447" s="27">
        <v>3493.2467499999998</v>
      </c>
      <c r="G447" s="1" t="str">
        <f t="shared" si="24"/>
        <v>свыше 200</v>
      </c>
      <c r="H447" s="1">
        <v>163.12381999999999</v>
      </c>
      <c r="I447" s="1"/>
      <c r="J447" s="1" t="str">
        <f t="shared" si="26"/>
        <v/>
      </c>
      <c r="K447" s="1">
        <v>474.81592999999998</v>
      </c>
      <c r="L447" s="1" t="str">
        <f t="shared" si="27"/>
        <v/>
      </c>
      <c r="M447" s="27"/>
    </row>
    <row r="448" spans="1:13" ht="25.5" x14ac:dyDescent="0.2">
      <c r="A448" s="26" t="s">
        <v>1036</v>
      </c>
      <c r="B448" s="26" t="s">
        <v>1037</v>
      </c>
      <c r="C448" s="27">
        <v>163.12381999999999</v>
      </c>
      <c r="D448" s="27"/>
      <c r="E448" s="1" t="str">
        <f t="shared" si="25"/>
        <v/>
      </c>
      <c r="F448" s="27">
        <v>474.81592999999998</v>
      </c>
      <c r="G448" s="1" t="str">
        <f t="shared" si="24"/>
        <v/>
      </c>
      <c r="H448" s="1">
        <v>163.12381999999999</v>
      </c>
      <c r="I448" s="1"/>
      <c r="J448" s="1" t="str">
        <f t="shared" si="26"/>
        <v/>
      </c>
      <c r="K448" s="1">
        <v>474.81592999999998</v>
      </c>
      <c r="L448" s="1" t="str">
        <f t="shared" si="27"/>
        <v/>
      </c>
      <c r="M448" s="27"/>
    </row>
    <row r="449" spans="1:13" ht="25.5" x14ac:dyDescent="0.2">
      <c r="A449" s="26" t="s">
        <v>1038</v>
      </c>
      <c r="B449" s="26" t="s">
        <v>1039</v>
      </c>
      <c r="C449" s="27">
        <v>21653.218919999999</v>
      </c>
      <c r="D449" s="27">
        <v>17446.570189999999</v>
      </c>
      <c r="E449" s="1">
        <f t="shared" si="25"/>
        <v>80.572640282528482</v>
      </c>
      <c r="F449" s="27">
        <v>1233.7901400000001</v>
      </c>
      <c r="G449" s="1" t="str">
        <f t="shared" si="24"/>
        <v>свыше 200</v>
      </c>
      <c r="H449" s="1"/>
      <c r="I449" s="1"/>
      <c r="J449" s="1" t="str">
        <f t="shared" si="26"/>
        <v xml:space="preserve"> </v>
      </c>
      <c r="K449" s="1"/>
      <c r="L449" s="1" t="str">
        <f t="shared" si="27"/>
        <v xml:space="preserve"> </v>
      </c>
      <c r="M449" s="27"/>
    </row>
    <row r="450" spans="1:13" x14ac:dyDescent="0.2">
      <c r="A450" s="26" t="s">
        <v>1040</v>
      </c>
      <c r="B450" s="26" t="s">
        <v>1041</v>
      </c>
      <c r="C450" s="27">
        <v>121498.76108</v>
      </c>
      <c r="D450" s="27">
        <v>1438.65815</v>
      </c>
      <c r="E450" s="1">
        <f t="shared" si="25"/>
        <v>1.1840928559367989</v>
      </c>
      <c r="F450" s="27">
        <v>1570.0472299999999</v>
      </c>
      <c r="G450" s="1">
        <f t="shared" si="24"/>
        <v>91.631520537124231</v>
      </c>
      <c r="H450" s="1"/>
      <c r="I450" s="1"/>
      <c r="J450" s="1" t="str">
        <f t="shared" si="26"/>
        <v xml:space="preserve"> </v>
      </c>
      <c r="K450" s="1"/>
      <c r="L450" s="1" t="str">
        <f t="shared" si="27"/>
        <v xml:space="preserve"> </v>
      </c>
      <c r="M450" s="27"/>
    </row>
    <row r="451" spans="1:13" x14ac:dyDescent="0.2">
      <c r="A451" s="26" t="s">
        <v>1042</v>
      </c>
      <c r="B451" s="26" t="s">
        <v>1043</v>
      </c>
      <c r="C451" s="27">
        <v>159.76646</v>
      </c>
      <c r="D451" s="27">
        <v>19.52018</v>
      </c>
      <c r="E451" s="1">
        <f t="shared" si="25"/>
        <v>12.217946119604829</v>
      </c>
      <c r="F451" s="27">
        <v>202.05571</v>
      </c>
      <c r="G451" s="1">
        <f t="shared" si="24"/>
        <v>9.6607910758869409</v>
      </c>
      <c r="H451" s="1"/>
      <c r="I451" s="1"/>
      <c r="J451" s="1" t="str">
        <f t="shared" si="26"/>
        <v xml:space="preserve"> </v>
      </c>
      <c r="K451" s="1"/>
      <c r="L451" s="1" t="str">
        <f t="shared" si="27"/>
        <v xml:space="preserve"> </v>
      </c>
      <c r="M451" s="27"/>
    </row>
    <row r="452" spans="1:13" x14ac:dyDescent="0.2">
      <c r="A452" s="26" t="s">
        <v>1044</v>
      </c>
      <c r="B452" s="26" t="s">
        <v>1045</v>
      </c>
      <c r="C452" s="27">
        <v>6401.8549999999996</v>
      </c>
      <c r="D452" s="27">
        <v>21.968789999999998</v>
      </c>
      <c r="E452" s="1">
        <f t="shared" si="25"/>
        <v>0.34316288013396118</v>
      </c>
      <c r="F452" s="27">
        <v>12.537739999999999</v>
      </c>
      <c r="G452" s="1">
        <f t="shared" si="24"/>
        <v>175.22129187556928</v>
      </c>
      <c r="H452" s="1"/>
      <c r="I452" s="1"/>
      <c r="J452" s="1" t="str">
        <f t="shared" si="26"/>
        <v xml:space="preserve"> </v>
      </c>
      <c r="K452" s="1"/>
      <c r="L452" s="1" t="str">
        <f t="shared" si="27"/>
        <v xml:space="preserve"> </v>
      </c>
      <c r="M452" s="27"/>
    </row>
    <row r="453" spans="1:13" x14ac:dyDescent="0.2">
      <c r="A453" s="26" t="s">
        <v>1046</v>
      </c>
      <c r="B453" s="26" t="s">
        <v>1047</v>
      </c>
      <c r="C453" s="27">
        <v>15066.99373</v>
      </c>
      <c r="D453" s="27">
        <v>4098.6691700000001</v>
      </c>
      <c r="E453" s="1">
        <f t="shared" si="25"/>
        <v>27.202965923050133</v>
      </c>
      <c r="F453" s="27">
        <v>3336.6950200000001</v>
      </c>
      <c r="G453" s="1">
        <f t="shared" si="24"/>
        <v>122.83619406127204</v>
      </c>
      <c r="H453" s="1"/>
      <c r="I453" s="1"/>
      <c r="J453" s="1" t="str">
        <f t="shared" si="26"/>
        <v xml:space="preserve"> </v>
      </c>
      <c r="K453" s="1"/>
      <c r="L453" s="1" t="str">
        <f t="shared" si="27"/>
        <v xml:space="preserve"> </v>
      </c>
      <c r="M453" s="27"/>
    </row>
    <row r="454" spans="1:13" ht="25.5" x14ac:dyDescent="0.2">
      <c r="A454" s="26" t="s">
        <v>1048</v>
      </c>
      <c r="B454" s="26" t="s">
        <v>1049</v>
      </c>
      <c r="C454" s="27">
        <v>7161.1342999999997</v>
      </c>
      <c r="D454" s="27">
        <v>3645.0578700000001</v>
      </c>
      <c r="E454" s="1">
        <f t="shared" si="25"/>
        <v>50.900565710658441</v>
      </c>
      <c r="F454" s="27">
        <v>3004.7871100000002</v>
      </c>
      <c r="G454" s="1">
        <f t="shared" ref="G454:G517" si="28">IF(F454=0," ",IF(D454/F454*100&gt;200,"свыше 200",IF(D454/F454&gt;0,D454/F454*100,"")))</f>
        <v>121.30835685061227</v>
      </c>
      <c r="H454" s="1"/>
      <c r="I454" s="1"/>
      <c r="J454" s="1" t="str">
        <f t="shared" si="26"/>
        <v xml:space="preserve"> </v>
      </c>
      <c r="K454" s="1"/>
      <c r="L454" s="1" t="str">
        <f t="shared" si="27"/>
        <v xml:space="preserve"> </v>
      </c>
      <c r="M454" s="27"/>
    </row>
    <row r="455" spans="1:13" ht="25.5" x14ac:dyDescent="0.2">
      <c r="A455" s="26" t="s">
        <v>1050</v>
      </c>
      <c r="B455" s="26" t="s">
        <v>1051</v>
      </c>
      <c r="C455" s="27">
        <v>4750.6653699999997</v>
      </c>
      <c r="D455" s="27">
        <v>219.37610000000001</v>
      </c>
      <c r="E455" s="1">
        <f t="shared" ref="E455:E518" si="29">IF(C455=0," ",IF(D455/C455*100&gt;200,"свыше 200",IF(D455/C455&gt;0,D455/C455*100,"")))</f>
        <v>4.6177973591939185</v>
      </c>
      <c r="F455" s="27">
        <v>43.398710000000001</v>
      </c>
      <c r="G455" s="1" t="str">
        <f t="shared" si="28"/>
        <v>свыше 200</v>
      </c>
      <c r="H455" s="1"/>
      <c r="I455" s="1"/>
      <c r="J455" s="1" t="str">
        <f t="shared" ref="J455:J518" si="30">IF(H455=0," ",IF(I455/H455*100&gt;200,"свыше 200",IF(I455/H455&gt;0,I455/H455*100,"")))</f>
        <v xml:space="preserve"> </v>
      </c>
      <c r="K455" s="1"/>
      <c r="L455" s="1" t="str">
        <f t="shared" ref="L455:L518" si="31">IF(K455=0," ",IF(I455/K455*100&gt;200,"свыше 200",IF(I455/K455&gt;0,I455/K455*100,"")))</f>
        <v xml:space="preserve"> </v>
      </c>
      <c r="M455" s="27"/>
    </row>
    <row r="456" spans="1:13" ht="25.5" x14ac:dyDescent="0.2">
      <c r="A456" s="26" t="s">
        <v>1052</v>
      </c>
      <c r="B456" s="26" t="s">
        <v>1053</v>
      </c>
      <c r="C456" s="27">
        <v>3155.1940599999998</v>
      </c>
      <c r="D456" s="27">
        <v>234.23519999999999</v>
      </c>
      <c r="E456" s="1">
        <f t="shared" si="29"/>
        <v>7.4237969375487474</v>
      </c>
      <c r="F456" s="27">
        <v>288.50920000000002</v>
      </c>
      <c r="G456" s="1">
        <f t="shared" si="28"/>
        <v>81.188121557302154</v>
      </c>
      <c r="H456" s="1"/>
      <c r="I456" s="1"/>
      <c r="J456" s="1" t="str">
        <f t="shared" si="30"/>
        <v xml:space="preserve"> </v>
      </c>
      <c r="K456" s="1"/>
      <c r="L456" s="1" t="str">
        <f t="shared" si="31"/>
        <v xml:space="preserve"> </v>
      </c>
      <c r="M456" s="27"/>
    </row>
    <row r="457" spans="1:13" x14ac:dyDescent="0.2">
      <c r="A457" s="26" t="s">
        <v>1054</v>
      </c>
      <c r="B457" s="26" t="s">
        <v>1055</v>
      </c>
      <c r="C457" s="27">
        <v>25577721.883590002</v>
      </c>
      <c r="D457" s="27">
        <v>5955094.2823799998</v>
      </c>
      <c r="E457" s="1">
        <f t="shared" si="29"/>
        <v>23.282348246192452</v>
      </c>
      <c r="F457" s="27">
        <v>6566479.5320199998</v>
      </c>
      <c r="G457" s="1">
        <f t="shared" si="28"/>
        <v>90.689299393096206</v>
      </c>
      <c r="H457" s="1">
        <v>25510585.716109999</v>
      </c>
      <c r="I457" s="1">
        <v>6009310.6182500003</v>
      </c>
      <c r="J457" s="1">
        <f t="shared" si="30"/>
        <v>23.556145221922936</v>
      </c>
      <c r="K457" s="1">
        <v>6627665.6218100004</v>
      </c>
      <c r="L457" s="1">
        <f t="shared" si="31"/>
        <v>90.670093531497002</v>
      </c>
      <c r="M457" s="27">
        <v>2176891.9181900001</v>
      </c>
    </row>
    <row r="458" spans="1:13" ht="25.5" x14ac:dyDescent="0.2">
      <c r="A458" s="26" t="s">
        <v>1056</v>
      </c>
      <c r="B458" s="26" t="s">
        <v>1057</v>
      </c>
      <c r="C458" s="27">
        <v>25610629.636289999</v>
      </c>
      <c r="D458" s="27">
        <v>5781413.1049699998</v>
      </c>
      <c r="E458" s="1">
        <f t="shared" si="29"/>
        <v>22.574271648432244</v>
      </c>
      <c r="F458" s="27">
        <v>6401970.3004900003</v>
      </c>
      <c r="G458" s="1">
        <f t="shared" si="28"/>
        <v>90.306777970018018</v>
      </c>
      <c r="H458" s="1">
        <v>25510585.716109999</v>
      </c>
      <c r="I458" s="1">
        <v>5781413.1049699998</v>
      </c>
      <c r="J458" s="1">
        <f t="shared" si="30"/>
        <v>22.662800334368736</v>
      </c>
      <c r="K458" s="1">
        <v>6401970.3004900003</v>
      </c>
      <c r="L458" s="1">
        <f t="shared" si="31"/>
        <v>90.306777970018018</v>
      </c>
      <c r="M458" s="27">
        <v>2220467.0536499997</v>
      </c>
    </row>
    <row r="459" spans="1:13" x14ac:dyDescent="0.2">
      <c r="A459" s="26" t="s">
        <v>1058</v>
      </c>
      <c r="B459" s="26" t="s">
        <v>1059</v>
      </c>
      <c r="C459" s="27">
        <v>13749554.300000001</v>
      </c>
      <c r="D459" s="27">
        <v>3437388.6</v>
      </c>
      <c r="E459" s="1">
        <f t="shared" si="29"/>
        <v>25.000000181824074</v>
      </c>
      <c r="F459" s="27">
        <v>3636426.6</v>
      </c>
      <c r="G459" s="1">
        <f t="shared" si="28"/>
        <v>94.526549772790673</v>
      </c>
      <c r="H459" s="1">
        <v>13749554.300000001</v>
      </c>
      <c r="I459" s="1">
        <v>3437388.6</v>
      </c>
      <c r="J459" s="1">
        <f t="shared" si="30"/>
        <v>25.000000181824074</v>
      </c>
      <c r="K459" s="1">
        <v>3636426.6</v>
      </c>
      <c r="L459" s="1">
        <f t="shared" si="31"/>
        <v>94.526549772790673</v>
      </c>
      <c r="M459" s="27">
        <v>1145796.2000000002</v>
      </c>
    </row>
    <row r="460" spans="1:13" x14ac:dyDescent="0.2">
      <c r="A460" s="26" t="s">
        <v>1060</v>
      </c>
      <c r="B460" s="26" t="s">
        <v>1061</v>
      </c>
      <c r="C460" s="27">
        <v>13053834.300000001</v>
      </c>
      <c r="D460" s="27">
        <v>3263458.5</v>
      </c>
      <c r="E460" s="1">
        <f t="shared" si="29"/>
        <v>24.999999425456167</v>
      </c>
      <c r="F460" s="27">
        <v>3435219.6</v>
      </c>
      <c r="G460" s="1">
        <f t="shared" si="28"/>
        <v>94.999996506773542</v>
      </c>
      <c r="H460" s="1">
        <v>13053834.300000001</v>
      </c>
      <c r="I460" s="1">
        <v>3263458.5</v>
      </c>
      <c r="J460" s="1">
        <f t="shared" si="30"/>
        <v>24.999999425456167</v>
      </c>
      <c r="K460" s="1">
        <v>3435219.6</v>
      </c>
      <c r="L460" s="1">
        <f t="shared" si="31"/>
        <v>94.999996506773542</v>
      </c>
      <c r="M460" s="27">
        <v>1087819.5</v>
      </c>
    </row>
    <row r="461" spans="1:13" ht="25.5" x14ac:dyDescent="0.2">
      <c r="A461" s="26" t="s">
        <v>1062</v>
      </c>
      <c r="B461" s="26" t="s">
        <v>1063</v>
      </c>
      <c r="C461" s="27">
        <v>13053834.300000001</v>
      </c>
      <c r="D461" s="27">
        <v>3263458.5</v>
      </c>
      <c r="E461" s="1">
        <f t="shared" si="29"/>
        <v>24.999999425456167</v>
      </c>
      <c r="F461" s="27">
        <v>3435219.6</v>
      </c>
      <c r="G461" s="1">
        <f t="shared" si="28"/>
        <v>94.999996506773542</v>
      </c>
      <c r="H461" s="1">
        <v>13053834.300000001</v>
      </c>
      <c r="I461" s="1">
        <v>3263458.5</v>
      </c>
      <c r="J461" s="1">
        <f t="shared" si="30"/>
        <v>24.999999425456167</v>
      </c>
      <c r="K461" s="1">
        <v>3435219.6</v>
      </c>
      <c r="L461" s="1">
        <f t="shared" si="31"/>
        <v>94.999996506773542</v>
      </c>
      <c r="M461" s="27">
        <v>1087819.5</v>
      </c>
    </row>
    <row r="462" spans="1:13" ht="38.25" x14ac:dyDescent="0.2">
      <c r="A462" s="26" t="s">
        <v>1064</v>
      </c>
      <c r="B462" s="26" t="s">
        <v>1065</v>
      </c>
      <c r="C462" s="27">
        <v>695720</v>
      </c>
      <c r="D462" s="27">
        <v>173930.1</v>
      </c>
      <c r="E462" s="1">
        <f t="shared" si="29"/>
        <v>25.000014373598571</v>
      </c>
      <c r="F462" s="27">
        <v>201207</v>
      </c>
      <c r="G462" s="1">
        <f t="shared" si="28"/>
        <v>86.443364296470804</v>
      </c>
      <c r="H462" s="1">
        <v>695720</v>
      </c>
      <c r="I462" s="1">
        <v>173930.1</v>
      </c>
      <c r="J462" s="1">
        <f t="shared" si="30"/>
        <v>25.000014373598571</v>
      </c>
      <c r="K462" s="1">
        <v>201207</v>
      </c>
      <c r="L462" s="1">
        <f t="shared" si="31"/>
        <v>86.443364296470804</v>
      </c>
      <c r="M462" s="27">
        <v>57976.700000000012</v>
      </c>
    </row>
    <row r="463" spans="1:13" ht="38.25" x14ac:dyDescent="0.2">
      <c r="A463" s="26" t="s">
        <v>1066</v>
      </c>
      <c r="B463" s="26" t="s">
        <v>1067</v>
      </c>
      <c r="C463" s="27">
        <v>695720</v>
      </c>
      <c r="D463" s="27">
        <v>173930.1</v>
      </c>
      <c r="E463" s="1">
        <f t="shared" si="29"/>
        <v>25.000014373598571</v>
      </c>
      <c r="F463" s="27">
        <v>201207</v>
      </c>
      <c r="G463" s="1">
        <f t="shared" si="28"/>
        <v>86.443364296470804</v>
      </c>
      <c r="H463" s="1">
        <v>695720</v>
      </c>
      <c r="I463" s="1">
        <v>173930.1</v>
      </c>
      <c r="J463" s="1">
        <f t="shared" si="30"/>
        <v>25.000014373598571</v>
      </c>
      <c r="K463" s="1">
        <v>201207</v>
      </c>
      <c r="L463" s="1">
        <f t="shared" si="31"/>
        <v>86.443364296470804</v>
      </c>
      <c r="M463" s="27">
        <v>57976.700000000012</v>
      </c>
    </row>
    <row r="464" spans="1:13" ht="25.5" x14ac:dyDescent="0.2">
      <c r="A464" s="26" t="s">
        <v>1068</v>
      </c>
      <c r="B464" s="26" t="s">
        <v>1069</v>
      </c>
      <c r="C464" s="27">
        <v>9370445.3005100004</v>
      </c>
      <c r="D464" s="27">
        <v>1605410.89485</v>
      </c>
      <c r="E464" s="1">
        <f t="shared" si="29"/>
        <v>17.132706540239056</v>
      </c>
      <c r="F464" s="27">
        <v>1931819.1048999999</v>
      </c>
      <c r="G464" s="1">
        <f t="shared" si="28"/>
        <v>83.103583082801308</v>
      </c>
      <c r="H464" s="1">
        <v>9285557.3000000007</v>
      </c>
      <c r="I464" s="1">
        <v>1605410.89485</v>
      </c>
      <c r="J464" s="1">
        <f t="shared" si="30"/>
        <v>17.289332702195484</v>
      </c>
      <c r="K464" s="1">
        <v>1931819.1048999999</v>
      </c>
      <c r="L464" s="1">
        <f t="shared" si="31"/>
        <v>83.103583082801308</v>
      </c>
      <c r="M464" s="27">
        <v>850258.75953000004</v>
      </c>
    </row>
    <row r="465" spans="1:13" ht="25.5" x14ac:dyDescent="0.2">
      <c r="A465" s="26" t="s">
        <v>1070</v>
      </c>
      <c r="B465" s="26" t="s">
        <v>1071</v>
      </c>
      <c r="C465" s="27"/>
      <c r="D465" s="27"/>
      <c r="E465" s="1" t="str">
        <f t="shared" si="29"/>
        <v xml:space="preserve"> </v>
      </c>
      <c r="F465" s="27">
        <v>384513.91187000001</v>
      </c>
      <c r="G465" s="1" t="str">
        <f t="shared" si="28"/>
        <v/>
      </c>
      <c r="H465" s="1"/>
      <c r="I465" s="1"/>
      <c r="J465" s="1" t="str">
        <f t="shared" si="30"/>
        <v xml:space="preserve"> </v>
      </c>
      <c r="K465" s="1">
        <v>384513.91187000001</v>
      </c>
      <c r="L465" s="1" t="str">
        <f t="shared" si="31"/>
        <v/>
      </c>
      <c r="M465" s="27"/>
    </row>
    <row r="466" spans="1:13" ht="25.5" x14ac:dyDescent="0.2">
      <c r="A466" s="26" t="s">
        <v>1072</v>
      </c>
      <c r="B466" s="26" t="s">
        <v>1073</v>
      </c>
      <c r="C466" s="27"/>
      <c r="D466" s="27"/>
      <c r="E466" s="1" t="str">
        <f t="shared" si="29"/>
        <v xml:space="preserve"> </v>
      </c>
      <c r="F466" s="27">
        <v>384513.91187000001</v>
      </c>
      <c r="G466" s="1" t="str">
        <f t="shared" si="28"/>
        <v/>
      </c>
      <c r="H466" s="1"/>
      <c r="I466" s="1"/>
      <c r="J466" s="1" t="str">
        <f t="shared" si="30"/>
        <v xml:space="preserve"> </v>
      </c>
      <c r="K466" s="1">
        <v>384513.91187000001</v>
      </c>
      <c r="L466" s="1" t="str">
        <f t="shared" si="31"/>
        <v/>
      </c>
      <c r="M466" s="27"/>
    </row>
    <row r="467" spans="1:13" ht="25.5" x14ac:dyDescent="0.2">
      <c r="A467" s="26" t="s">
        <v>1074</v>
      </c>
      <c r="B467" s="26" t="s">
        <v>1075</v>
      </c>
      <c r="C467" s="27">
        <v>6731.8</v>
      </c>
      <c r="D467" s="27">
        <v>6023.7725</v>
      </c>
      <c r="E467" s="1">
        <f t="shared" si="29"/>
        <v>89.48234498945304</v>
      </c>
      <c r="F467" s="27"/>
      <c r="G467" s="1" t="str">
        <f t="shared" si="28"/>
        <v xml:space="preserve"> </v>
      </c>
      <c r="H467" s="1">
        <v>6731.8</v>
      </c>
      <c r="I467" s="1">
        <v>6023.7725</v>
      </c>
      <c r="J467" s="1">
        <f t="shared" si="30"/>
        <v>89.48234498945304</v>
      </c>
      <c r="K467" s="1"/>
      <c r="L467" s="1" t="str">
        <f t="shared" si="31"/>
        <v xml:space="preserve"> </v>
      </c>
      <c r="M467" s="27"/>
    </row>
    <row r="468" spans="1:13" ht="25.5" x14ac:dyDescent="0.2">
      <c r="A468" s="26" t="s">
        <v>1076</v>
      </c>
      <c r="B468" s="26" t="s">
        <v>1077</v>
      </c>
      <c r="C468" s="27">
        <v>6731.8</v>
      </c>
      <c r="D468" s="27">
        <v>6023.7725</v>
      </c>
      <c r="E468" s="1">
        <f t="shared" si="29"/>
        <v>89.48234498945304</v>
      </c>
      <c r="F468" s="27"/>
      <c r="G468" s="1" t="str">
        <f t="shared" si="28"/>
        <v xml:space="preserve"> </v>
      </c>
      <c r="H468" s="1">
        <v>6731.8</v>
      </c>
      <c r="I468" s="1">
        <v>6023.7725</v>
      </c>
      <c r="J468" s="1">
        <f t="shared" si="30"/>
        <v>89.48234498945304</v>
      </c>
      <c r="K468" s="1"/>
      <c r="L468" s="1" t="str">
        <f t="shared" si="31"/>
        <v xml:space="preserve"> </v>
      </c>
      <c r="M468" s="27"/>
    </row>
    <row r="469" spans="1:13" ht="38.25" x14ac:dyDescent="0.2">
      <c r="A469" s="26" t="s">
        <v>1078</v>
      </c>
      <c r="B469" s="26" t="s">
        <v>1079</v>
      </c>
      <c r="C469" s="27"/>
      <c r="D469" s="27"/>
      <c r="E469" s="1" t="str">
        <f t="shared" si="29"/>
        <v xml:space="preserve"> </v>
      </c>
      <c r="F469" s="27">
        <v>55077.48</v>
      </c>
      <c r="G469" s="1" t="str">
        <f t="shared" si="28"/>
        <v/>
      </c>
      <c r="H469" s="1"/>
      <c r="I469" s="1"/>
      <c r="J469" s="1" t="str">
        <f t="shared" si="30"/>
        <v xml:space="preserve"> </v>
      </c>
      <c r="K469" s="1">
        <v>55077.48</v>
      </c>
      <c r="L469" s="1" t="str">
        <f t="shared" si="31"/>
        <v/>
      </c>
      <c r="M469" s="27"/>
    </row>
    <row r="470" spans="1:13" ht="38.25" x14ac:dyDescent="0.2">
      <c r="A470" s="26" t="s">
        <v>1080</v>
      </c>
      <c r="B470" s="26" t="s">
        <v>1081</v>
      </c>
      <c r="C470" s="27"/>
      <c r="D470" s="27"/>
      <c r="E470" s="1" t="str">
        <f t="shared" si="29"/>
        <v xml:space="preserve"> </v>
      </c>
      <c r="F470" s="27">
        <v>55077.48</v>
      </c>
      <c r="G470" s="1" t="str">
        <f t="shared" si="28"/>
        <v/>
      </c>
      <c r="H470" s="1"/>
      <c r="I470" s="1"/>
      <c r="J470" s="1" t="str">
        <f t="shared" si="30"/>
        <v xml:space="preserve"> </v>
      </c>
      <c r="K470" s="1">
        <v>55077.48</v>
      </c>
      <c r="L470" s="1" t="str">
        <f t="shared" si="31"/>
        <v/>
      </c>
      <c r="M470" s="27"/>
    </row>
    <row r="471" spans="1:13" ht="51" x14ac:dyDescent="0.2">
      <c r="A471" s="26" t="s">
        <v>1082</v>
      </c>
      <c r="B471" s="26" t="s">
        <v>1083</v>
      </c>
      <c r="C471" s="27"/>
      <c r="D471" s="27"/>
      <c r="E471" s="1" t="str">
        <f t="shared" si="29"/>
        <v xml:space="preserve"> </v>
      </c>
      <c r="F471" s="27"/>
      <c r="G471" s="1" t="str">
        <f t="shared" si="28"/>
        <v xml:space="preserve"> </v>
      </c>
      <c r="H471" s="1"/>
      <c r="I471" s="1"/>
      <c r="J471" s="1" t="str">
        <f t="shared" si="30"/>
        <v xml:space="preserve"> </v>
      </c>
      <c r="K471" s="1"/>
      <c r="L471" s="1" t="str">
        <f t="shared" si="31"/>
        <v xml:space="preserve"> </v>
      </c>
      <c r="M471" s="27"/>
    </row>
    <row r="472" spans="1:13" ht="63.75" x14ac:dyDescent="0.2">
      <c r="A472" s="26" t="s">
        <v>1084</v>
      </c>
      <c r="B472" s="26" t="s">
        <v>1085</v>
      </c>
      <c r="C472" s="27"/>
      <c r="D472" s="27"/>
      <c r="E472" s="1" t="str">
        <f t="shared" si="29"/>
        <v xml:space="preserve"> </v>
      </c>
      <c r="F472" s="27"/>
      <c r="G472" s="1" t="str">
        <f t="shared" si="28"/>
        <v xml:space="preserve"> </v>
      </c>
      <c r="H472" s="1"/>
      <c r="I472" s="1"/>
      <c r="J472" s="1" t="str">
        <f t="shared" si="30"/>
        <v xml:space="preserve"> </v>
      </c>
      <c r="K472" s="1"/>
      <c r="L472" s="1" t="str">
        <f t="shared" si="31"/>
        <v xml:space="preserve"> </v>
      </c>
      <c r="M472" s="27"/>
    </row>
    <row r="473" spans="1:13" ht="38.25" x14ac:dyDescent="0.2">
      <c r="A473" s="26" t="s">
        <v>1086</v>
      </c>
      <c r="B473" s="26" t="s">
        <v>1087</v>
      </c>
      <c r="C473" s="27">
        <v>110258.1</v>
      </c>
      <c r="D473" s="27"/>
      <c r="E473" s="1" t="str">
        <f t="shared" si="29"/>
        <v/>
      </c>
      <c r="F473" s="27"/>
      <c r="G473" s="1" t="str">
        <f t="shared" si="28"/>
        <v xml:space="preserve"> </v>
      </c>
      <c r="H473" s="1">
        <v>110258.1</v>
      </c>
      <c r="I473" s="1"/>
      <c r="J473" s="1" t="str">
        <f t="shared" si="30"/>
        <v/>
      </c>
      <c r="K473" s="1"/>
      <c r="L473" s="1" t="str">
        <f t="shared" si="31"/>
        <v xml:space="preserve"> </v>
      </c>
      <c r="M473" s="27"/>
    </row>
    <row r="474" spans="1:13" ht="38.25" x14ac:dyDescent="0.2">
      <c r="A474" s="26" t="s">
        <v>1088</v>
      </c>
      <c r="B474" s="26" t="s">
        <v>1089</v>
      </c>
      <c r="C474" s="27">
        <v>110258.1</v>
      </c>
      <c r="D474" s="27"/>
      <c r="E474" s="1" t="str">
        <f t="shared" si="29"/>
        <v/>
      </c>
      <c r="F474" s="27"/>
      <c r="G474" s="1" t="str">
        <f t="shared" si="28"/>
        <v xml:space="preserve"> </v>
      </c>
      <c r="H474" s="1">
        <v>110258.1</v>
      </c>
      <c r="I474" s="1"/>
      <c r="J474" s="1" t="str">
        <f t="shared" si="30"/>
        <v/>
      </c>
      <c r="K474" s="1"/>
      <c r="L474" s="1" t="str">
        <f t="shared" si="31"/>
        <v xml:space="preserve"> </v>
      </c>
      <c r="M474" s="27"/>
    </row>
    <row r="475" spans="1:13" ht="38.25" x14ac:dyDescent="0.2">
      <c r="A475" s="26" t="s">
        <v>1090</v>
      </c>
      <c r="B475" s="26" t="s">
        <v>1091</v>
      </c>
      <c r="C475" s="27">
        <v>161</v>
      </c>
      <c r="D475" s="27"/>
      <c r="E475" s="1" t="str">
        <f t="shared" si="29"/>
        <v/>
      </c>
      <c r="F475" s="27"/>
      <c r="G475" s="1" t="str">
        <f t="shared" si="28"/>
        <v xml:space="preserve"> </v>
      </c>
      <c r="H475" s="1">
        <v>161</v>
      </c>
      <c r="I475" s="1"/>
      <c r="J475" s="1" t="str">
        <f t="shared" si="30"/>
        <v/>
      </c>
      <c r="K475" s="1"/>
      <c r="L475" s="1" t="str">
        <f t="shared" si="31"/>
        <v xml:space="preserve"> </v>
      </c>
      <c r="M475" s="27"/>
    </row>
    <row r="476" spans="1:13" ht="25.5" x14ac:dyDescent="0.2">
      <c r="A476" s="26" t="s">
        <v>1092</v>
      </c>
      <c r="B476" s="26" t="s">
        <v>1093</v>
      </c>
      <c r="C476" s="27">
        <v>4180.5</v>
      </c>
      <c r="D476" s="27"/>
      <c r="E476" s="1" t="str">
        <f t="shared" si="29"/>
        <v/>
      </c>
      <c r="F476" s="27"/>
      <c r="G476" s="1" t="str">
        <f t="shared" si="28"/>
        <v xml:space="preserve"> </v>
      </c>
      <c r="H476" s="1">
        <v>4180.5</v>
      </c>
      <c r="I476" s="1"/>
      <c r="J476" s="1" t="str">
        <f t="shared" si="30"/>
        <v/>
      </c>
      <c r="K476" s="1"/>
      <c r="L476" s="1" t="str">
        <f t="shared" si="31"/>
        <v xml:space="preserve"> </v>
      </c>
      <c r="M476" s="27"/>
    </row>
    <row r="477" spans="1:13" ht="38.25" x14ac:dyDescent="0.2">
      <c r="A477" s="26" t="s">
        <v>1094</v>
      </c>
      <c r="B477" s="26" t="s">
        <v>1095</v>
      </c>
      <c r="C477" s="27">
        <v>4180.5</v>
      </c>
      <c r="D477" s="27"/>
      <c r="E477" s="1" t="str">
        <f t="shared" si="29"/>
        <v/>
      </c>
      <c r="F477" s="27"/>
      <c r="G477" s="1" t="str">
        <f t="shared" si="28"/>
        <v xml:space="preserve"> </v>
      </c>
      <c r="H477" s="1">
        <v>4180.5</v>
      </c>
      <c r="I477" s="1"/>
      <c r="J477" s="1" t="str">
        <f t="shared" si="30"/>
        <v/>
      </c>
      <c r="K477" s="1"/>
      <c r="L477" s="1" t="str">
        <f t="shared" si="31"/>
        <v xml:space="preserve"> </v>
      </c>
      <c r="M477" s="27"/>
    </row>
    <row r="478" spans="1:13" ht="51" x14ac:dyDescent="0.2">
      <c r="A478" s="26" t="s">
        <v>1096</v>
      </c>
      <c r="B478" s="26" t="s">
        <v>1097</v>
      </c>
      <c r="C478" s="27">
        <v>79265.399999999994</v>
      </c>
      <c r="D478" s="27">
        <v>40035.994319999998</v>
      </c>
      <c r="E478" s="1">
        <f t="shared" si="29"/>
        <v>50.508789862916224</v>
      </c>
      <c r="F478" s="27">
        <v>30114.014620000002</v>
      </c>
      <c r="G478" s="1">
        <f t="shared" si="28"/>
        <v>132.94804703126627</v>
      </c>
      <c r="H478" s="1">
        <v>79265.399999999994</v>
      </c>
      <c r="I478" s="1">
        <v>40035.994319999998</v>
      </c>
      <c r="J478" s="1">
        <f t="shared" si="30"/>
        <v>50.508789862916224</v>
      </c>
      <c r="K478" s="1">
        <v>30114.014620000002</v>
      </c>
      <c r="L478" s="1">
        <f t="shared" si="31"/>
        <v>132.94804703126627</v>
      </c>
      <c r="M478" s="27">
        <v>33600</v>
      </c>
    </row>
    <row r="479" spans="1:13" ht="51" x14ac:dyDescent="0.2">
      <c r="A479" s="26" t="s">
        <v>1098</v>
      </c>
      <c r="B479" s="26" t="s">
        <v>1099</v>
      </c>
      <c r="C479" s="27">
        <v>52329.4</v>
      </c>
      <c r="D479" s="27">
        <v>15382.86018</v>
      </c>
      <c r="E479" s="1">
        <f t="shared" si="29"/>
        <v>29.396209740604707</v>
      </c>
      <c r="F479" s="27">
        <v>42260.261460000002</v>
      </c>
      <c r="G479" s="1">
        <f t="shared" si="28"/>
        <v>36.4002958064046</v>
      </c>
      <c r="H479" s="1">
        <v>52329.4</v>
      </c>
      <c r="I479" s="1">
        <v>15382.86018</v>
      </c>
      <c r="J479" s="1">
        <f t="shared" si="30"/>
        <v>29.396209740604707</v>
      </c>
      <c r="K479" s="1">
        <v>42260.261460000002</v>
      </c>
      <c r="L479" s="1">
        <f t="shared" si="31"/>
        <v>36.4002958064046</v>
      </c>
      <c r="M479" s="27">
        <v>4448.6830499999996</v>
      </c>
    </row>
    <row r="480" spans="1:13" ht="63.75" x14ac:dyDescent="0.2">
      <c r="A480" s="26" t="s">
        <v>1100</v>
      </c>
      <c r="B480" s="26" t="s">
        <v>1101</v>
      </c>
      <c r="C480" s="27">
        <v>1906.5</v>
      </c>
      <c r="D480" s="27">
        <v>334.8</v>
      </c>
      <c r="E480" s="1">
        <f t="shared" si="29"/>
        <v>17.560975609756099</v>
      </c>
      <c r="F480" s="27">
        <v>345.5136</v>
      </c>
      <c r="G480" s="1">
        <f t="shared" si="28"/>
        <v>96.899224806201559</v>
      </c>
      <c r="H480" s="1">
        <v>1906.5</v>
      </c>
      <c r="I480" s="1">
        <v>334.8</v>
      </c>
      <c r="J480" s="1">
        <f t="shared" si="30"/>
        <v>17.560975609756099</v>
      </c>
      <c r="K480" s="1">
        <v>345.5136</v>
      </c>
      <c r="L480" s="1">
        <f t="shared" si="31"/>
        <v>96.899224806201559</v>
      </c>
      <c r="M480" s="27">
        <v>148.80000000000001</v>
      </c>
    </row>
    <row r="481" spans="1:13" ht="76.5" x14ac:dyDescent="0.2">
      <c r="A481" s="26" t="s">
        <v>1102</v>
      </c>
      <c r="B481" s="26" t="s">
        <v>1103</v>
      </c>
      <c r="C481" s="27">
        <v>1906.5</v>
      </c>
      <c r="D481" s="27">
        <v>334.8</v>
      </c>
      <c r="E481" s="1">
        <f t="shared" si="29"/>
        <v>17.560975609756099</v>
      </c>
      <c r="F481" s="27">
        <v>345.5136</v>
      </c>
      <c r="G481" s="1">
        <f t="shared" si="28"/>
        <v>96.899224806201559</v>
      </c>
      <c r="H481" s="1">
        <v>1906.5</v>
      </c>
      <c r="I481" s="1">
        <v>334.8</v>
      </c>
      <c r="J481" s="1">
        <f t="shared" si="30"/>
        <v>17.560975609756099</v>
      </c>
      <c r="K481" s="1">
        <v>345.5136</v>
      </c>
      <c r="L481" s="1">
        <f t="shared" si="31"/>
        <v>96.899224806201559</v>
      </c>
      <c r="M481" s="27">
        <v>148.80000000000001</v>
      </c>
    </row>
    <row r="482" spans="1:13" ht="51" x14ac:dyDescent="0.2">
      <c r="A482" s="26" t="s">
        <v>1104</v>
      </c>
      <c r="B482" s="26" t="s">
        <v>1105</v>
      </c>
      <c r="C482" s="27"/>
      <c r="D482" s="27"/>
      <c r="E482" s="1" t="str">
        <f t="shared" si="29"/>
        <v xml:space="preserve"> </v>
      </c>
      <c r="F482" s="27"/>
      <c r="G482" s="1" t="str">
        <f t="shared" si="28"/>
        <v xml:space="preserve"> </v>
      </c>
      <c r="H482" s="1"/>
      <c r="I482" s="1"/>
      <c r="J482" s="1" t="str">
        <f t="shared" si="30"/>
        <v xml:space="preserve"> </v>
      </c>
      <c r="K482" s="1"/>
      <c r="L482" s="1" t="str">
        <f t="shared" si="31"/>
        <v xml:space="preserve"> </v>
      </c>
      <c r="M482" s="27"/>
    </row>
    <row r="483" spans="1:13" ht="63.75" x14ac:dyDescent="0.2">
      <c r="A483" s="26" t="s">
        <v>1106</v>
      </c>
      <c r="B483" s="26" t="s">
        <v>1107</v>
      </c>
      <c r="C483" s="27"/>
      <c r="D483" s="27"/>
      <c r="E483" s="1" t="str">
        <f t="shared" si="29"/>
        <v xml:space="preserve"> </v>
      </c>
      <c r="F483" s="27"/>
      <c r="G483" s="1" t="str">
        <f t="shared" si="28"/>
        <v xml:space="preserve"> </v>
      </c>
      <c r="H483" s="1"/>
      <c r="I483" s="1"/>
      <c r="J483" s="1" t="str">
        <f t="shared" si="30"/>
        <v xml:space="preserve"> </v>
      </c>
      <c r="K483" s="1"/>
      <c r="L483" s="1" t="str">
        <f t="shared" si="31"/>
        <v xml:space="preserve"> </v>
      </c>
      <c r="M483" s="27"/>
    </row>
    <row r="484" spans="1:13" ht="63.75" x14ac:dyDescent="0.2">
      <c r="A484" s="26" t="s">
        <v>1108</v>
      </c>
      <c r="B484" s="26" t="s">
        <v>1109</v>
      </c>
      <c r="C484" s="27"/>
      <c r="D484" s="27"/>
      <c r="E484" s="1" t="str">
        <f t="shared" si="29"/>
        <v xml:space="preserve"> </v>
      </c>
      <c r="F484" s="27"/>
      <c r="G484" s="1" t="str">
        <f t="shared" si="28"/>
        <v xml:space="preserve"> </v>
      </c>
      <c r="H484" s="1"/>
      <c r="I484" s="1"/>
      <c r="J484" s="1" t="str">
        <f t="shared" si="30"/>
        <v xml:space="preserve"> </v>
      </c>
      <c r="K484" s="1"/>
      <c r="L484" s="1" t="str">
        <f t="shared" si="31"/>
        <v xml:space="preserve"> </v>
      </c>
      <c r="M484" s="27"/>
    </row>
    <row r="485" spans="1:13" ht="63.75" x14ac:dyDescent="0.2">
      <c r="A485" s="26" t="s">
        <v>1110</v>
      </c>
      <c r="B485" s="26" t="s">
        <v>1111</v>
      </c>
      <c r="C485" s="27"/>
      <c r="D485" s="27"/>
      <c r="E485" s="1" t="str">
        <f t="shared" si="29"/>
        <v xml:space="preserve"> </v>
      </c>
      <c r="F485" s="27"/>
      <c r="G485" s="1" t="str">
        <f t="shared" si="28"/>
        <v xml:space="preserve"> </v>
      </c>
      <c r="H485" s="1"/>
      <c r="I485" s="1"/>
      <c r="J485" s="1" t="str">
        <f t="shared" si="30"/>
        <v xml:space="preserve"> </v>
      </c>
      <c r="K485" s="1"/>
      <c r="L485" s="1" t="str">
        <f t="shared" si="31"/>
        <v xml:space="preserve"> </v>
      </c>
      <c r="M485" s="27"/>
    </row>
    <row r="486" spans="1:13" ht="63.75" x14ac:dyDescent="0.2">
      <c r="A486" s="26" t="s">
        <v>1112</v>
      </c>
      <c r="B486" s="26" t="s">
        <v>1113</v>
      </c>
      <c r="C486" s="27"/>
      <c r="D486" s="27"/>
      <c r="E486" s="1" t="str">
        <f t="shared" si="29"/>
        <v xml:space="preserve"> </v>
      </c>
      <c r="F486" s="27"/>
      <c r="G486" s="1" t="str">
        <f t="shared" si="28"/>
        <v xml:space="preserve"> </v>
      </c>
      <c r="H486" s="1"/>
      <c r="I486" s="1"/>
      <c r="J486" s="1" t="str">
        <f t="shared" si="30"/>
        <v xml:space="preserve"> </v>
      </c>
      <c r="K486" s="1"/>
      <c r="L486" s="1" t="str">
        <f t="shared" si="31"/>
        <v xml:space="preserve"> </v>
      </c>
      <c r="M486" s="27"/>
    </row>
    <row r="487" spans="1:13" ht="38.25" x14ac:dyDescent="0.2">
      <c r="A487" s="26" t="s">
        <v>1112</v>
      </c>
      <c r="B487" s="26" t="s">
        <v>1114</v>
      </c>
      <c r="C487" s="27">
        <v>38262</v>
      </c>
      <c r="D487" s="27"/>
      <c r="E487" s="1" t="str">
        <f t="shared" si="29"/>
        <v/>
      </c>
      <c r="F487" s="27"/>
      <c r="G487" s="1" t="str">
        <f t="shared" si="28"/>
        <v xml:space="preserve"> </v>
      </c>
      <c r="H487" s="1">
        <v>38262</v>
      </c>
      <c r="I487" s="1"/>
      <c r="J487" s="1" t="str">
        <f t="shared" si="30"/>
        <v/>
      </c>
      <c r="K487" s="1"/>
      <c r="L487" s="1" t="str">
        <f t="shared" si="31"/>
        <v xml:space="preserve"> </v>
      </c>
      <c r="M487" s="27"/>
    </row>
    <row r="488" spans="1:13" ht="63.75" x14ac:dyDescent="0.2">
      <c r="A488" s="26" t="s">
        <v>1115</v>
      </c>
      <c r="B488" s="26" t="s">
        <v>1116</v>
      </c>
      <c r="C488" s="27"/>
      <c r="D488" s="27"/>
      <c r="E488" s="1" t="str">
        <f t="shared" si="29"/>
        <v xml:space="preserve"> </v>
      </c>
      <c r="F488" s="27"/>
      <c r="G488" s="1" t="str">
        <f t="shared" si="28"/>
        <v xml:space="preserve"> </v>
      </c>
      <c r="H488" s="1"/>
      <c r="I488" s="1"/>
      <c r="J488" s="1" t="str">
        <f t="shared" si="30"/>
        <v xml:space="preserve"> </v>
      </c>
      <c r="K488" s="1"/>
      <c r="L488" s="1" t="str">
        <f t="shared" si="31"/>
        <v xml:space="preserve"> </v>
      </c>
      <c r="M488" s="27"/>
    </row>
    <row r="489" spans="1:13" ht="51" x14ac:dyDescent="0.2">
      <c r="A489" s="26" t="s">
        <v>1115</v>
      </c>
      <c r="B489" s="26" t="s">
        <v>1117</v>
      </c>
      <c r="C489" s="27">
        <v>38262</v>
      </c>
      <c r="D489" s="27"/>
      <c r="E489" s="1" t="str">
        <f t="shared" si="29"/>
        <v/>
      </c>
      <c r="F489" s="27"/>
      <c r="G489" s="1" t="str">
        <f t="shared" si="28"/>
        <v xml:space="preserve"> </v>
      </c>
      <c r="H489" s="1">
        <v>38262</v>
      </c>
      <c r="I489" s="1"/>
      <c r="J489" s="1" t="str">
        <f t="shared" si="30"/>
        <v/>
      </c>
      <c r="K489" s="1"/>
      <c r="L489" s="1" t="str">
        <f t="shared" si="31"/>
        <v xml:space="preserve"> </v>
      </c>
      <c r="M489" s="27"/>
    </row>
    <row r="490" spans="1:13" ht="51" x14ac:dyDescent="0.2">
      <c r="A490" s="26" t="s">
        <v>1118</v>
      </c>
      <c r="B490" s="26" t="s">
        <v>1119</v>
      </c>
      <c r="C490" s="27"/>
      <c r="D490" s="27"/>
      <c r="E490" s="1" t="str">
        <f t="shared" si="29"/>
        <v xml:space="preserve"> </v>
      </c>
      <c r="F490" s="27">
        <v>990</v>
      </c>
      <c r="G490" s="1" t="str">
        <f t="shared" si="28"/>
        <v/>
      </c>
      <c r="H490" s="1"/>
      <c r="I490" s="1"/>
      <c r="J490" s="1" t="str">
        <f t="shared" si="30"/>
        <v xml:space="preserve"> </v>
      </c>
      <c r="K490" s="1">
        <v>990</v>
      </c>
      <c r="L490" s="1" t="str">
        <f t="shared" si="31"/>
        <v/>
      </c>
      <c r="M490" s="27"/>
    </row>
    <row r="491" spans="1:13" ht="63.75" x14ac:dyDescent="0.2">
      <c r="A491" s="26" t="s">
        <v>1120</v>
      </c>
      <c r="B491" s="26" t="s">
        <v>1121</v>
      </c>
      <c r="C491" s="27"/>
      <c r="D491" s="27"/>
      <c r="E491" s="1" t="str">
        <f t="shared" si="29"/>
        <v xml:space="preserve"> </v>
      </c>
      <c r="F491" s="27">
        <v>990</v>
      </c>
      <c r="G491" s="1" t="str">
        <f t="shared" si="28"/>
        <v/>
      </c>
      <c r="H491" s="1"/>
      <c r="I491" s="1"/>
      <c r="J491" s="1" t="str">
        <f t="shared" si="30"/>
        <v xml:space="preserve"> </v>
      </c>
      <c r="K491" s="1">
        <v>990</v>
      </c>
      <c r="L491" s="1" t="str">
        <f t="shared" si="31"/>
        <v/>
      </c>
      <c r="M491" s="27"/>
    </row>
    <row r="492" spans="1:13" ht="102" x14ac:dyDescent="0.2">
      <c r="A492" s="26" t="s">
        <v>1122</v>
      </c>
      <c r="B492" s="26" t="s">
        <v>1123</v>
      </c>
      <c r="C492" s="27">
        <v>47430</v>
      </c>
      <c r="D492" s="27">
        <v>31387.5</v>
      </c>
      <c r="E492" s="1">
        <f t="shared" si="29"/>
        <v>66.17647058823529</v>
      </c>
      <c r="F492" s="27">
        <v>22087.5</v>
      </c>
      <c r="G492" s="1">
        <f t="shared" si="28"/>
        <v>142.10526315789474</v>
      </c>
      <c r="H492" s="1">
        <v>47430</v>
      </c>
      <c r="I492" s="1">
        <v>31387.5</v>
      </c>
      <c r="J492" s="1">
        <f t="shared" si="30"/>
        <v>66.17647058823529</v>
      </c>
      <c r="K492" s="1">
        <v>22087.5</v>
      </c>
      <c r="L492" s="1">
        <f t="shared" si="31"/>
        <v>142.10526315789474</v>
      </c>
      <c r="M492" s="27">
        <v>9765</v>
      </c>
    </row>
    <row r="493" spans="1:13" ht="114.75" x14ac:dyDescent="0.2">
      <c r="A493" s="26" t="s">
        <v>1124</v>
      </c>
      <c r="B493" s="26" t="s">
        <v>1125</v>
      </c>
      <c r="C493" s="27">
        <v>47430</v>
      </c>
      <c r="D493" s="27">
        <v>31387.5</v>
      </c>
      <c r="E493" s="1">
        <f t="shared" si="29"/>
        <v>66.17647058823529</v>
      </c>
      <c r="F493" s="27">
        <v>22087.5</v>
      </c>
      <c r="G493" s="1">
        <f t="shared" si="28"/>
        <v>142.10526315789474</v>
      </c>
      <c r="H493" s="1">
        <v>47430</v>
      </c>
      <c r="I493" s="1">
        <v>31387.5</v>
      </c>
      <c r="J493" s="1">
        <f t="shared" si="30"/>
        <v>66.17647058823529</v>
      </c>
      <c r="K493" s="1">
        <v>22087.5</v>
      </c>
      <c r="L493" s="1">
        <f t="shared" si="31"/>
        <v>142.10526315789474</v>
      </c>
      <c r="M493" s="27">
        <v>9765</v>
      </c>
    </row>
    <row r="494" spans="1:13" ht="38.25" x14ac:dyDescent="0.2">
      <c r="A494" s="26" t="s">
        <v>1126</v>
      </c>
      <c r="B494" s="26" t="s">
        <v>1127</v>
      </c>
      <c r="C494" s="27">
        <v>12616.8</v>
      </c>
      <c r="D494" s="27"/>
      <c r="E494" s="1" t="str">
        <f t="shared" si="29"/>
        <v/>
      </c>
      <c r="F494" s="27"/>
      <c r="G494" s="1" t="str">
        <f t="shared" si="28"/>
        <v xml:space="preserve"> </v>
      </c>
      <c r="H494" s="1">
        <v>12616.8</v>
      </c>
      <c r="I494" s="1"/>
      <c r="J494" s="1" t="str">
        <f t="shared" si="30"/>
        <v/>
      </c>
      <c r="K494" s="1"/>
      <c r="L494" s="1" t="str">
        <f t="shared" si="31"/>
        <v xml:space="preserve"> </v>
      </c>
      <c r="M494" s="27"/>
    </row>
    <row r="495" spans="1:13" ht="38.25" x14ac:dyDescent="0.2">
      <c r="A495" s="26" t="s">
        <v>1128</v>
      </c>
      <c r="B495" s="26" t="s">
        <v>1129</v>
      </c>
      <c r="C495" s="27">
        <v>12616.8</v>
      </c>
      <c r="D495" s="27"/>
      <c r="E495" s="1" t="str">
        <f t="shared" si="29"/>
        <v/>
      </c>
      <c r="F495" s="27"/>
      <c r="G495" s="1" t="str">
        <f t="shared" si="28"/>
        <v xml:space="preserve"> </v>
      </c>
      <c r="H495" s="1">
        <v>12616.8</v>
      </c>
      <c r="I495" s="1"/>
      <c r="J495" s="1" t="str">
        <f t="shared" si="30"/>
        <v/>
      </c>
      <c r="K495" s="1"/>
      <c r="L495" s="1" t="str">
        <f t="shared" si="31"/>
        <v xml:space="preserve"> </v>
      </c>
      <c r="M495" s="27"/>
    </row>
    <row r="496" spans="1:13" ht="63.75" x14ac:dyDescent="0.2">
      <c r="A496" s="26" t="s">
        <v>1130</v>
      </c>
      <c r="B496" s="26" t="s">
        <v>1131</v>
      </c>
      <c r="C496" s="27">
        <v>6065</v>
      </c>
      <c r="D496" s="27"/>
      <c r="E496" s="1" t="str">
        <f t="shared" si="29"/>
        <v/>
      </c>
      <c r="F496" s="27"/>
      <c r="G496" s="1" t="str">
        <f t="shared" si="28"/>
        <v xml:space="preserve"> </v>
      </c>
      <c r="H496" s="1">
        <v>6065</v>
      </c>
      <c r="I496" s="1"/>
      <c r="J496" s="1" t="str">
        <f t="shared" si="30"/>
        <v/>
      </c>
      <c r="K496" s="1"/>
      <c r="L496" s="1" t="str">
        <f t="shared" si="31"/>
        <v xml:space="preserve"> </v>
      </c>
      <c r="M496" s="27"/>
    </row>
    <row r="497" spans="1:13" ht="76.5" x14ac:dyDescent="0.2">
      <c r="A497" s="26" t="s">
        <v>1132</v>
      </c>
      <c r="B497" s="26" t="s">
        <v>1133</v>
      </c>
      <c r="C497" s="27">
        <v>6065</v>
      </c>
      <c r="D497" s="27"/>
      <c r="E497" s="1" t="str">
        <f t="shared" si="29"/>
        <v/>
      </c>
      <c r="F497" s="27"/>
      <c r="G497" s="1" t="str">
        <f t="shared" si="28"/>
        <v xml:space="preserve"> </v>
      </c>
      <c r="H497" s="1">
        <v>6065</v>
      </c>
      <c r="I497" s="1"/>
      <c r="J497" s="1" t="str">
        <f t="shared" si="30"/>
        <v/>
      </c>
      <c r="K497" s="1"/>
      <c r="L497" s="1" t="str">
        <f t="shared" si="31"/>
        <v xml:space="preserve"> </v>
      </c>
      <c r="M497" s="27"/>
    </row>
    <row r="498" spans="1:13" ht="25.5" x14ac:dyDescent="0.2">
      <c r="A498" s="26" t="s">
        <v>1134</v>
      </c>
      <c r="B498" s="26" t="s">
        <v>1135</v>
      </c>
      <c r="C498" s="27">
        <v>304805.5</v>
      </c>
      <c r="D498" s="27"/>
      <c r="E498" s="1" t="str">
        <f t="shared" si="29"/>
        <v/>
      </c>
      <c r="F498" s="27"/>
      <c r="G498" s="1" t="str">
        <f t="shared" si="28"/>
        <v xml:space="preserve"> </v>
      </c>
      <c r="H498" s="1">
        <v>304805.5</v>
      </c>
      <c r="I498" s="1"/>
      <c r="J498" s="1" t="str">
        <f t="shared" si="30"/>
        <v/>
      </c>
      <c r="K498" s="1"/>
      <c r="L498" s="1" t="str">
        <f t="shared" si="31"/>
        <v xml:space="preserve"> </v>
      </c>
      <c r="M498" s="27"/>
    </row>
    <row r="499" spans="1:13" ht="38.25" x14ac:dyDescent="0.2">
      <c r="A499" s="26" t="s">
        <v>1136</v>
      </c>
      <c r="B499" s="26" t="s">
        <v>1137</v>
      </c>
      <c r="C499" s="27">
        <v>304805.5</v>
      </c>
      <c r="D499" s="27"/>
      <c r="E499" s="1" t="str">
        <f t="shared" si="29"/>
        <v/>
      </c>
      <c r="F499" s="27"/>
      <c r="G499" s="1" t="str">
        <f t="shared" si="28"/>
        <v xml:space="preserve"> </v>
      </c>
      <c r="H499" s="1">
        <v>304805.5</v>
      </c>
      <c r="I499" s="1"/>
      <c r="J499" s="1" t="str">
        <f t="shared" si="30"/>
        <v/>
      </c>
      <c r="K499" s="1"/>
      <c r="L499" s="1" t="str">
        <f t="shared" si="31"/>
        <v xml:space="preserve"> </v>
      </c>
      <c r="M499" s="27"/>
    </row>
    <row r="500" spans="1:13" ht="51" x14ac:dyDescent="0.2">
      <c r="A500" s="26" t="s">
        <v>1138</v>
      </c>
      <c r="B500" s="26" t="s">
        <v>1139</v>
      </c>
      <c r="C500" s="27">
        <v>10076.6</v>
      </c>
      <c r="D500" s="27">
        <v>3022.98</v>
      </c>
      <c r="E500" s="1">
        <f t="shared" si="29"/>
        <v>30</v>
      </c>
      <c r="F500" s="27"/>
      <c r="G500" s="1" t="str">
        <f t="shared" si="28"/>
        <v xml:space="preserve"> </v>
      </c>
      <c r="H500" s="1">
        <v>10076.6</v>
      </c>
      <c r="I500" s="1">
        <v>3022.98</v>
      </c>
      <c r="J500" s="1">
        <f t="shared" si="30"/>
        <v>30</v>
      </c>
      <c r="K500" s="1"/>
      <c r="L500" s="1" t="str">
        <f t="shared" si="31"/>
        <v xml:space="preserve"> </v>
      </c>
      <c r="M500" s="27">
        <v>3022.98</v>
      </c>
    </row>
    <row r="501" spans="1:13" ht="51" x14ac:dyDescent="0.2">
      <c r="A501" s="26" t="s">
        <v>1140</v>
      </c>
      <c r="B501" s="26" t="s">
        <v>1141</v>
      </c>
      <c r="C501" s="27">
        <v>10076.6</v>
      </c>
      <c r="D501" s="27">
        <v>3022.98</v>
      </c>
      <c r="E501" s="1">
        <f t="shared" si="29"/>
        <v>30</v>
      </c>
      <c r="F501" s="27"/>
      <c r="G501" s="1" t="str">
        <f t="shared" si="28"/>
        <v xml:space="preserve"> </v>
      </c>
      <c r="H501" s="1">
        <v>10076.6</v>
      </c>
      <c r="I501" s="1">
        <v>3022.98</v>
      </c>
      <c r="J501" s="1">
        <f t="shared" si="30"/>
        <v>30</v>
      </c>
      <c r="K501" s="1"/>
      <c r="L501" s="1" t="str">
        <f t="shared" si="31"/>
        <v xml:space="preserve"> </v>
      </c>
      <c r="M501" s="27">
        <v>3022.98</v>
      </c>
    </row>
    <row r="502" spans="1:13" ht="25.5" x14ac:dyDescent="0.2">
      <c r="A502" s="26" t="s">
        <v>1142</v>
      </c>
      <c r="B502" s="26" t="s">
        <v>1143</v>
      </c>
      <c r="C502" s="27">
        <v>118743.6</v>
      </c>
      <c r="D502" s="27">
        <v>29214.06251</v>
      </c>
      <c r="E502" s="1">
        <f t="shared" si="29"/>
        <v>24.602641750797517</v>
      </c>
      <c r="F502" s="27">
        <v>20834.24295</v>
      </c>
      <c r="G502" s="1">
        <f t="shared" si="28"/>
        <v>140.22137775829287</v>
      </c>
      <c r="H502" s="1">
        <v>118743.6</v>
      </c>
      <c r="I502" s="1">
        <v>29214.06251</v>
      </c>
      <c r="J502" s="1">
        <f t="shared" si="30"/>
        <v>24.602641750797517</v>
      </c>
      <c r="K502" s="1">
        <v>20834.24295</v>
      </c>
      <c r="L502" s="1">
        <f t="shared" si="31"/>
        <v>140.22137775829287</v>
      </c>
      <c r="M502" s="27">
        <v>10042.333989999999</v>
      </c>
    </row>
    <row r="503" spans="1:13" ht="38.25" x14ac:dyDescent="0.2">
      <c r="A503" s="26" t="s">
        <v>1144</v>
      </c>
      <c r="B503" s="26" t="s">
        <v>1145</v>
      </c>
      <c r="C503" s="27">
        <v>118743.6</v>
      </c>
      <c r="D503" s="27">
        <v>29214.06251</v>
      </c>
      <c r="E503" s="1">
        <f t="shared" si="29"/>
        <v>24.602641750797517</v>
      </c>
      <c r="F503" s="27">
        <v>20834.24295</v>
      </c>
      <c r="G503" s="1">
        <f t="shared" si="28"/>
        <v>140.22137775829287</v>
      </c>
      <c r="H503" s="1">
        <v>118743.6</v>
      </c>
      <c r="I503" s="1">
        <v>29214.06251</v>
      </c>
      <c r="J503" s="1">
        <f t="shared" si="30"/>
        <v>24.602641750797517</v>
      </c>
      <c r="K503" s="1">
        <v>20834.24295</v>
      </c>
      <c r="L503" s="1">
        <f t="shared" si="31"/>
        <v>140.22137775829287</v>
      </c>
      <c r="M503" s="27">
        <v>10042.333989999999</v>
      </c>
    </row>
    <row r="504" spans="1:13" ht="76.5" x14ac:dyDescent="0.2">
      <c r="A504" s="26" t="s">
        <v>1146</v>
      </c>
      <c r="B504" s="26" t="s">
        <v>1147</v>
      </c>
      <c r="C504" s="27"/>
      <c r="D504" s="27"/>
      <c r="E504" s="1" t="str">
        <f t="shared" si="29"/>
        <v xml:space="preserve"> </v>
      </c>
      <c r="F504" s="27">
        <v>236</v>
      </c>
      <c r="G504" s="1" t="str">
        <f t="shared" si="28"/>
        <v/>
      </c>
      <c r="H504" s="1"/>
      <c r="I504" s="1"/>
      <c r="J504" s="1" t="str">
        <f t="shared" si="30"/>
        <v xml:space="preserve"> </v>
      </c>
      <c r="K504" s="1">
        <v>236</v>
      </c>
      <c r="L504" s="1" t="str">
        <f t="shared" si="31"/>
        <v/>
      </c>
      <c r="M504" s="27"/>
    </row>
    <row r="505" spans="1:13" ht="76.5" x14ac:dyDescent="0.2">
      <c r="A505" s="26" t="s">
        <v>1148</v>
      </c>
      <c r="B505" s="26" t="s">
        <v>1149</v>
      </c>
      <c r="C505" s="27"/>
      <c r="D505" s="27"/>
      <c r="E505" s="1" t="str">
        <f t="shared" si="29"/>
        <v xml:space="preserve"> </v>
      </c>
      <c r="F505" s="27">
        <v>236</v>
      </c>
      <c r="G505" s="1" t="str">
        <f t="shared" si="28"/>
        <v/>
      </c>
      <c r="H505" s="1"/>
      <c r="I505" s="1"/>
      <c r="J505" s="1" t="str">
        <f t="shared" si="30"/>
        <v xml:space="preserve"> </v>
      </c>
      <c r="K505" s="1">
        <v>236</v>
      </c>
      <c r="L505" s="1" t="str">
        <f t="shared" si="31"/>
        <v/>
      </c>
      <c r="M505" s="27"/>
    </row>
    <row r="506" spans="1:13" ht="63.75" x14ac:dyDescent="0.2">
      <c r="A506" s="26" t="s">
        <v>1150</v>
      </c>
      <c r="B506" s="26" t="s">
        <v>1151</v>
      </c>
      <c r="C506" s="27"/>
      <c r="D506" s="27"/>
      <c r="E506" s="1" t="str">
        <f t="shared" si="29"/>
        <v xml:space="preserve"> </v>
      </c>
      <c r="F506" s="27">
        <v>248.95849999999999</v>
      </c>
      <c r="G506" s="1" t="str">
        <f t="shared" si="28"/>
        <v/>
      </c>
      <c r="H506" s="1"/>
      <c r="I506" s="1"/>
      <c r="J506" s="1" t="str">
        <f t="shared" si="30"/>
        <v xml:space="preserve"> </v>
      </c>
      <c r="K506" s="1">
        <v>248.95849999999999</v>
      </c>
      <c r="L506" s="1" t="str">
        <f t="shared" si="31"/>
        <v/>
      </c>
      <c r="M506" s="27"/>
    </row>
    <row r="507" spans="1:13" ht="76.5" x14ac:dyDescent="0.2">
      <c r="A507" s="26" t="s">
        <v>1152</v>
      </c>
      <c r="B507" s="26" t="s">
        <v>1153</v>
      </c>
      <c r="C507" s="27"/>
      <c r="D507" s="27"/>
      <c r="E507" s="1" t="str">
        <f t="shared" si="29"/>
        <v xml:space="preserve"> </v>
      </c>
      <c r="F507" s="27">
        <v>248.95849999999999</v>
      </c>
      <c r="G507" s="1" t="str">
        <f t="shared" si="28"/>
        <v/>
      </c>
      <c r="H507" s="1"/>
      <c r="I507" s="1"/>
      <c r="J507" s="1" t="str">
        <f t="shared" si="30"/>
        <v xml:space="preserve"> </v>
      </c>
      <c r="K507" s="1">
        <v>248.95849999999999</v>
      </c>
      <c r="L507" s="1" t="str">
        <f t="shared" si="31"/>
        <v/>
      </c>
      <c r="M507" s="27"/>
    </row>
    <row r="508" spans="1:13" ht="51" x14ac:dyDescent="0.2">
      <c r="A508" s="26" t="s">
        <v>1154</v>
      </c>
      <c r="B508" s="26" t="s">
        <v>1155</v>
      </c>
      <c r="C508" s="27">
        <v>51009.9</v>
      </c>
      <c r="D508" s="27">
        <v>12533.41281</v>
      </c>
      <c r="E508" s="1">
        <f t="shared" si="29"/>
        <v>24.570549658007561</v>
      </c>
      <c r="F508" s="27">
        <v>12315.21437</v>
      </c>
      <c r="G508" s="1">
        <f t="shared" si="28"/>
        <v>101.77177947085951</v>
      </c>
      <c r="H508" s="1">
        <v>51009.9</v>
      </c>
      <c r="I508" s="1">
        <v>12533.41281</v>
      </c>
      <c r="J508" s="1">
        <f t="shared" si="30"/>
        <v>24.570549658007561</v>
      </c>
      <c r="K508" s="1">
        <v>12315.21437</v>
      </c>
      <c r="L508" s="1">
        <f t="shared" si="31"/>
        <v>101.77177947085951</v>
      </c>
      <c r="M508" s="27">
        <v>4548.7521299999999</v>
      </c>
    </row>
    <row r="509" spans="1:13" ht="63.75" x14ac:dyDescent="0.2">
      <c r="A509" s="26" t="s">
        <v>1156</v>
      </c>
      <c r="B509" s="26" t="s">
        <v>1157</v>
      </c>
      <c r="C509" s="27">
        <v>51009.9</v>
      </c>
      <c r="D509" s="27">
        <v>12533.41281</v>
      </c>
      <c r="E509" s="1">
        <f t="shared" si="29"/>
        <v>24.570549658007561</v>
      </c>
      <c r="F509" s="27">
        <v>12315.21437</v>
      </c>
      <c r="G509" s="1">
        <f t="shared" si="28"/>
        <v>101.77177947085951</v>
      </c>
      <c r="H509" s="1">
        <v>51009.9</v>
      </c>
      <c r="I509" s="1">
        <v>12533.41281</v>
      </c>
      <c r="J509" s="1">
        <f t="shared" si="30"/>
        <v>24.570549658007561</v>
      </c>
      <c r="K509" s="1">
        <v>12315.21437</v>
      </c>
      <c r="L509" s="1">
        <f t="shared" si="31"/>
        <v>101.77177947085951</v>
      </c>
      <c r="M509" s="27">
        <v>4548.7521299999999</v>
      </c>
    </row>
    <row r="510" spans="1:13" ht="51" x14ac:dyDescent="0.2">
      <c r="A510" s="26" t="s">
        <v>1158</v>
      </c>
      <c r="B510" s="26" t="s">
        <v>1159</v>
      </c>
      <c r="C510" s="27"/>
      <c r="D510" s="27"/>
      <c r="E510" s="1" t="str">
        <f t="shared" si="29"/>
        <v xml:space="preserve"> </v>
      </c>
      <c r="F510" s="27"/>
      <c r="G510" s="1" t="str">
        <f t="shared" si="28"/>
        <v xml:space="preserve"> </v>
      </c>
      <c r="H510" s="1"/>
      <c r="I510" s="1"/>
      <c r="J510" s="1" t="str">
        <f t="shared" si="30"/>
        <v xml:space="preserve"> </v>
      </c>
      <c r="K510" s="1"/>
      <c r="L510" s="1" t="str">
        <f t="shared" si="31"/>
        <v xml:space="preserve"> </v>
      </c>
      <c r="M510" s="27"/>
    </row>
    <row r="511" spans="1:13" ht="25.5" x14ac:dyDescent="0.2">
      <c r="A511" s="26" t="s">
        <v>1160</v>
      </c>
      <c r="B511" s="26" t="s">
        <v>1161</v>
      </c>
      <c r="C511" s="27"/>
      <c r="D511" s="27"/>
      <c r="E511" s="1" t="str">
        <f t="shared" si="29"/>
        <v xml:space="preserve"> </v>
      </c>
      <c r="F511" s="27">
        <v>19333.5</v>
      </c>
      <c r="G511" s="1" t="str">
        <f t="shared" si="28"/>
        <v/>
      </c>
      <c r="H511" s="1"/>
      <c r="I511" s="1"/>
      <c r="J511" s="1" t="str">
        <f t="shared" si="30"/>
        <v xml:space="preserve"> </v>
      </c>
      <c r="K511" s="1">
        <v>19333.5</v>
      </c>
      <c r="L511" s="1" t="str">
        <f t="shared" si="31"/>
        <v/>
      </c>
      <c r="M511" s="27"/>
    </row>
    <row r="512" spans="1:13" ht="38.25" x14ac:dyDescent="0.2">
      <c r="A512" s="26" t="s">
        <v>1162</v>
      </c>
      <c r="B512" s="26" t="s">
        <v>1163</v>
      </c>
      <c r="C512" s="27"/>
      <c r="D512" s="27"/>
      <c r="E512" s="1" t="str">
        <f t="shared" si="29"/>
        <v xml:space="preserve"> </v>
      </c>
      <c r="F512" s="27">
        <v>19333.5</v>
      </c>
      <c r="G512" s="1" t="str">
        <f t="shared" si="28"/>
        <v/>
      </c>
      <c r="H512" s="1"/>
      <c r="I512" s="1"/>
      <c r="J512" s="1" t="str">
        <f t="shared" si="30"/>
        <v xml:space="preserve"> </v>
      </c>
      <c r="K512" s="1">
        <v>19333.5</v>
      </c>
      <c r="L512" s="1" t="str">
        <f t="shared" si="31"/>
        <v/>
      </c>
      <c r="M512" s="27"/>
    </row>
    <row r="513" spans="1:13" ht="25.5" x14ac:dyDescent="0.2">
      <c r="A513" s="26" t="s">
        <v>1164</v>
      </c>
      <c r="B513" s="26" t="s">
        <v>1165</v>
      </c>
      <c r="C513" s="27">
        <v>32967.199999999997</v>
      </c>
      <c r="D513" s="27">
        <v>2154.8805900000002</v>
      </c>
      <c r="E513" s="1">
        <f t="shared" si="29"/>
        <v>6.5364380050474429</v>
      </c>
      <c r="F513" s="27">
        <v>1584.9528800000001</v>
      </c>
      <c r="G513" s="1">
        <f t="shared" si="28"/>
        <v>135.95865323138187</v>
      </c>
      <c r="H513" s="1">
        <v>32967.199999999997</v>
      </c>
      <c r="I513" s="1">
        <v>2154.8805900000002</v>
      </c>
      <c r="J513" s="1">
        <f t="shared" si="30"/>
        <v>6.5364380050474429</v>
      </c>
      <c r="K513" s="1">
        <v>1584.9528800000001</v>
      </c>
      <c r="L513" s="1">
        <f t="shared" si="31"/>
        <v>135.95865323138187</v>
      </c>
      <c r="M513" s="27">
        <v>2154.8805900000002</v>
      </c>
    </row>
    <row r="514" spans="1:13" ht="25.5" x14ac:dyDescent="0.2">
      <c r="A514" s="26" t="s">
        <v>1166</v>
      </c>
      <c r="B514" s="26" t="s">
        <v>1167</v>
      </c>
      <c r="C514" s="27">
        <v>32967.199999999997</v>
      </c>
      <c r="D514" s="27">
        <v>2154.8805900000002</v>
      </c>
      <c r="E514" s="1">
        <f t="shared" si="29"/>
        <v>6.5364380050474429</v>
      </c>
      <c r="F514" s="27">
        <v>1584.9528800000001</v>
      </c>
      <c r="G514" s="1">
        <f t="shared" si="28"/>
        <v>135.95865323138187</v>
      </c>
      <c r="H514" s="1">
        <v>32967.199999999997</v>
      </c>
      <c r="I514" s="1">
        <v>2154.8805900000002</v>
      </c>
      <c r="J514" s="1">
        <f t="shared" si="30"/>
        <v>6.5364380050474429</v>
      </c>
      <c r="K514" s="1">
        <v>1584.9528800000001</v>
      </c>
      <c r="L514" s="1">
        <f t="shared" si="31"/>
        <v>135.95865323138187</v>
      </c>
      <c r="M514" s="27">
        <v>2154.8805900000002</v>
      </c>
    </row>
    <row r="515" spans="1:13" ht="38.25" x14ac:dyDescent="0.2">
      <c r="A515" s="26" t="s">
        <v>1168</v>
      </c>
      <c r="B515" s="26" t="s">
        <v>1169</v>
      </c>
      <c r="C515" s="27">
        <v>18035</v>
      </c>
      <c r="D515" s="27">
        <v>3471.9</v>
      </c>
      <c r="E515" s="1">
        <f t="shared" si="29"/>
        <v>19.2509010257832</v>
      </c>
      <c r="F515" s="27">
        <v>3889</v>
      </c>
      <c r="G515" s="1">
        <f t="shared" si="28"/>
        <v>89.274877860632557</v>
      </c>
      <c r="H515" s="1">
        <v>18035</v>
      </c>
      <c r="I515" s="1">
        <v>3471.9</v>
      </c>
      <c r="J515" s="1">
        <f t="shared" si="30"/>
        <v>19.2509010257832</v>
      </c>
      <c r="K515" s="1">
        <v>3889</v>
      </c>
      <c r="L515" s="1">
        <f t="shared" si="31"/>
        <v>89.274877860632557</v>
      </c>
      <c r="M515" s="27">
        <v>3471.9</v>
      </c>
    </row>
    <row r="516" spans="1:13" ht="38.25" x14ac:dyDescent="0.2">
      <c r="A516" s="26" t="s">
        <v>1170</v>
      </c>
      <c r="B516" s="26" t="s">
        <v>1171</v>
      </c>
      <c r="C516" s="27">
        <v>18035</v>
      </c>
      <c r="D516" s="27">
        <v>3471.9</v>
      </c>
      <c r="E516" s="1">
        <f t="shared" si="29"/>
        <v>19.2509010257832</v>
      </c>
      <c r="F516" s="27">
        <v>3889</v>
      </c>
      <c r="G516" s="1">
        <f t="shared" si="28"/>
        <v>89.274877860632557</v>
      </c>
      <c r="H516" s="1">
        <v>18035</v>
      </c>
      <c r="I516" s="1">
        <v>3471.9</v>
      </c>
      <c r="J516" s="1">
        <f t="shared" si="30"/>
        <v>19.2509010257832</v>
      </c>
      <c r="K516" s="1">
        <v>3889</v>
      </c>
      <c r="L516" s="1">
        <f t="shared" si="31"/>
        <v>89.274877860632557</v>
      </c>
      <c r="M516" s="27">
        <v>3471.9</v>
      </c>
    </row>
    <row r="517" spans="1:13" ht="51" x14ac:dyDescent="0.2">
      <c r="A517" s="26" t="s">
        <v>1172</v>
      </c>
      <c r="B517" s="26" t="s">
        <v>1173</v>
      </c>
      <c r="C517" s="27"/>
      <c r="D517" s="27"/>
      <c r="E517" s="1" t="str">
        <f t="shared" si="29"/>
        <v xml:space="preserve"> </v>
      </c>
      <c r="F517" s="27">
        <v>7303.7052000000003</v>
      </c>
      <c r="G517" s="1" t="str">
        <f t="shared" si="28"/>
        <v/>
      </c>
      <c r="H517" s="1"/>
      <c r="I517" s="1"/>
      <c r="J517" s="1" t="str">
        <f t="shared" si="30"/>
        <v xml:space="preserve"> </v>
      </c>
      <c r="K517" s="1">
        <v>7303.7052000000003</v>
      </c>
      <c r="L517" s="1" t="str">
        <f t="shared" si="31"/>
        <v/>
      </c>
      <c r="M517" s="27"/>
    </row>
    <row r="518" spans="1:13" ht="51" x14ac:dyDescent="0.2">
      <c r="A518" s="26" t="s">
        <v>1174</v>
      </c>
      <c r="B518" s="26" t="s">
        <v>1175</v>
      </c>
      <c r="C518" s="27"/>
      <c r="D518" s="27"/>
      <c r="E518" s="1" t="str">
        <f t="shared" si="29"/>
        <v xml:space="preserve"> </v>
      </c>
      <c r="F518" s="27">
        <v>7303.7052000000003</v>
      </c>
      <c r="G518" s="1" t="str">
        <f t="shared" ref="G518:G581" si="32">IF(F518=0," ",IF(D518/F518*100&gt;200,"свыше 200",IF(D518/F518&gt;0,D518/F518*100,"")))</f>
        <v/>
      </c>
      <c r="H518" s="1"/>
      <c r="I518" s="1"/>
      <c r="J518" s="1" t="str">
        <f t="shared" si="30"/>
        <v xml:space="preserve"> </v>
      </c>
      <c r="K518" s="1">
        <v>7303.7052000000003</v>
      </c>
      <c r="L518" s="1" t="str">
        <f t="shared" si="31"/>
        <v/>
      </c>
      <c r="M518" s="27"/>
    </row>
    <row r="519" spans="1:13" ht="76.5" x14ac:dyDescent="0.2">
      <c r="A519" s="26" t="s">
        <v>1176</v>
      </c>
      <c r="B519" s="26" t="s">
        <v>1177</v>
      </c>
      <c r="C519" s="27">
        <v>33864</v>
      </c>
      <c r="D519" s="27"/>
      <c r="E519" s="1" t="str">
        <f t="shared" ref="E519:E582" si="33">IF(C519=0," ",IF(D519/C519*100&gt;200,"свыше 200",IF(D519/C519&gt;0,D519/C519*100,"")))</f>
        <v/>
      </c>
      <c r="F519" s="27"/>
      <c r="G519" s="1" t="str">
        <f t="shared" si="32"/>
        <v xml:space="preserve"> </v>
      </c>
      <c r="H519" s="1">
        <v>33864</v>
      </c>
      <c r="I519" s="1"/>
      <c r="J519" s="1" t="str">
        <f t="shared" ref="J519:J582" si="34">IF(H519=0," ",IF(I519/H519*100&gt;200,"свыше 200",IF(I519/H519&gt;0,I519/H519*100,"")))</f>
        <v/>
      </c>
      <c r="K519" s="1"/>
      <c r="L519" s="1" t="str">
        <f t="shared" ref="L519:L582" si="35">IF(K519=0," ",IF(I519/K519*100&gt;200,"свыше 200",IF(I519/K519&gt;0,I519/K519*100,"")))</f>
        <v xml:space="preserve"> </v>
      </c>
      <c r="M519" s="27"/>
    </row>
    <row r="520" spans="1:13" ht="89.25" x14ac:dyDescent="0.2">
      <c r="A520" s="26" t="s">
        <v>1178</v>
      </c>
      <c r="B520" s="26" t="s">
        <v>1179</v>
      </c>
      <c r="C520" s="27">
        <v>33864</v>
      </c>
      <c r="D520" s="27"/>
      <c r="E520" s="1" t="str">
        <f t="shared" si="33"/>
        <v/>
      </c>
      <c r="F520" s="27"/>
      <c r="G520" s="1" t="str">
        <f t="shared" si="32"/>
        <v xml:space="preserve"> </v>
      </c>
      <c r="H520" s="1">
        <v>33864</v>
      </c>
      <c r="I520" s="1"/>
      <c r="J520" s="1" t="str">
        <f t="shared" si="34"/>
        <v/>
      </c>
      <c r="K520" s="1"/>
      <c r="L520" s="1" t="str">
        <f t="shared" si="35"/>
        <v xml:space="preserve"> </v>
      </c>
      <c r="M520" s="27"/>
    </row>
    <row r="521" spans="1:13" ht="153" x14ac:dyDescent="0.2">
      <c r="A521" s="26" t="s">
        <v>1180</v>
      </c>
      <c r="B521" s="26" t="s">
        <v>1181</v>
      </c>
      <c r="C521" s="27">
        <v>4714.8999999999996</v>
      </c>
      <c r="D521" s="27">
        <v>557.07000000000005</v>
      </c>
      <c r="E521" s="1">
        <f t="shared" si="33"/>
        <v>11.815096820717303</v>
      </c>
      <c r="F521" s="27"/>
      <c r="G521" s="1" t="str">
        <f t="shared" si="32"/>
        <v xml:space="preserve"> </v>
      </c>
      <c r="H521" s="1">
        <v>4714.8999999999996</v>
      </c>
      <c r="I521" s="1">
        <v>557.07000000000005</v>
      </c>
      <c r="J521" s="1">
        <f t="shared" si="34"/>
        <v>11.815096820717303</v>
      </c>
      <c r="K521" s="1"/>
      <c r="L521" s="1" t="str">
        <f t="shared" si="35"/>
        <v xml:space="preserve"> </v>
      </c>
      <c r="M521" s="27">
        <v>278.53500000000003</v>
      </c>
    </row>
    <row r="522" spans="1:13" ht="165.75" x14ac:dyDescent="0.2">
      <c r="A522" s="26" t="s">
        <v>1182</v>
      </c>
      <c r="B522" s="26" t="s">
        <v>1183</v>
      </c>
      <c r="C522" s="27">
        <v>4714.8999999999996</v>
      </c>
      <c r="D522" s="27">
        <v>557.07000000000005</v>
      </c>
      <c r="E522" s="1">
        <f t="shared" si="33"/>
        <v>11.815096820717303</v>
      </c>
      <c r="F522" s="27"/>
      <c r="G522" s="1" t="str">
        <f t="shared" si="32"/>
        <v xml:space="preserve"> </v>
      </c>
      <c r="H522" s="1">
        <v>4714.8999999999996</v>
      </c>
      <c r="I522" s="1">
        <v>557.07000000000005</v>
      </c>
      <c r="J522" s="1">
        <f t="shared" si="34"/>
        <v>11.815096820717303</v>
      </c>
      <c r="K522" s="1"/>
      <c r="L522" s="1" t="str">
        <f t="shared" si="35"/>
        <v xml:space="preserve"> </v>
      </c>
      <c r="M522" s="27">
        <v>278.53500000000003</v>
      </c>
    </row>
    <row r="523" spans="1:13" ht="25.5" x14ac:dyDescent="0.2">
      <c r="A523" s="26" t="s">
        <v>1184</v>
      </c>
      <c r="B523" s="26" t="s">
        <v>1185</v>
      </c>
      <c r="C523" s="27">
        <v>13622.6</v>
      </c>
      <c r="D523" s="27">
        <v>4086.77999</v>
      </c>
      <c r="E523" s="1">
        <f t="shared" si="33"/>
        <v>29.999999926592576</v>
      </c>
      <c r="F523" s="27"/>
      <c r="G523" s="1" t="str">
        <f t="shared" si="32"/>
        <v xml:space="preserve"> </v>
      </c>
      <c r="H523" s="1">
        <v>13622.6</v>
      </c>
      <c r="I523" s="1">
        <v>4086.77999</v>
      </c>
      <c r="J523" s="1">
        <f t="shared" si="34"/>
        <v>29.999999926592576</v>
      </c>
      <c r="K523" s="1"/>
      <c r="L523" s="1" t="str">
        <f t="shared" si="35"/>
        <v xml:space="preserve"> </v>
      </c>
      <c r="M523" s="27">
        <v>4086.77999</v>
      </c>
    </row>
    <row r="524" spans="1:13" ht="38.25" x14ac:dyDescent="0.2">
      <c r="A524" s="26" t="s">
        <v>1186</v>
      </c>
      <c r="B524" s="26" t="s">
        <v>1187</v>
      </c>
      <c r="C524" s="27">
        <v>13622.6</v>
      </c>
      <c r="D524" s="27">
        <v>4086.77999</v>
      </c>
      <c r="E524" s="1">
        <f t="shared" si="33"/>
        <v>29.999999926592576</v>
      </c>
      <c r="F524" s="27"/>
      <c r="G524" s="1" t="str">
        <f t="shared" si="32"/>
        <v xml:space="preserve"> </v>
      </c>
      <c r="H524" s="1">
        <v>13622.6</v>
      </c>
      <c r="I524" s="1">
        <v>4086.77999</v>
      </c>
      <c r="J524" s="1">
        <f t="shared" si="34"/>
        <v>29.999999926592576</v>
      </c>
      <c r="K524" s="1"/>
      <c r="L524" s="1" t="str">
        <f t="shared" si="35"/>
        <v xml:space="preserve"> </v>
      </c>
      <c r="M524" s="27">
        <v>4086.77999</v>
      </c>
    </row>
    <row r="525" spans="1:13" ht="76.5" x14ac:dyDescent="0.2">
      <c r="A525" s="26" t="s">
        <v>1188</v>
      </c>
      <c r="B525" s="26" t="s">
        <v>1189</v>
      </c>
      <c r="C525" s="27">
        <v>1690.6</v>
      </c>
      <c r="D525" s="27"/>
      <c r="E525" s="1" t="str">
        <f t="shared" si="33"/>
        <v/>
      </c>
      <c r="F525" s="27">
        <v>1584.8999899999999</v>
      </c>
      <c r="G525" s="1" t="str">
        <f t="shared" si="32"/>
        <v/>
      </c>
      <c r="H525" s="1">
        <v>1690.6</v>
      </c>
      <c r="I525" s="1"/>
      <c r="J525" s="1" t="str">
        <f t="shared" si="34"/>
        <v/>
      </c>
      <c r="K525" s="1">
        <v>1584.8999899999999</v>
      </c>
      <c r="L525" s="1" t="str">
        <f t="shared" si="35"/>
        <v/>
      </c>
      <c r="M525" s="27"/>
    </row>
    <row r="526" spans="1:13" ht="89.25" x14ac:dyDescent="0.2">
      <c r="A526" s="26" t="s">
        <v>1190</v>
      </c>
      <c r="B526" s="26" t="s">
        <v>1191</v>
      </c>
      <c r="C526" s="27">
        <v>1690.6</v>
      </c>
      <c r="D526" s="27"/>
      <c r="E526" s="1" t="str">
        <f t="shared" si="33"/>
        <v/>
      </c>
      <c r="F526" s="27"/>
      <c r="G526" s="1" t="str">
        <f t="shared" si="32"/>
        <v xml:space="preserve"> </v>
      </c>
      <c r="H526" s="1">
        <v>1690.6</v>
      </c>
      <c r="I526" s="1"/>
      <c r="J526" s="1" t="str">
        <f t="shared" si="34"/>
        <v/>
      </c>
      <c r="K526" s="1"/>
      <c r="L526" s="1" t="str">
        <f t="shared" si="35"/>
        <v xml:space="preserve"> </v>
      </c>
      <c r="M526" s="27"/>
    </row>
    <row r="527" spans="1:13" ht="89.25" x14ac:dyDescent="0.2">
      <c r="A527" s="26" t="s">
        <v>1190</v>
      </c>
      <c r="B527" s="26" t="s">
        <v>1192</v>
      </c>
      <c r="C527" s="27"/>
      <c r="D527" s="27"/>
      <c r="E527" s="1" t="str">
        <f t="shared" si="33"/>
        <v xml:space="preserve"> </v>
      </c>
      <c r="F527" s="27">
        <v>1584.8999899999999</v>
      </c>
      <c r="G527" s="1" t="str">
        <f t="shared" si="32"/>
        <v/>
      </c>
      <c r="H527" s="1"/>
      <c r="I527" s="1"/>
      <c r="J527" s="1" t="str">
        <f t="shared" si="34"/>
        <v xml:space="preserve"> </v>
      </c>
      <c r="K527" s="1">
        <v>1584.8999899999999</v>
      </c>
      <c r="L527" s="1" t="str">
        <f t="shared" si="35"/>
        <v/>
      </c>
      <c r="M527" s="27"/>
    </row>
    <row r="528" spans="1:13" ht="38.25" x14ac:dyDescent="0.2">
      <c r="A528" s="26" t="s">
        <v>1193</v>
      </c>
      <c r="B528" s="26" t="s">
        <v>1194</v>
      </c>
      <c r="C528" s="27"/>
      <c r="D528" s="27"/>
      <c r="E528" s="1" t="str">
        <f t="shared" si="33"/>
        <v xml:space="preserve"> </v>
      </c>
      <c r="F528" s="27">
        <v>34800</v>
      </c>
      <c r="G528" s="1" t="str">
        <f t="shared" si="32"/>
        <v/>
      </c>
      <c r="H528" s="1"/>
      <c r="I528" s="1"/>
      <c r="J528" s="1" t="str">
        <f t="shared" si="34"/>
        <v xml:space="preserve"> </v>
      </c>
      <c r="K528" s="1">
        <v>34800</v>
      </c>
      <c r="L528" s="1" t="str">
        <f t="shared" si="35"/>
        <v/>
      </c>
      <c r="M528" s="27"/>
    </row>
    <row r="529" spans="1:13" ht="51" x14ac:dyDescent="0.2">
      <c r="A529" s="26" t="s">
        <v>1195</v>
      </c>
      <c r="B529" s="26" t="s">
        <v>1196</v>
      </c>
      <c r="C529" s="27"/>
      <c r="D529" s="27"/>
      <c r="E529" s="1" t="str">
        <f t="shared" si="33"/>
        <v xml:space="preserve"> </v>
      </c>
      <c r="F529" s="27">
        <v>34800</v>
      </c>
      <c r="G529" s="1" t="str">
        <f t="shared" si="32"/>
        <v/>
      </c>
      <c r="H529" s="1"/>
      <c r="I529" s="1"/>
      <c r="J529" s="1" t="str">
        <f t="shared" si="34"/>
        <v xml:space="preserve"> </v>
      </c>
      <c r="K529" s="1">
        <v>34800</v>
      </c>
      <c r="L529" s="1" t="str">
        <f t="shared" si="35"/>
        <v/>
      </c>
      <c r="M529" s="27"/>
    </row>
    <row r="530" spans="1:13" ht="25.5" x14ac:dyDescent="0.2">
      <c r="A530" s="26" t="s">
        <v>1197</v>
      </c>
      <c r="B530" s="26" t="s">
        <v>1198</v>
      </c>
      <c r="C530" s="27"/>
      <c r="D530" s="27"/>
      <c r="E530" s="1" t="str">
        <f t="shared" si="33"/>
        <v xml:space="preserve"> </v>
      </c>
      <c r="F530" s="27"/>
      <c r="G530" s="1" t="str">
        <f t="shared" si="32"/>
        <v xml:space="preserve"> </v>
      </c>
      <c r="H530" s="1"/>
      <c r="I530" s="1"/>
      <c r="J530" s="1" t="str">
        <f t="shared" si="34"/>
        <v xml:space="preserve"> </v>
      </c>
      <c r="K530" s="1"/>
      <c r="L530" s="1" t="str">
        <f t="shared" si="35"/>
        <v xml:space="preserve"> </v>
      </c>
      <c r="M530" s="27"/>
    </row>
    <row r="531" spans="1:13" ht="38.25" x14ac:dyDescent="0.2">
      <c r="A531" s="26" t="s">
        <v>1199</v>
      </c>
      <c r="B531" s="26" t="s">
        <v>1200</v>
      </c>
      <c r="C531" s="27"/>
      <c r="D531" s="27"/>
      <c r="E531" s="1" t="str">
        <f t="shared" si="33"/>
        <v xml:space="preserve"> </v>
      </c>
      <c r="F531" s="27"/>
      <c r="G531" s="1" t="str">
        <f t="shared" si="32"/>
        <v xml:space="preserve"> </v>
      </c>
      <c r="H531" s="1"/>
      <c r="I531" s="1"/>
      <c r="J531" s="1" t="str">
        <f t="shared" si="34"/>
        <v xml:space="preserve"> </v>
      </c>
      <c r="K531" s="1"/>
      <c r="L531" s="1" t="str">
        <f t="shared" si="35"/>
        <v xml:space="preserve"> </v>
      </c>
      <c r="M531" s="27"/>
    </row>
    <row r="532" spans="1:13" ht="63.75" x14ac:dyDescent="0.2">
      <c r="A532" s="26" t="s">
        <v>1201</v>
      </c>
      <c r="B532" s="26" t="s">
        <v>1202</v>
      </c>
      <c r="C532" s="27">
        <v>6510</v>
      </c>
      <c r="D532" s="27"/>
      <c r="E532" s="1" t="str">
        <f t="shared" si="33"/>
        <v/>
      </c>
      <c r="F532" s="27"/>
      <c r="G532" s="1" t="str">
        <f t="shared" si="32"/>
        <v xml:space="preserve"> </v>
      </c>
      <c r="H532" s="1">
        <v>6510</v>
      </c>
      <c r="I532" s="1"/>
      <c r="J532" s="1" t="str">
        <f t="shared" si="34"/>
        <v/>
      </c>
      <c r="K532" s="1"/>
      <c r="L532" s="1" t="str">
        <f t="shared" si="35"/>
        <v xml:space="preserve"> </v>
      </c>
      <c r="M532" s="27"/>
    </row>
    <row r="533" spans="1:13" ht="76.5" x14ac:dyDescent="0.2">
      <c r="A533" s="26" t="s">
        <v>1203</v>
      </c>
      <c r="B533" s="26" t="s">
        <v>1204</v>
      </c>
      <c r="C533" s="27">
        <v>6510</v>
      </c>
      <c r="D533" s="27"/>
      <c r="E533" s="1" t="str">
        <f t="shared" si="33"/>
        <v/>
      </c>
      <c r="F533" s="27"/>
      <c r="G533" s="1" t="str">
        <f t="shared" si="32"/>
        <v xml:space="preserve"> </v>
      </c>
      <c r="H533" s="1">
        <v>6510</v>
      </c>
      <c r="I533" s="1"/>
      <c r="J533" s="1" t="str">
        <f t="shared" si="34"/>
        <v/>
      </c>
      <c r="K533" s="1"/>
      <c r="L533" s="1" t="str">
        <f t="shared" si="35"/>
        <v xml:space="preserve"> </v>
      </c>
      <c r="M533" s="27"/>
    </row>
    <row r="534" spans="1:13" ht="25.5" x14ac:dyDescent="0.2">
      <c r="A534" s="26" t="s">
        <v>1205</v>
      </c>
      <c r="B534" s="26" t="s">
        <v>1206</v>
      </c>
      <c r="C534" s="27">
        <v>243469.3</v>
      </c>
      <c r="D534" s="27">
        <v>4740.51343</v>
      </c>
      <c r="E534" s="1">
        <f t="shared" si="33"/>
        <v>1.9470682463867108</v>
      </c>
      <c r="F534" s="27"/>
      <c r="G534" s="1" t="str">
        <f t="shared" si="32"/>
        <v xml:space="preserve"> </v>
      </c>
      <c r="H534" s="1">
        <v>243469.3</v>
      </c>
      <c r="I534" s="1">
        <v>4740.51343</v>
      </c>
      <c r="J534" s="1">
        <f t="shared" si="34"/>
        <v>1.9470682463867108</v>
      </c>
      <c r="K534" s="1"/>
      <c r="L534" s="1" t="str">
        <f t="shared" si="35"/>
        <v xml:space="preserve"> </v>
      </c>
      <c r="M534" s="27">
        <v>4740.51343</v>
      </c>
    </row>
    <row r="535" spans="1:13" ht="25.5" x14ac:dyDescent="0.2">
      <c r="A535" s="26" t="s">
        <v>1207</v>
      </c>
      <c r="B535" s="26" t="s">
        <v>1208</v>
      </c>
      <c r="C535" s="27">
        <v>243469.3</v>
      </c>
      <c r="D535" s="27">
        <v>4740.51343</v>
      </c>
      <c r="E535" s="1">
        <f t="shared" si="33"/>
        <v>1.9470682463867108</v>
      </c>
      <c r="F535" s="27"/>
      <c r="G535" s="1" t="str">
        <f t="shared" si="32"/>
        <v xml:space="preserve"> </v>
      </c>
      <c r="H535" s="1">
        <v>243469.3</v>
      </c>
      <c r="I535" s="1">
        <v>4740.51343</v>
      </c>
      <c r="J535" s="1">
        <f t="shared" si="34"/>
        <v>1.9470682463867108</v>
      </c>
      <c r="K535" s="1"/>
      <c r="L535" s="1" t="str">
        <f t="shared" si="35"/>
        <v xml:space="preserve"> </v>
      </c>
      <c r="M535" s="27">
        <v>4740.51343</v>
      </c>
    </row>
    <row r="536" spans="1:13" ht="89.25" x14ac:dyDescent="0.2">
      <c r="A536" s="26" t="s">
        <v>1209</v>
      </c>
      <c r="B536" s="26" t="s">
        <v>1210</v>
      </c>
      <c r="C536" s="27"/>
      <c r="D536" s="27"/>
      <c r="E536" s="1" t="str">
        <f t="shared" si="33"/>
        <v xml:space="preserve"> </v>
      </c>
      <c r="F536" s="27"/>
      <c r="G536" s="1" t="str">
        <f t="shared" si="32"/>
        <v xml:space="preserve"> </v>
      </c>
      <c r="H536" s="1"/>
      <c r="I536" s="1"/>
      <c r="J536" s="1" t="str">
        <f t="shared" si="34"/>
        <v xml:space="preserve"> </v>
      </c>
      <c r="K536" s="1"/>
      <c r="L536" s="1" t="str">
        <f t="shared" si="35"/>
        <v xml:space="preserve"> </v>
      </c>
      <c r="M536" s="27"/>
    </row>
    <row r="537" spans="1:13" ht="89.25" x14ac:dyDescent="0.2">
      <c r="A537" s="26" t="s">
        <v>1211</v>
      </c>
      <c r="B537" s="26" t="s">
        <v>1212</v>
      </c>
      <c r="C537" s="27"/>
      <c r="D537" s="27"/>
      <c r="E537" s="1" t="str">
        <f t="shared" si="33"/>
        <v xml:space="preserve"> </v>
      </c>
      <c r="F537" s="27"/>
      <c r="G537" s="1" t="str">
        <f t="shared" si="32"/>
        <v xml:space="preserve"> </v>
      </c>
      <c r="H537" s="1"/>
      <c r="I537" s="1"/>
      <c r="J537" s="1" t="str">
        <f t="shared" si="34"/>
        <v xml:space="preserve"> </v>
      </c>
      <c r="K537" s="1"/>
      <c r="L537" s="1" t="str">
        <f t="shared" si="35"/>
        <v xml:space="preserve"> </v>
      </c>
      <c r="M537" s="27"/>
    </row>
    <row r="538" spans="1:13" ht="51" x14ac:dyDescent="0.2">
      <c r="A538" s="26" t="s">
        <v>1213</v>
      </c>
      <c r="B538" s="26" t="s">
        <v>1214</v>
      </c>
      <c r="C538" s="27"/>
      <c r="D538" s="27"/>
      <c r="E538" s="1" t="str">
        <f t="shared" si="33"/>
        <v xml:space="preserve"> </v>
      </c>
      <c r="F538" s="27"/>
      <c r="G538" s="1" t="str">
        <f t="shared" si="32"/>
        <v xml:space="preserve"> </v>
      </c>
      <c r="H538" s="1"/>
      <c r="I538" s="1"/>
      <c r="J538" s="1" t="str">
        <f t="shared" si="34"/>
        <v xml:space="preserve"> </v>
      </c>
      <c r="K538" s="1"/>
      <c r="L538" s="1" t="str">
        <f t="shared" si="35"/>
        <v xml:space="preserve"> </v>
      </c>
      <c r="M538" s="27"/>
    </row>
    <row r="539" spans="1:13" ht="63.75" x14ac:dyDescent="0.2">
      <c r="A539" s="26" t="s">
        <v>1215</v>
      </c>
      <c r="B539" s="26" t="s">
        <v>1216</v>
      </c>
      <c r="C539" s="27"/>
      <c r="D539" s="27"/>
      <c r="E539" s="1" t="str">
        <f t="shared" si="33"/>
        <v xml:space="preserve"> </v>
      </c>
      <c r="F539" s="27"/>
      <c r="G539" s="1" t="str">
        <f t="shared" si="32"/>
        <v xml:space="preserve"> </v>
      </c>
      <c r="H539" s="1"/>
      <c r="I539" s="1"/>
      <c r="J539" s="1" t="str">
        <f t="shared" si="34"/>
        <v xml:space="preserve"> </v>
      </c>
      <c r="K539" s="1"/>
      <c r="L539" s="1" t="str">
        <f t="shared" si="35"/>
        <v xml:space="preserve"> </v>
      </c>
      <c r="M539" s="27"/>
    </row>
    <row r="540" spans="1:13" ht="51" x14ac:dyDescent="0.2">
      <c r="A540" s="26" t="s">
        <v>1217</v>
      </c>
      <c r="B540" s="26" t="s">
        <v>1218</v>
      </c>
      <c r="C540" s="27">
        <v>517165.3</v>
      </c>
      <c r="D540" s="27">
        <v>113703.68657999999</v>
      </c>
      <c r="E540" s="1">
        <f t="shared" si="33"/>
        <v>21.985946578395726</v>
      </c>
      <c r="F540" s="27">
        <v>110760.32046</v>
      </c>
      <c r="G540" s="1">
        <f t="shared" si="32"/>
        <v>102.65741928858264</v>
      </c>
      <c r="H540" s="1">
        <v>517165.3</v>
      </c>
      <c r="I540" s="1">
        <v>113703.68657999999</v>
      </c>
      <c r="J540" s="1">
        <f t="shared" si="34"/>
        <v>21.985946578395726</v>
      </c>
      <c r="K540" s="1">
        <v>110760.32046</v>
      </c>
      <c r="L540" s="1">
        <f t="shared" si="35"/>
        <v>102.65741928858264</v>
      </c>
      <c r="M540" s="27">
        <v>53624.589709999993</v>
      </c>
    </row>
    <row r="541" spans="1:13" ht="51" x14ac:dyDescent="0.2">
      <c r="A541" s="26" t="s">
        <v>1219</v>
      </c>
      <c r="B541" s="26" t="s">
        <v>1220</v>
      </c>
      <c r="C541" s="27">
        <v>517165.3</v>
      </c>
      <c r="D541" s="27">
        <v>113703.68657999999</v>
      </c>
      <c r="E541" s="1">
        <f t="shared" si="33"/>
        <v>21.985946578395726</v>
      </c>
      <c r="F541" s="27">
        <v>110760.32046</v>
      </c>
      <c r="G541" s="1">
        <f t="shared" si="32"/>
        <v>102.65741928858264</v>
      </c>
      <c r="H541" s="1">
        <v>517165.3</v>
      </c>
      <c r="I541" s="1">
        <v>113703.68657999999</v>
      </c>
      <c r="J541" s="1">
        <f t="shared" si="34"/>
        <v>21.985946578395726</v>
      </c>
      <c r="K541" s="1">
        <v>110760.32046</v>
      </c>
      <c r="L541" s="1">
        <f t="shared" si="35"/>
        <v>102.65741928858264</v>
      </c>
      <c r="M541" s="27">
        <v>53624.589709999993</v>
      </c>
    </row>
    <row r="542" spans="1:13" ht="51" x14ac:dyDescent="0.2">
      <c r="A542" s="26" t="s">
        <v>1221</v>
      </c>
      <c r="B542" s="26" t="s">
        <v>1222</v>
      </c>
      <c r="C542" s="27">
        <v>219525.5</v>
      </c>
      <c r="D542" s="27">
        <v>17585.708549999999</v>
      </c>
      <c r="E542" s="1">
        <f t="shared" si="33"/>
        <v>8.0107816859544787</v>
      </c>
      <c r="F542" s="27"/>
      <c r="G542" s="1" t="str">
        <f t="shared" si="32"/>
        <v xml:space="preserve"> </v>
      </c>
      <c r="H542" s="1">
        <v>219525.5</v>
      </c>
      <c r="I542" s="1">
        <v>17585.708549999999</v>
      </c>
      <c r="J542" s="1">
        <f t="shared" si="34"/>
        <v>8.0107816859544787</v>
      </c>
      <c r="K542" s="1"/>
      <c r="L542" s="1" t="str">
        <f t="shared" si="35"/>
        <v xml:space="preserve"> </v>
      </c>
      <c r="M542" s="27">
        <v>17585.708549999999</v>
      </c>
    </row>
    <row r="543" spans="1:13" ht="63.75" x14ac:dyDescent="0.2">
      <c r="A543" s="26" t="s">
        <v>1223</v>
      </c>
      <c r="B543" s="26" t="s">
        <v>1224</v>
      </c>
      <c r="C543" s="27">
        <v>219525.5</v>
      </c>
      <c r="D543" s="27">
        <v>17585.708549999999</v>
      </c>
      <c r="E543" s="1">
        <f t="shared" si="33"/>
        <v>8.0107816859544787</v>
      </c>
      <c r="F543" s="27"/>
      <c r="G543" s="1" t="str">
        <f t="shared" si="32"/>
        <v xml:space="preserve"> </v>
      </c>
      <c r="H543" s="1">
        <v>219525.5</v>
      </c>
      <c r="I543" s="1">
        <v>17585.708549999999</v>
      </c>
      <c r="J543" s="1">
        <f t="shared" si="34"/>
        <v>8.0107816859544787</v>
      </c>
      <c r="K543" s="1"/>
      <c r="L543" s="1" t="str">
        <f t="shared" si="35"/>
        <v xml:space="preserve"> </v>
      </c>
      <c r="M543" s="27">
        <v>17585.708549999999</v>
      </c>
    </row>
    <row r="544" spans="1:13" ht="51" x14ac:dyDescent="0.2">
      <c r="A544" s="26" t="s">
        <v>1225</v>
      </c>
      <c r="B544" s="26" t="s">
        <v>1226</v>
      </c>
      <c r="C544" s="27">
        <v>48476.7</v>
      </c>
      <c r="D544" s="27"/>
      <c r="E544" s="1" t="str">
        <f t="shared" si="33"/>
        <v/>
      </c>
      <c r="F544" s="27"/>
      <c r="G544" s="1" t="str">
        <f t="shared" si="32"/>
        <v xml:space="preserve"> </v>
      </c>
      <c r="H544" s="1">
        <v>48476.7</v>
      </c>
      <c r="I544" s="1"/>
      <c r="J544" s="1" t="str">
        <f t="shared" si="34"/>
        <v/>
      </c>
      <c r="K544" s="1"/>
      <c r="L544" s="1" t="str">
        <f t="shared" si="35"/>
        <v xml:space="preserve"> </v>
      </c>
      <c r="M544" s="27"/>
    </row>
    <row r="545" spans="1:13" ht="63.75" x14ac:dyDescent="0.2">
      <c r="A545" s="26" t="s">
        <v>1227</v>
      </c>
      <c r="B545" s="26" t="s">
        <v>1228</v>
      </c>
      <c r="C545" s="27">
        <v>48476.7</v>
      </c>
      <c r="D545" s="27"/>
      <c r="E545" s="1" t="str">
        <f t="shared" si="33"/>
        <v/>
      </c>
      <c r="F545" s="27"/>
      <c r="G545" s="1" t="str">
        <f t="shared" si="32"/>
        <v xml:space="preserve"> </v>
      </c>
      <c r="H545" s="1">
        <v>48476.7</v>
      </c>
      <c r="I545" s="1"/>
      <c r="J545" s="1" t="str">
        <f t="shared" si="34"/>
        <v/>
      </c>
      <c r="K545" s="1"/>
      <c r="L545" s="1" t="str">
        <f t="shared" si="35"/>
        <v xml:space="preserve"> </v>
      </c>
      <c r="M545" s="27"/>
    </row>
    <row r="546" spans="1:13" ht="51" x14ac:dyDescent="0.2">
      <c r="A546" s="26" t="s">
        <v>1229</v>
      </c>
      <c r="B546" s="26" t="s">
        <v>1230</v>
      </c>
      <c r="C546" s="27">
        <v>71468</v>
      </c>
      <c r="D546" s="27"/>
      <c r="E546" s="1" t="str">
        <f t="shared" si="33"/>
        <v/>
      </c>
      <c r="F546" s="27"/>
      <c r="G546" s="1" t="str">
        <f t="shared" si="32"/>
        <v xml:space="preserve"> </v>
      </c>
      <c r="H546" s="1">
        <v>71468</v>
      </c>
      <c r="I546" s="1"/>
      <c r="J546" s="1" t="str">
        <f t="shared" si="34"/>
        <v/>
      </c>
      <c r="K546" s="1"/>
      <c r="L546" s="1" t="str">
        <f t="shared" si="35"/>
        <v xml:space="preserve"> </v>
      </c>
      <c r="M546" s="27"/>
    </row>
    <row r="547" spans="1:13" ht="63.75" x14ac:dyDescent="0.2">
      <c r="A547" s="26" t="s">
        <v>1231</v>
      </c>
      <c r="B547" s="26" t="s">
        <v>1232</v>
      </c>
      <c r="C547" s="27">
        <v>71468</v>
      </c>
      <c r="D547" s="27"/>
      <c r="E547" s="1" t="str">
        <f t="shared" si="33"/>
        <v/>
      </c>
      <c r="F547" s="27"/>
      <c r="G547" s="1" t="str">
        <f t="shared" si="32"/>
        <v xml:space="preserve"> </v>
      </c>
      <c r="H547" s="1">
        <v>71468</v>
      </c>
      <c r="I547" s="1"/>
      <c r="J547" s="1" t="str">
        <f t="shared" si="34"/>
        <v/>
      </c>
      <c r="K547" s="1"/>
      <c r="L547" s="1" t="str">
        <f t="shared" si="35"/>
        <v xml:space="preserve"> </v>
      </c>
      <c r="M547" s="27"/>
    </row>
    <row r="548" spans="1:13" ht="51" x14ac:dyDescent="0.2">
      <c r="A548" s="26" t="s">
        <v>1233</v>
      </c>
      <c r="B548" s="26" t="s">
        <v>1234</v>
      </c>
      <c r="C548" s="27">
        <v>106817.9</v>
      </c>
      <c r="D548" s="27">
        <v>42723.945</v>
      </c>
      <c r="E548" s="1">
        <f t="shared" si="33"/>
        <v>39.996990204825224</v>
      </c>
      <c r="F548" s="27"/>
      <c r="G548" s="1" t="str">
        <f t="shared" si="32"/>
        <v xml:space="preserve"> </v>
      </c>
      <c r="H548" s="1">
        <v>106817.9</v>
      </c>
      <c r="I548" s="1">
        <v>42723.945</v>
      </c>
      <c r="J548" s="1">
        <f t="shared" si="34"/>
        <v>39.996990204825224</v>
      </c>
      <c r="K548" s="1"/>
      <c r="L548" s="1" t="str">
        <f t="shared" si="35"/>
        <v xml:space="preserve"> </v>
      </c>
      <c r="M548" s="27">
        <v>42723.945</v>
      </c>
    </row>
    <row r="549" spans="1:13" ht="51" x14ac:dyDescent="0.2">
      <c r="A549" s="26" t="s">
        <v>1235</v>
      </c>
      <c r="B549" s="26" t="s">
        <v>1236</v>
      </c>
      <c r="C549" s="27">
        <v>106817.9</v>
      </c>
      <c r="D549" s="27">
        <v>42723.945</v>
      </c>
      <c r="E549" s="1">
        <f t="shared" si="33"/>
        <v>39.996990204825224</v>
      </c>
      <c r="F549" s="27"/>
      <c r="G549" s="1" t="str">
        <f t="shared" si="32"/>
        <v xml:space="preserve"> </v>
      </c>
      <c r="H549" s="1">
        <v>106817.9</v>
      </c>
      <c r="I549" s="1">
        <v>42723.945</v>
      </c>
      <c r="J549" s="1">
        <f t="shared" si="34"/>
        <v>39.996990204825224</v>
      </c>
      <c r="K549" s="1"/>
      <c r="L549" s="1" t="str">
        <f t="shared" si="35"/>
        <v xml:space="preserve"> </v>
      </c>
      <c r="M549" s="27">
        <v>42723.945</v>
      </c>
    </row>
    <row r="550" spans="1:13" ht="25.5" x14ac:dyDescent="0.2">
      <c r="A550" s="26" t="s">
        <v>1237</v>
      </c>
      <c r="B550" s="26" t="s">
        <v>1238</v>
      </c>
      <c r="C550" s="27">
        <v>110308</v>
      </c>
      <c r="D550" s="27"/>
      <c r="E550" s="1" t="str">
        <f t="shared" si="33"/>
        <v/>
      </c>
      <c r="F550" s="27"/>
      <c r="G550" s="1" t="str">
        <f t="shared" si="32"/>
        <v xml:space="preserve"> </v>
      </c>
      <c r="H550" s="1">
        <v>110308</v>
      </c>
      <c r="I550" s="1"/>
      <c r="J550" s="1" t="str">
        <f t="shared" si="34"/>
        <v/>
      </c>
      <c r="K550" s="1"/>
      <c r="L550" s="1" t="str">
        <f t="shared" si="35"/>
        <v xml:space="preserve"> </v>
      </c>
      <c r="M550" s="27"/>
    </row>
    <row r="551" spans="1:13" ht="25.5" x14ac:dyDescent="0.2">
      <c r="A551" s="26" t="s">
        <v>1239</v>
      </c>
      <c r="B551" s="26" t="s">
        <v>1240</v>
      </c>
      <c r="C551" s="27">
        <v>110308</v>
      </c>
      <c r="D551" s="27"/>
      <c r="E551" s="1" t="str">
        <f t="shared" si="33"/>
        <v/>
      </c>
      <c r="F551" s="27"/>
      <c r="G551" s="1" t="str">
        <f t="shared" si="32"/>
        <v xml:space="preserve"> </v>
      </c>
      <c r="H551" s="1">
        <v>110308</v>
      </c>
      <c r="I551" s="1"/>
      <c r="J551" s="1" t="str">
        <f t="shared" si="34"/>
        <v/>
      </c>
      <c r="K551" s="1"/>
      <c r="L551" s="1" t="str">
        <f t="shared" si="35"/>
        <v xml:space="preserve"> </v>
      </c>
      <c r="M551" s="27"/>
    </row>
    <row r="552" spans="1:13" x14ac:dyDescent="0.2">
      <c r="A552" s="26" t="s">
        <v>1241</v>
      </c>
      <c r="B552" s="26" t="s">
        <v>1242</v>
      </c>
      <c r="C552" s="27">
        <v>9300</v>
      </c>
      <c r="D552" s="27">
        <v>9300</v>
      </c>
      <c r="E552" s="1">
        <f t="shared" si="33"/>
        <v>100</v>
      </c>
      <c r="F552" s="27"/>
      <c r="G552" s="1" t="str">
        <f t="shared" si="32"/>
        <v xml:space="preserve"> </v>
      </c>
      <c r="H552" s="1">
        <v>9300</v>
      </c>
      <c r="I552" s="1">
        <v>9300</v>
      </c>
      <c r="J552" s="1">
        <f t="shared" si="34"/>
        <v>100</v>
      </c>
      <c r="K552" s="1"/>
      <c r="L552" s="1" t="str">
        <f t="shared" si="35"/>
        <v xml:space="preserve"> </v>
      </c>
      <c r="M552" s="27">
        <v>9300</v>
      </c>
    </row>
    <row r="553" spans="1:13" ht="25.5" x14ac:dyDescent="0.2">
      <c r="A553" s="26" t="s">
        <v>1243</v>
      </c>
      <c r="B553" s="26" t="s">
        <v>1244</v>
      </c>
      <c r="C553" s="27">
        <v>9300</v>
      </c>
      <c r="D553" s="27">
        <v>9300</v>
      </c>
      <c r="E553" s="1">
        <f t="shared" si="33"/>
        <v>100</v>
      </c>
      <c r="F553" s="27"/>
      <c r="G553" s="1" t="str">
        <f t="shared" si="32"/>
        <v xml:space="preserve"> </v>
      </c>
      <c r="H553" s="1">
        <v>9300</v>
      </c>
      <c r="I553" s="1">
        <v>9300</v>
      </c>
      <c r="J553" s="1">
        <f t="shared" si="34"/>
        <v>100</v>
      </c>
      <c r="K553" s="1"/>
      <c r="L553" s="1" t="str">
        <f t="shared" si="35"/>
        <v xml:space="preserve"> </v>
      </c>
      <c r="M553" s="27">
        <v>9300</v>
      </c>
    </row>
    <row r="554" spans="1:13" ht="25.5" x14ac:dyDescent="0.2">
      <c r="A554" s="26" t="s">
        <v>1245</v>
      </c>
      <c r="B554" s="26" t="s">
        <v>1246</v>
      </c>
      <c r="C554" s="27">
        <v>13000</v>
      </c>
      <c r="D554" s="27"/>
      <c r="E554" s="1" t="str">
        <f t="shared" si="33"/>
        <v/>
      </c>
      <c r="F554" s="27"/>
      <c r="G554" s="1" t="str">
        <f t="shared" si="32"/>
        <v xml:space="preserve"> </v>
      </c>
      <c r="H554" s="1">
        <v>13000</v>
      </c>
      <c r="I554" s="1"/>
      <c r="J554" s="1" t="str">
        <f t="shared" si="34"/>
        <v/>
      </c>
      <c r="K554" s="1"/>
      <c r="L554" s="1" t="str">
        <f t="shared" si="35"/>
        <v xml:space="preserve"> </v>
      </c>
      <c r="M554" s="27"/>
    </row>
    <row r="555" spans="1:13" ht="25.5" x14ac:dyDescent="0.2">
      <c r="A555" s="26" t="s">
        <v>1247</v>
      </c>
      <c r="B555" s="26" t="s">
        <v>1248</v>
      </c>
      <c r="C555" s="27">
        <v>13000</v>
      </c>
      <c r="D555" s="27"/>
      <c r="E555" s="1" t="str">
        <f t="shared" si="33"/>
        <v/>
      </c>
      <c r="F555" s="27"/>
      <c r="G555" s="1" t="str">
        <f t="shared" si="32"/>
        <v xml:space="preserve"> </v>
      </c>
      <c r="H555" s="1">
        <v>13000</v>
      </c>
      <c r="I555" s="1"/>
      <c r="J555" s="1" t="str">
        <f t="shared" si="34"/>
        <v/>
      </c>
      <c r="K555" s="1"/>
      <c r="L555" s="1" t="str">
        <f t="shared" si="35"/>
        <v xml:space="preserve"> </v>
      </c>
      <c r="M555" s="27"/>
    </row>
    <row r="556" spans="1:13" ht="38.25" x14ac:dyDescent="0.2">
      <c r="A556" s="26" t="s">
        <v>1249</v>
      </c>
      <c r="B556" s="26" t="s">
        <v>1250</v>
      </c>
      <c r="C556" s="27">
        <v>7966.2</v>
      </c>
      <c r="D556" s="27"/>
      <c r="E556" s="1" t="str">
        <f t="shared" si="33"/>
        <v/>
      </c>
      <c r="F556" s="27"/>
      <c r="G556" s="1" t="str">
        <f t="shared" si="32"/>
        <v xml:space="preserve"> </v>
      </c>
      <c r="H556" s="1">
        <v>7966.2</v>
      </c>
      <c r="I556" s="1"/>
      <c r="J556" s="1" t="str">
        <f t="shared" si="34"/>
        <v/>
      </c>
      <c r="K556" s="1"/>
      <c r="L556" s="1" t="str">
        <f t="shared" si="35"/>
        <v xml:space="preserve"> </v>
      </c>
      <c r="M556" s="27"/>
    </row>
    <row r="557" spans="1:13" ht="51" x14ac:dyDescent="0.2">
      <c r="A557" s="26" t="s">
        <v>1251</v>
      </c>
      <c r="B557" s="26" t="s">
        <v>1252</v>
      </c>
      <c r="C557" s="27">
        <v>7966.2</v>
      </c>
      <c r="D557" s="27"/>
      <c r="E557" s="1" t="str">
        <f t="shared" si="33"/>
        <v/>
      </c>
      <c r="F557" s="27"/>
      <c r="G557" s="1" t="str">
        <f t="shared" si="32"/>
        <v xml:space="preserve"> </v>
      </c>
      <c r="H557" s="1">
        <v>7966.2</v>
      </c>
      <c r="I557" s="1"/>
      <c r="J557" s="1" t="str">
        <f t="shared" si="34"/>
        <v/>
      </c>
      <c r="K557" s="1"/>
      <c r="L557" s="1" t="str">
        <f t="shared" si="35"/>
        <v xml:space="preserve"> </v>
      </c>
      <c r="M557" s="27"/>
    </row>
    <row r="558" spans="1:13" ht="25.5" x14ac:dyDescent="0.2">
      <c r="A558" s="26" t="s">
        <v>1253</v>
      </c>
      <c r="B558" s="26" t="s">
        <v>1254</v>
      </c>
      <c r="C558" s="27">
        <v>1165754.8999999999</v>
      </c>
      <c r="D558" s="27">
        <v>680499.52009000001</v>
      </c>
      <c r="E558" s="1">
        <f t="shared" si="33"/>
        <v>58.374150525981072</v>
      </c>
      <c r="F558" s="27">
        <v>410004.09007999999</v>
      </c>
      <c r="G558" s="1">
        <f t="shared" si="32"/>
        <v>165.97383698226545</v>
      </c>
      <c r="H558" s="1">
        <v>1165754.8999999999</v>
      </c>
      <c r="I558" s="1">
        <v>680499.52009000001</v>
      </c>
      <c r="J558" s="1">
        <f t="shared" si="34"/>
        <v>58.374150525981072</v>
      </c>
      <c r="K558" s="1">
        <v>410004.09007999999</v>
      </c>
      <c r="L558" s="1">
        <f t="shared" si="35"/>
        <v>165.97383698226545</v>
      </c>
      <c r="M558" s="27">
        <v>211036.27280999999</v>
      </c>
    </row>
    <row r="559" spans="1:13" ht="38.25" x14ac:dyDescent="0.2">
      <c r="A559" s="26" t="s">
        <v>1255</v>
      </c>
      <c r="B559" s="26" t="s">
        <v>1256</v>
      </c>
      <c r="C559" s="27">
        <v>1165754.8999999999</v>
      </c>
      <c r="D559" s="27">
        <v>680499.52009000001</v>
      </c>
      <c r="E559" s="1">
        <f t="shared" si="33"/>
        <v>58.374150525981072</v>
      </c>
      <c r="F559" s="27">
        <v>410004.09007999999</v>
      </c>
      <c r="G559" s="1">
        <f t="shared" si="32"/>
        <v>165.97383698226545</v>
      </c>
      <c r="H559" s="1">
        <v>1165754.8999999999</v>
      </c>
      <c r="I559" s="1">
        <v>680499.52009000001</v>
      </c>
      <c r="J559" s="1">
        <f t="shared" si="34"/>
        <v>58.374150525981072</v>
      </c>
      <c r="K559" s="1">
        <v>410004.09007999999</v>
      </c>
      <c r="L559" s="1">
        <f t="shared" si="35"/>
        <v>165.97383698226545</v>
      </c>
      <c r="M559" s="27">
        <v>211036.27280999999</v>
      </c>
    </row>
    <row r="560" spans="1:13" ht="25.5" x14ac:dyDescent="0.2">
      <c r="A560" s="26" t="s">
        <v>1257</v>
      </c>
      <c r="B560" s="26" t="s">
        <v>1258</v>
      </c>
      <c r="C560" s="27">
        <v>176527.8</v>
      </c>
      <c r="D560" s="27"/>
      <c r="E560" s="1" t="str">
        <f t="shared" si="33"/>
        <v/>
      </c>
      <c r="F560" s="27"/>
      <c r="G560" s="1" t="str">
        <f t="shared" si="32"/>
        <v xml:space="preserve"> </v>
      </c>
      <c r="H560" s="1">
        <v>176527.8</v>
      </c>
      <c r="I560" s="1"/>
      <c r="J560" s="1" t="str">
        <f t="shared" si="34"/>
        <v/>
      </c>
      <c r="K560" s="1"/>
      <c r="L560" s="1" t="str">
        <f t="shared" si="35"/>
        <v xml:space="preserve"> </v>
      </c>
      <c r="M560" s="27"/>
    </row>
    <row r="561" spans="1:13" ht="25.5" x14ac:dyDescent="0.2">
      <c r="A561" s="26" t="s">
        <v>1259</v>
      </c>
      <c r="B561" s="26" t="s">
        <v>1260</v>
      </c>
      <c r="C561" s="27">
        <v>176527.8</v>
      </c>
      <c r="D561" s="27"/>
      <c r="E561" s="1" t="str">
        <f t="shared" si="33"/>
        <v/>
      </c>
      <c r="F561" s="27"/>
      <c r="G561" s="1" t="str">
        <f t="shared" si="32"/>
        <v xml:space="preserve"> </v>
      </c>
      <c r="H561" s="1">
        <v>176527.8</v>
      </c>
      <c r="I561" s="1"/>
      <c r="J561" s="1" t="str">
        <f t="shared" si="34"/>
        <v/>
      </c>
      <c r="K561" s="1"/>
      <c r="L561" s="1" t="str">
        <f t="shared" si="35"/>
        <v xml:space="preserve"> </v>
      </c>
      <c r="M561" s="27"/>
    </row>
    <row r="562" spans="1:13" ht="63.75" x14ac:dyDescent="0.2">
      <c r="A562" s="26" t="s">
        <v>1261</v>
      </c>
      <c r="B562" s="26" t="s">
        <v>1262</v>
      </c>
      <c r="C562" s="27">
        <v>14694.3</v>
      </c>
      <c r="D562" s="27">
        <v>7347.15</v>
      </c>
      <c r="E562" s="1">
        <f t="shared" si="33"/>
        <v>50</v>
      </c>
      <c r="F562" s="27">
        <v>7381.15</v>
      </c>
      <c r="G562" s="1">
        <f t="shared" si="32"/>
        <v>99.539367171782175</v>
      </c>
      <c r="H562" s="1">
        <v>14694.3</v>
      </c>
      <c r="I562" s="1">
        <v>7347.15</v>
      </c>
      <c r="J562" s="1">
        <f t="shared" si="34"/>
        <v>50</v>
      </c>
      <c r="K562" s="1">
        <v>7381.15</v>
      </c>
      <c r="L562" s="1">
        <f t="shared" si="35"/>
        <v>99.539367171782175</v>
      </c>
      <c r="M562" s="27">
        <v>7347.15</v>
      </c>
    </row>
    <row r="563" spans="1:13" ht="76.5" x14ac:dyDescent="0.2">
      <c r="A563" s="26" t="s">
        <v>1263</v>
      </c>
      <c r="B563" s="26" t="s">
        <v>1264</v>
      </c>
      <c r="C563" s="27">
        <v>14694.3</v>
      </c>
      <c r="D563" s="27">
        <v>7347.15</v>
      </c>
      <c r="E563" s="1">
        <f t="shared" si="33"/>
        <v>50</v>
      </c>
      <c r="F563" s="27">
        <v>7381.15</v>
      </c>
      <c r="G563" s="1">
        <f t="shared" si="32"/>
        <v>99.539367171782175</v>
      </c>
      <c r="H563" s="1">
        <v>14694.3</v>
      </c>
      <c r="I563" s="1">
        <v>7347.15</v>
      </c>
      <c r="J563" s="1">
        <f t="shared" si="34"/>
        <v>50</v>
      </c>
      <c r="K563" s="1">
        <v>7381.15</v>
      </c>
      <c r="L563" s="1">
        <f t="shared" si="35"/>
        <v>99.539367171782175</v>
      </c>
      <c r="M563" s="27">
        <v>7347.15</v>
      </c>
    </row>
    <row r="564" spans="1:13" ht="25.5" x14ac:dyDescent="0.2">
      <c r="A564" s="26" t="s">
        <v>1265</v>
      </c>
      <c r="B564" s="26" t="s">
        <v>1266</v>
      </c>
      <c r="C564" s="27"/>
      <c r="D564" s="27"/>
      <c r="E564" s="1" t="str">
        <f t="shared" si="33"/>
        <v xml:space="preserve"> </v>
      </c>
      <c r="F564" s="27">
        <v>327365.61272999999</v>
      </c>
      <c r="G564" s="1" t="str">
        <f t="shared" si="32"/>
        <v/>
      </c>
      <c r="H564" s="1"/>
      <c r="I564" s="1"/>
      <c r="J564" s="1" t="str">
        <f t="shared" si="34"/>
        <v xml:space="preserve"> </v>
      </c>
      <c r="K564" s="1">
        <v>327365.61272999999</v>
      </c>
      <c r="L564" s="1" t="str">
        <f t="shared" si="35"/>
        <v/>
      </c>
      <c r="M564" s="27"/>
    </row>
    <row r="565" spans="1:13" ht="38.25" x14ac:dyDescent="0.2">
      <c r="A565" s="26" t="s">
        <v>1267</v>
      </c>
      <c r="B565" s="26" t="s">
        <v>1268</v>
      </c>
      <c r="C565" s="27"/>
      <c r="D565" s="27"/>
      <c r="E565" s="1" t="str">
        <f t="shared" si="33"/>
        <v xml:space="preserve"> </v>
      </c>
      <c r="F565" s="27">
        <v>327365.61272999999</v>
      </c>
      <c r="G565" s="1" t="str">
        <f t="shared" si="32"/>
        <v/>
      </c>
      <c r="H565" s="1"/>
      <c r="I565" s="1"/>
      <c r="J565" s="1" t="str">
        <f t="shared" si="34"/>
        <v xml:space="preserve"> </v>
      </c>
      <c r="K565" s="1">
        <v>327365.61272999999</v>
      </c>
      <c r="L565" s="1" t="str">
        <f t="shared" si="35"/>
        <v/>
      </c>
      <c r="M565" s="27"/>
    </row>
    <row r="566" spans="1:13" ht="63.75" x14ac:dyDescent="0.2">
      <c r="A566" s="26" t="s">
        <v>1269</v>
      </c>
      <c r="B566" s="26" t="s">
        <v>1270</v>
      </c>
      <c r="C566" s="27">
        <v>48176.2</v>
      </c>
      <c r="D566" s="27">
        <v>12044.05005</v>
      </c>
      <c r="E566" s="1">
        <f t="shared" si="33"/>
        <v>25.000000103785684</v>
      </c>
      <c r="F566" s="27">
        <v>5803.5909899999997</v>
      </c>
      <c r="G566" s="1" t="str">
        <f t="shared" si="32"/>
        <v>свыше 200</v>
      </c>
      <c r="H566" s="1">
        <v>48176.2</v>
      </c>
      <c r="I566" s="1">
        <v>12044.05005</v>
      </c>
      <c r="J566" s="1">
        <f t="shared" si="34"/>
        <v>25.000000103785684</v>
      </c>
      <c r="K566" s="1">
        <v>5803.5909899999997</v>
      </c>
      <c r="L566" s="1" t="str">
        <f t="shared" si="35"/>
        <v>свыше 200</v>
      </c>
      <c r="M566" s="27">
        <v>4014.6833500000002</v>
      </c>
    </row>
    <row r="567" spans="1:13" ht="51" x14ac:dyDescent="0.2">
      <c r="A567" s="26" t="s">
        <v>1271</v>
      </c>
      <c r="B567" s="26" t="s">
        <v>1272</v>
      </c>
      <c r="C567" s="27">
        <v>164679.20000000001</v>
      </c>
      <c r="D567" s="27">
        <v>34809.398229999999</v>
      </c>
      <c r="E567" s="1">
        <f t="shared" si="33"/>
        <v>21.137701804478038</v>
      </c>
      <c r="F567" s="27">
        <v>22581.343700000001</v>
      </c>
      <c r="G567" s="1">
        <f t="shared" si="32"/>
        <v>154.15113773765376</v>
      </c>
      <c r="H567" s="1">
        <v>164679.20000000001</v>
      </c>
      <c r="I567" s="1">
        <v>34809.398229999999</v>
      </c>
      <c r="J567" s="1">
        <f t="shared" si="34"/>
        <v>21.137701804478038</v>
      </c>
      <c r="K567" s="1">
        <v>22581.343700000001</v>
      </c>
      <c r="L567" s="1">
        <f t="shared" si="35"/>
        <v>154.15113773765376</v>
      </c>
      <c r="M567" s="27">
        <v>16986.720149999997</v>
      </c>
    </row>
    <row r="568" spans="1:13" ht="63.75" x14ac:dyDescent="0.2">
      <c r="A568" s="26" t="s">
        <v>1273</v>
      </c>
      <c r="B568" s="26" t="s">
        <v>1274</v>
      </c>
      <c r="C568" s="27"/>
      <c r="D568" s="27"/>
      <c r="E568" s="1" t="str">
        <f t="shared" si="33"/>
        <v xml:space="preserve"> </v>
      </c>
      <c r="F568" s="27"/>
      <c r="G568" s="1" t="str">
        <f t="shared" si="32"/>
        <v xml:space="preserve"> </v>
      </c>
      <c r="H568" s="1"/>
      <c r="I568" s="1"/>
      <c r="J568" s="1" t="str">
        <f t="shared" si="34"/>
        <v xml:space="preserve"> </v>
      </c>
      <c r="K568" s="1"/>
      <c r="L568" s="1" t="str">
        <f t="shared" si="35"/>
        <v xml:space="preserve"> </v>
      </c>
      <c r="M568" s="27"/>
    </row>
    <row r="569" spans="1:13" ht="63.75" x14ac:dyDescent="0.2">
      <c r="A569" s="26" t="s">
        <v>1275</v>
      </c>
      <c r="B569" s="26" t="s">
        <v>1276</v>
      </c>
      <c r="C569" s="27"/>
      <c r="D569" s="27"/>
      <c r="E569" s="1" t="str">
        <f t="shared" si="33"/>
        <v xml:space="preserve"> </v>
      </c>
      <c r="F569" s="27"/>
      <c r="G569" s="1" t="str">
        <f t="shared" si="32"/>
        <v xml:space="preserve"> </v>
      </c>
      <c r="H569" s="1"/>
      <c r="I569" s="1"/>
      <c r="J569" s="1" t="str">
        <f t="shared" si="34"/>
        <v xml:space="preserve"> </v>
      </c>
      <c r="K569" s="1"/>
      <c r="L569" s="1" t="str">
        <f t="shared" si="35"/>
        <v xml:space="preserve"> </v>
      </c>
      <c r="M569" s="27"/>
    </row>
    <row r="570" spans="1:13" ht="63.75" x14ac:dyDescent="0.2">
      <c r="A570" s="26" t="s">
        <v>1277</v>
      </c>
      <c r="B570" s="26" t="s">
        <v>1278</v>
      </c>
      <c r="C570" s="27">
        <v>30119.3</v>
      </c>
      <c r="D570" s="27"/>
      <c r="E570" s="1" t="str">
        <f t="shared" si="33"/>
        <v/>
      </c>
      <c r="F570" s="27"/>
      <c r="G570" s="1" t="str">
        <f t="shared" si="32"/>
        <v xml:space="preserve"> </v>
      </c>
      <c r="H570" s="1">
        <v>30119.3</v>
      </c>
      <c r="I570" s="1"/>
      <c r="J570" s="1" t="str">
        <f t="shared" si="34"/>
        <v/>
      </c>
      <c r="K570" s="1"/>
      <c r="L570" s="1" t="str">
        <f t="shared" si="35"/>
        <v xml:space="preserve"> </v>
      </c>
      <c r="M570" s="27"/>
    </row>
    <row r="571" spans="1:13" ht="63.75" x14ac:dyDescent="0.2">
      <c r="A571" s="26" t="s">
        <v>1279</v>
      </c>
      <c r="B571" s="26" t="s">
        <v>1280</v>
      </c>
      <c r="C571" s="27">
        <v>30119.3</v>
      </c>
      <c r="D571" s="27"/>
      <c r="E571" s="1" t="str">
        <f t="shared" si="33"/>
        <v/>
      </c>
      <c r="F571" s="27"/>
      <c r="G571" s="1" t="str">
        <f t="shared" si="32"/>
        <v xml:space="preserve"> </v>
      </c>
      <c r="H571" s="1">
        <v>30119.3</v>
      </c>
      <c r="I571" s="1"/>
      <c r="J571" s="1" t="str">
        <f t="shared" si="34"/>
        <v/>
      </c>
      <c r="K571" s="1"/>
      <c r="L571" s="1" t="str">
        <f t="shared" si="35"/>
        <v xml:space="preserve"> </v>
      </c>
      <c r="M571" s="27"/>
    </row>
    <row r="572" spans="1:13" ht="51" x14ac:dyDescent="0.2">
      <c r="A572" s="26" t="s">
        <v>1281</v>
      </c>
      <c r="B572" s="26" t="s">
        <v>1282</v>
      </c>
      <c r="C572" s="27">
        <v>206251.9</v>
      </c>
      <c r="D572" s="27"/>
      <c r="E572" s="1" t="str">
        <f t="shared" si="33"/>
        <v/>
      </c>
      <c r="F572" s="27"/>
      <c r="G572" s="1" t="str">
        <f t="shared" si="32"/>
        <v xml:space="preserve"> </v>
      </c>
      <c r="H572" s="1">
        <v>206251.9</v>
      </c>
      <c r="I572" s="1"/>
      <c r="J572" s="1" t="str">
        <f t="shared" si="34"/>
        <v/>
      </c>
      <c r="K572" s="1"/>
      <c r="L572" s="1" t="str">
        <f t="shared" si="35"/>
        <v xml:space="preserve"> </v>
      </c>
      <c r="M572" s="27"/>
    </row>
    <row r="573" spans="1:13" ht="51" x14ac:dyDescent="0.2">
      <c r="A573" s="26" t="s">
        <v>1283</v>
      </c>
      <c r="B573" s="26" t="s">
        <v>1284</v>
      </c>
      <c r="C573" s="27">
        <v>206251.9</v>
      </c>
      <c r="D573" s="27"/>
      <c r="E573" s="1" t="str">
        <f t="shared" si="33"/>
        <v/>
      </c>
      <c r="F573" s="27"/>
      <c r="G573" s="1" t="str">
        <f t="shared" si="32"/>
        <v xml:space="preserve"> </v>
      </c>
      <c r="H573" s="1">
        <v>206251.9</v>
      </c>
      <c r="I573" s="1"/>
      <c r="J573" s="1" t="str">
        <f t="shared" si="34"/>
        <v/>
      </c>
      <c r="K573" s="1"/>
      <c r="L573" s="1" t="str">
        <f t="shared" si="35"/>
        <v xml:space="preserve"> </v>
      </c>
      <c r="M573" s="27"/>
    </row>
    <row r="574" spans="1:13" ht="38.25" x14ac:dyDescent="0.2">
      <c r="A574" s="26" t="s">
        <v>1285</v>
      </c>
      <c r="B574" s="26" t="s">
        <v>1286</v>
      </c>
      <c r="C574" s="27">
        <v>1791.3</v>
      </c>
      <c r="D574" s="27">
        <v>1083.6777099999999</v>
      </c>
      <c r="E574" s="1">
        <f t="shared" si="33"/>
        <v>60.496718026014626</v>
      </c>
      <c r="F574" s="27"/>
      <c r="G574" s="1" t="str">
        <f t="shared" si="32"/>
        <v xml:space="preserve"> </v>
      </c>
      <c r="H574" s="1">
        <v>1791.3</v>
      </c>
      <c r="I574" s="1">
        <v>1083.6777099999999</v>
      </c>
      <c r="J574" s="1">
        <f t="shared" si="34"/>
        <v>60.496718026014626</v>
      </c>
      <c r="K574" s="1"/>
      <c r="L574" s="1" t="str">
        <f t="shared" si="35"/>
        <v xml:space="preserve"> </v>
      </c>
      <c r="M574" s="27">
        <v>286.41621999999995</v>
      </c>
    </row>
    <row r="575" spans="1:13" ht="51" x14ac:dyDescent="0.2">
      <c r="A575" s="26" t="s">
        <v>1287</v>
      </c>
      <c r="B575" s="26" t="s">
        <v>1288</v>
      </c>
      <c r="C575" s="27">
        <v>1791.3</v>
      </c>
      <c r="D575" s="27">
        <v>1083.6777099999999</v>
      </c>
      <c r="E575" s="1">
        <f t="shared" si="33"/>
        <v>60.496718026014626</v>
      </c>
      <c r="F575" s="27"/>
      <c r="G575" s="1" t="str">
        <f t="shared" si="32"/>
        <v xml:space="preserve"> </v>
      </c>
      <c r="H575" s="1">
        <v>1791.3</v>
      </c>
      <c r="I575" s="1">
        <v>1083.6777099999999</v>
      </c>
      <c r="J575" s="1">
        <f t="shared" si="34"/>
        <v>60.496718026014626</v>
      </c>
      <c r="K575" s="1"/>
      <c r="L575" s="1" t="str">
        <f t="shared" si="35"/>
        <v xml:space="preserve"> </v>
      </c>
      <c r="M575" s="27">
        <v>286.41621999999995</v>
      </c>
    </row>
    <row r="576" spans="1:13" ht="51" x14ac:dyDescent="0.2">
      <c r="A576" s="26" t="s">
        <v>1289</v>
      </c>
      <c r="B576" s="26" t="s">
        <v>1290</v>
      </c>
      <c r="C576" s="27">
        <v>1713478.1</v>
      </c>
      <c r="D576" s="27">
        <v>257890.84088</v>
      </c>
      <c r="E576" s="1">
        <f t="shared" si="33"/>
        <v>15.050722905650209</v>
      </c>
      <c r="F576" s="27"/>
      <c r="G576" s="1" t="str">
        <f t="shared" si="32"/>
        <v xml:space="preserve"> </v>
      </c>
      <c r="H576" s="1">
        <v>1713478.1</v>
      </c>
      <c r="I576" s="1">
        <v>257890.84088</v>
      </c>
      <c r="J576" s="1">
        <f t="shared" si="34"/>
        <v>15.050722905650209</v>
      </c>
      <c r="K576" s="1"/>
      <c r="L576" s="1" t="str">
        <f t="shared" si="35"/>
        <v xml:space="preserve"> </v>
      </c>
      <c r="M576" s="27">
        <v>197102.39741999999</v>
      </c>
    </row>
    <row r="577" spans="1:13" ht="51" x14ac:dyDescent="0.2">
      <c r="A577" s="26" t="s">
        <v>1291</v>
      </c>
      <c r="B577" s="26" t="s">
        <v>1292</v>
      </c>
      <c r="C577" s="27">
        <v>1713478.1</v>
      </c>
      <c r="D577" s="27">
        <v>257890.84088</v>
      </c>
      <c r="E577" s="1">
        <f t="shared" si="33"/>
        <v>15.050722905650209</v>
      </c>
      <c r="F577" s="27"/>
      <c r="G577" s="1" t="str">
        <f t="shared" si="32"/>
        <v xml:space="preserve"> </v>
      </c>
      <c r="H577" s="1">
        <v>1713478.1</v>
      </c>
      <c r="I577" s="1">
        <v>257890.84088</v>
      </c>
      <c r="J577" s="1">
        <f t="shared" si="34"/>
        <v>15.050722905650209</v>
      </c>
      <c r="K577" s="1"/>
      <c r="L577" s="1" t="str">
        <f t="shared" si="35"/>
        <v xml:space="preserve"> </v>
      </c>
      <c r="M577" s="27">
        <v>197102.39741999999</v>
      </c>
    </row>
    <row r="578" spans="1:13" x14ac:dyDescent="0.2">
      <c r="A578" s="26" t="s">
        <v>1293</v>
      </c>
      <c r="B578" s="26" t="s">
        <v>1294</v>
      </c>
      <c r="C578" s="27"/>
      <c r="D578" s="27"/>
      <c r="E578" s="1" t="str">
        <f t="shared" si="33"/>
        <v xml:space="preserve"> </v>
      </c>
      <c r="F578" s="27"/>
      <c r="G578" s="1" t="str">
        <f t="shared" si="32"/>
        <v xml:space="preserve"> </v>
      </c>
      <c r="H578" s="1"/>
      <c r="I578" s="1"/>
      <c r="J578" s="1" t="str">
        <f t="shared" si="34"/>
        <v xml:space="preserve"> </v>
      </c>
      <c r="K578" s="1"/>
      <c r="L578" s="1" t="str">
        <f t="shared" si="35"/>
        <v xml:space="preserve"> </v>
      </c>
      <c r="M578" s="27"/>
    </row>
    <row r="579" spans="1:13" ht="25.5" x14ac:dyDescent="0.2">
      <c r="A579" s="26" t="s">
        <v>1295</v>
      </c>
      <c r="B579" s="26" t="s">
        <v>1296</v>
      </c>
      <c r="C579" s="27"/>
      <c r="D579" s="27"/>
      <c r="E579" s="1" t="str">
        <f t="shared" si="33"/>
        <v xml:space="preserve"> </v>
      </c>
      <c r="F579" s="27"/>
      <c r="G579" s="1" t="str">
        <f t="shared" si="32"/>
        <v xml:space="preserve"> </v>
      </c>
      <c r="H579" s="1"/>
      <c r="I579" s="1"/>
      <c r="J579" s="1" t="str">
        <f t="shared" si="34"/>
        <v xml:space="preserve"> </v>
      </c>
      <c r="K579" s="1"/>
      <c r="L579" s="1" t="str">
        <f t="shared" si="35"/>
        <v xml:space="preserve"> </v>
      </c>
      <c r="M579" s="27"/>
    </row>
    <row r="580" spans="1:13" ht="25.5" x14ac:dyDescent="0.2">
      <c r="A580" s="26" t="s">
        <v>1297</v>
      </c>
      <c r="B580" s="26" t="s">
        <v>1298</v>
      </c>
      <c r="C580" s="27">
        <v>22770</v>
      </c>
      <c r="D580" s="27">
        <v>24.736969999999999</v>
      </c>
      <c r="E580" s="1">
        <f t="shared" si="33"/>
        <v>0.10863842775581906</v>
      </c>
      <c r="F580" s="27"/>
      <c r="G580" s="1" t="str">
        <f t="shared" si="32"/>
        <v xml:space="preserve"> </v>
      </c>
      <c r="H580" s="1">
        <v>22770</v>
      </c>
      <c r="I580" s="1">
        <v>24.736969999999999</v>
      </c>
      <c r="J580" s="1">
        <f t="shared" si="34"/>
        <v>0.10863842775581906</v>
      </c>
      <c r="K580" s="1"/>
      <c r="L580" s="1" t="str">
        <f t="shared" si="35"/>
        <v xml:space="preserve"> </v>
      </c>
      <c r="M580" s="27">
        <v>24.736969999999999</v>
      </c>
    </row>
    <row r="581" spans="1:13" ht="25.5" x14ac:dyDescent="0.2">
      <c r="A581" s="26" t="s">
        <v>1299</v>
      </c>
      <c r="B581" s="26" t="s">
        <v>1300</v>
      </c>
      <c r="C581" s="27">
        <v>22770</v>
      </c>
      <c r="D581" s="27">
        <v>24.736969999999999</v>
      </c>
      <c r="E581" s="1">
        <f t="shared" si="33"/>
        <v>0.10863842775581906</v>
      </c>
      <c r="F581" s="27"/>
      <c r="G581" s="1" t="str">
        <f t="shared" si="32"/>
        <v xml:space="preserve"> </v>
      </c>
      <c r="H581" s="1">
        <v>22770</v>
      </c>
      <c r="I581" s="1">
        <v>24.736969999999999</v>
      </c>
      <c r="J581" s="1">
        <f t="shared" si="34"/>
        <v>0.10863842775581906</v>
      </c>
      <c r="K581" s="1"/>
      <c r="L581" s="1" t="str">
        <f t="shared" si="35"/>
        <v xml:space="preserve"> </v>
      </c>
      <c r="M581" s="27">
        <v>24.736969999999999</v>
      </c>
    </row>
    <row r="582" spans="1:13" ht="38.25" x14ac:dyDescent="0.2">
      <c r="A582" s="26" t="s">
        <v>1301</v>
      </c>
      <c r="B582" s="26" t="s">
        <v>1302</v>
      </c>
      <c r="C582" s="27">
        <v>3969.4</v>
      </c>
      <c r="D582" s="27">
        <v>957.08132000000001</v>
      </c>
      <c r="E582" s="1">
        <f t="shared" si="33"/>
        <v>24.111485866881644</v>
      </c>
      <c r="F582" s="27">
        <v>984.00004000000001</v>
      </c>
      <c r="G582" s="1">
        <f t="shared" ref="G582:G645" si="36">IF(F582=0," ",IF(D582/F582*100&gt;200,"свыше 200",IF(D582/F582&gt;0,D582/F582*100,"")))</f>
        <v>97.264357834782203</v>
      </c>
      <c r="H582" s="1">
        <v>3969.4</v>
      </c>
      <c r="I582" s="1">
        <v>957.08132000000001</v>
      </c>
      <c r="J582" s="1">
        <f t="shared" si="34"/>
        <v>24.111485866881644</v>
      </c>
      <c r="K582" s="1">
        <v>984.00004000000001</v>
      </c>
      <c r="L582" s="1">
        <f t="shared" si="35"/>
        <v>97.264357834782203</v>
      </c>
      <c r="M582" s="27">
        <v>314.82744000000002</v>
      </c>
    </row>
    <row r="583" spans="1:13" ht="51" x14ac:dyDescent="0.2">
      <c r="A583" s="26" t="s">
        <v>1303</v>
      </c>
      <c r="B583" s="26" t="s">
        <v>1304</v>
      </c>
      <c r="C583" s="27">
        <v>7191.3</v>
      </c>
      <c r="D583" s="27">
        <v>7191.3</v>
      </c>
      <c r="E583" s="1">
        <f t="shared" ref="E583:E646" si="37">IF(C583=0," ",IF(D583/C583*100&gt;200,"свыше 200",IF(D583/C583&gt;0,D583/C583*100,"")))</f>
        <v>100</v>
      </c>
      <c r="F583" s="27">
        <v>3334.98</v>
      </c>
      <c r="G583" s="1" t="str">
        <f t="shared" si="36"/>
        <v>свыше 200</v>
      </c>
      <c r="H583" s="1">
        <v>7191.3</v>
      </c>
      <c r="I583" s="1">
        <v>7191.3</v>
      </c>
      <c r="J583" s="1">
        <f t="shared" ref="J583:J646" si="38">IF(H583=0," ",IF(I583/H583*100&gt;200,"свыше 200",IF(I583/H583&gt;0,I583/H583*100,"")))</f>
        <v>100</v>
      </c>
      <c r="K583" s="1">
        <v>3334.98</v>
      </c>
      <c r="L583" s="1" t="str">
        <f t="shared" ref="L583:L646" si="39">IF(K583=0," ",IF(I583/K583*100&gt;200,"свыше 200",IF(I583/K583&gt;0,I583/K583*100,"")))</f>
        <v>свыше 200</v>
      </c>
      <c r="M583" s="27"/>
    </row>
    <row r="584" spans="1:13" ht="51" x14ac:dyDescent="0.2">
      <c r="A584" s="26" t="s">
        <v>1305</v>
      </c>
      <c r="B584" s="26" t="s">
        <v>1306</v>
      </c>
      <c r="C584" s="27">
        <v>7191.3</v>
      </c>
      <c r="D584" s="27">
        <v>7191.3</v>
      </c>
      <c r="E584" s="1">
        <f t="shared" si="37"/>
        <v>100</v>
      </c>
      <c r="F584" s="27">
        <v>3334.98</v>
      </c>
      <c r="G584" s="1" t="str">
        <f t="shared" si="36"/>
        <v>свыше 200</v>
      </c>
      <c r="H584" s="1">
        <v>7191.3</v>
      </c>
      <c r="I584" s="1">
        <v>7191.3</v>
      </c>
      <c r="J584" s="1">
        <f t="shared" si="38"/>
        <v>100</v>
      </c>
      <c r="K584" s="1">
        <v>3334.98</v>
      </c>
      <c r="L584" s="1" t="str">
        <f t="shared" si="39"/>
        <v>свыше 200</v>
      </c>
      <c r="M584" s="27"/>
    </row>
    <row r="585" spans="1:13" ht="38.25" x14ac:dyDescent="0.2">
      <c r="A585" s="26" t="s">
        <v>1307</v>
      </c>
      <c r="B585" s="26" t="s">
        <v>1308</v>
      </c>
      <c r="C585" s="27">
        <v>11868.6</v>
      </c>
      <c r="D585" s="27">
        <v>2185.5</v>
      </c>
      <c r="E585" s="1">
        <f t="shared" si="37"/>
        <v>18.414134775794956</v>
      </c>
      <c r="F585" s="27">
        <v>3404.4339799999998</v>
      </c>
      <c r="G585" s="1">
        <f t="shared" si="36"/>
        <v>64.195693405692069</v>
      </c>
      <c r="H585" s="1">
        <v>11868.6</v>
      </c>
      <c r="I585" s="1">
        <v>2185.5</v>
      </c>
      <c r="J585" s="1">
        <f t="shared" si="38"/>
        <v>18.414134775794956</v>
      </c>
      <c r="K585" s="1">
        <v>3404.4339799999998</v>
      </c>
      <c r="L585" s="1">
        <f t="shared" si="39"/>
        <v>64.195693405692069</v>
      </c>
      <c r="M585" s="27">
        <v>2185.5</v>
      </c>
    </row>
    <row r="586" spans="1:13" ht="51" x14ac:dyDescent="0.2">
      <c r="A586" s="26" t="s">
        <v>1309</v>
      </c>
      <c r="B586" s="26" t="s">
        <v>1310</v>
      </c>
      <c r="C586" s="27">
        <v>11868.6</v>
      </c>
      <c r="D586" s="27">
        <v>2185.5</v>
      </c>
      <c r="E586" s="1">
        <f t="shared" si="37"/>
        <v>18.414134775794956</v>
      </c>
      <c r="F586" s="27">
        <v>3404.4339799999998</v>
      </c>
      <c r="G586" s="1">
        <f t="shared" si="36"/>
        <v>64.195693405692069</v>
      </c>
      <c r="H586" s="1">
        <v>11868.6</v>
      </c>
      <c r="I586" s="1">
        <v>2185.5</v>
      </c>
      <c r="J586" s="1">
        <f t="shared" si="38"/>
        <v>18.414134775794956</v>
      </c>
      <c r="K586" s="1">
        <v>3404.4339799999998</v>
      </c>
      <c r="L586" s="1">
        <f t="shared" si="39"/>
        <v>64.195693405692069</v>
      </c>
      <c r="M586" s="27">
        <v>2185.5</v>
      </c>
    </row>
    <row r="587" spans="1:13" ht="51" x14ac:dyDescent="0.2">
      <c r="A587" s="26" t="s">
        <v>1311</v>
      </c>
      <c r="B587" s="26" t="s">
        <v>1312</v>
      </c>
      <c r="C587" s="27">
        <v>256.5</v>
      </c>
      <c r="D587" s="27"/>
      <c r="E587" s="1" t="str">
        <f t="shared" si="37"/>
        <v/>
      </c>
      <c r="F587" s="27"/>
      <c r="G587" s="1" t="str">
        <f t="shared" si="36"/>
        <v xml:space="preserve"> </v>
      </c>
      <c r="H587" s="1">
        <v>256.5</v>
      </c>
      <c r="I587" s="1"/>
      <c r="J587" s="1" t="str">
        <f t="shared" si="38"/>
        <v/>
      </c>
      <c r="K587" s="1"/>
      <c r="L587" s="1" t="str">
        <f t="shared" si="39"/>
        <v xml:space="preserve"> </v>
      </c>
      <c r="M587" s="27"/>
    </row>
    <row r="588" spans="1:13" ht="51" x14ac:dyDescent="0.2">
      <c r="A588" s="26" t="s">
        <v>1313</v>
      </c>
      <c r="B588" s="26" t="s">
        <v>1314</v>
      </c>
      <c r="C588" s="27">
        <v>256.5</v>
      </c>
      <c r="D588" s="27"/>
      <c r="E588" s="1" t="str">
        <f t="shared" si="37"/>
        <v/>
      </c>
      <c r="F588" s="27"/>
      <c r="G588" s="1" t="str">
        <f t="shared" si="36"/>
        <v xml:space="preserve"> </v>
      </c>
      <c r="H588" s="1">
        <v>256.5</v>
      </c>
      <c r="I588" s="1"/>
      <c r="J588" s="1" t="str">
        <f t="shared" si="38"/>
        <v/>
      </c>
      <c r="K588" s="1"/>
      <c r="L588" s="1" t="str">
        <f t="shared" si="39"/>
        <v xml:space="preserve"> </v>
      </c>
      <c r="M588" s="27"/>
    </row>
    <row r="589" spans="1:13" ht="25.5" x14ac:dyDescent="0.2">
      <c r="A589" s="26" t="s">
        <v>1315</v>
      </c>
      <c r="B589" s="26" t="s">
        <v>1316</v>
      </c>
      <c r="C589" s="27">
        <v>104446</v>
      </c>
      <c r="D589" s="27">
        <v>4800</v>
      </c>
      <c r="E589" s="1">
        <f t="shared" si="37"/>
        <v>4.5956762346092717</v>
      </c>
      <c r="F589" s="27">
        <v>5000</v>
      </c>
      <c r="G589" s="1">
        <f t="shared" si="36"/>
        <v>96</v>
      </c>
      <c r="H589" s="1">
        <v>104446</v>
      </c>
      <c r="I589" s="1">
        <v>4800</v>
      </c>
      <c r="J589" s="1">
        <f t="shared" si="38"/>
        <v>4.5956762346092717</v>
      </c>
      <c r="K589" s="1">
        <v>5000</v>
      </c>
      <c r="L589" s="1">
        <f t="shared" si="39"/>
        <v>96</v>
      </c>
      <c r="M589" s="27"/>
    </row>
    <row r="590" spans="1:13" ht="38.25" x14ac:dyDescent="0.2">
      <c r="A590" s="26" t="s">
        <v>1317</v>
      </c>
      <c r="B590" s="26" t="s">
        <v>1318</v>
      </c>
      <c r="C590" s="27">
        <v>104446</v>
      </c>
      <c r="D590" s="27">
        <v>4800</v>
      </c>
      <c r="E590" s="1">
        <f t="shared" si="37"/>
        <v>4.5956762346092717</v>
      </c>
      <c r="F590" s="27">
        <v>5000</v>
      </c>
      <c r="G590" s="1">
        <f t="shared" si="36"/>
        <v>96</v>
      </c>
      <c r="H590" s="1">
        <v>104446</v>
      </c>
      <c r="I590" s="1">
        <v>4800</v>
      </c>
      <c r="J590" s="1">
        <f t="shared" si="38"/>
        <v>4.5956762346092717</v>
      </c>
      <c r="K590" s="1">
        <v>5000</v>
      </c>
      <c r="L590" s="1">
        <f t="shared" si="39"/>
        <v>96</v>
      </c>
      <c r="M590" s="27"/>
    </row>
    <row r="591" spans="1:13" ht="25.5" x14ac:dyDescent="0.2">
      <c r="A591" s="26" t="s">
        <v>1319</v>
      </c>
      <c r="B591" s="26" t="s">
        <v>1320</v>
      </c>
      <c r="C591" s="27">
        <v>22361.3</v>
      </c>
      <c r="D591" s="27">
        <v>17266.863679999999</v>
      </c>
      <c r="E591" s="1">
        <f t="shared" si="37"/>
        <v>77.217620084699902</v>
      </c>
      <c r="F591" s="27">
        <v>5000.0000099999997</v>
      </c>
      <c r="G591" s="1" t="str">
        <f t="shared" si="36"/>
        <v>свыше 200</v>
      </c>
      <c r="H591" s="1">
        <v>22361.3</v>
      </c>
      <c r="I591" s="1">
        <v>17266.863679999999</v>
      </c>
      <c r="J591" s="1">
        <f t="shared" si="38"/>
        <v>77.217620084699902</v>
      </c>
      <c r="K591" s="1">
        <v>5000.0000099999997</v>
      </c>
      <c r="L591" s="1" t="str">
        <f t="shared" si="39"/>
        <v>свыше 200</v>
      </c>
      <c r="M591" s="27">
        <v>17266.863679999999</v>
      </c>
    </row>
    <row r="592" spans="1:13" ht="38.25" x14ac:dyDescent="0.2">
      <c r="A592" s="26" t="s">
        <v>1321</v>
      </c>
      <c r="B592" s="26" t="s">
        <v>1322</v>
      </c>
      <c r="C592" s="27">
        <v>22361.3</v>
      </c>
      <c r="D592" s="27">
        <v>17266.863679999999</v>
      </c>
      <c r="E592" s="1">
        <f t="shared" si="37"/>
        <v>77.217620084699902</v>
      </c>
      <c r="F592" s="27">
        <v>5000.0000099999997</v>
      </c>
      <c r="G592" s="1" t="str">
        <f t="shared" si="36"/>
        <v>свыше 200</v>
      </c>
      <c r="H592" s="1">
        <v>22361.3</v>
      </c>
      <c r="I592" s="1">
        <v>17266.863679999999</v>
      </c>
      <c r="J592" s="1">
        <f t="shared" si="38"/>
        <v>77.217620084699902</v>
      </c>
      <c r="K592" s="1">
        <v>5000.0000099999997</v>
      </c>
      <c r="L592" s="1" t="str">
        <f t="shared" si="39"/>
        <v>свыше 200</v>
      </c>
      <c r="M592" s="27">
        <v>17266.863679999999</v>
      </c>
    </row>
    <row r="593" spans="1:13" ht="38.25" x14ac:dyDescent="0.2">
      <c r="A593" s="26" t="s">
        <v>1323</v>
      </c>
      <c r="B593" s="26" t="s">
        <v>1324</v>
      </c>
      <c r="C593" s="27"/>
      <c r="D593" s="27"/>
      <c r="E593" s="1" t="str">
        <f t="shared" si="37"/>
        <v xml:space="preserve"> </v>
      </c>
      <c r="F593" s="27">
        <v>93600.69988</v>
      </c>
      <c r="G593" s="1" t="str">
        <f t="shared" si="36"/>
        <v/>
      </c>
      <c r="H593" s="1"/>
      <c r="I593" s="1"/>
      <c r="J593" s="1" t="str">
        <f t="shared" si="38"/>
        <v xml:space="preserve"> </v>
      </c>
      <c r="K593" s="1">
        <v>93600.69988</v>
      </c>
      <c r="L593" s="1" t="str">
        <f t="shared" si="39"/>
        <v/>
      </c>
      <c r="M593" s="27"/>
    </row>
    <row r="594" spans="1:13" ht="38.25" x14ac:dyDescent="0.2">
      <c r="A594" s="26" t="s">
        <v>1325</v>
      </c>
      <c r="B594" s="26" t="s">
        <v>1326</v>
      </c>
      <c r="C594" s="27"/>
      <c r="D594" s="27"/>
      <c r="E594" s="1" t="str">
        <f t="shared" si="37"/>
        <v xml:space="preserve"> </v>
      </c>
      <c r="F594" s="27">
        <v>93600.69988</v>
      </c>
      <c r="G594" s="1" t="str">
        <f t="shared" si="36"/>
        <v/>
      </c>
      <c r="H594" s="1"/>
      <c r="I594" s="1"/>
      <c r="J594" s="1" t="str">
        <f t="shared" si="38"/>
        <v xml:space="preserve"> </v>
      </c>
      <c r="K594" s="1">
        <v>93600.69988</v>
      </c>
      <c r="L594" s="1" t="str">
        <f t="shared" si="39"/>
        <v/>
      </c>
      <c r="M594" s="27"/>
    </row>
    <row r="595" spans="1:13" ht="38.25" x14ac:dyDescent="0.2">
      <c r="A595" s="26" t="s">
        <v>1327</v>
      </c>
      <c r="B595" s="26" t="s">
        <v>1328</v>
      </c>
      <c r="C595" s="27">
        <v>262598.8</v>
      </c>
      <c r="D595" s="27">
        <v>110606.30003</v>
      </c>
      <c r="E595" s="1">
        <f t="shared" si="37"/>
        <v>42.119880224128977</v>
      </c>
      <c r="F595" s="27">
        <v>165443.70206000001</v>
      </c>
      <c r="G595" s="1">
        <f t="shared" si="36"/>
        <v>66.854342989669917</v>
      </c>
      <c r="H595" s="1">
        <v>262598.8</v>
      </c>
      <c r="I595" s="1">
        <v>110606.30003</v>
      </c>
      <c r="J595" s="1">
        <f t="shared" si="38"/>
        <v>42.119880224128977</v>
      </c>
      <c r="K595" s="1">
        <v>165443.70206000001</v>
      </c>
      <c r="L595" s="1">
        <f t="shared" si="39"/>
        <v>66.854342989669917</v>
      </c>
      <c r="M595" s="27">
        <v>110606.30003</v>
      </c>
    </row>
    <row r="596" spans="1:13" ht="38.25" x14ac:dyDescent="0.2">
      <c r="A596" s="26" t="s">
        <v>1329</v>
      </c>
      <c r="B596" s="26" t="s">
        <v>1330</v>
      </c>
      <c r="C596" s="27">
        <v>262598.8</v>
      </c>
      <c r="D596" s="27">
        <v>110606.30003</v>
      </c>
      <c r="E596" s="1">
        <f t="shared" si="37"/>
        <v>42.119880224128977</v>
      </c>
      <c r="F596" s="27">
        <v>165443.70206000001</v>
      </c>
      <c r="G596" s="1">
        <f t="shared" si="36"/>
        <v>66.854342989669917</v>
      </c>
      <c r="H596" s="1">
        <v>262598.8</v>
      </c>
      <c r="I596" s="1">
        <v>110606.30003</v>
      </c>
      <c r="J596" s="1">
        <f t="shared" si="38"/>
        <v>42.119880224128977</v>
      </c>
      <c r="K596" s="1">
        <v>165443.70206000001</v>
      </c>
      <c r="L596" s="1">
        <f t="shared" si="39"/>
        <v>66.854342989669917</v>
      </c>
      <c r="M596" s="27">
        <v>110606.30003</v>
      </c>
    </row>
    <row r="597" spans="1:13" ht="25.5" x14ac:dyDescent="0.2">
      <c r="A597" s="26" t="s">
        <v>1331</v>
      </c>
      <c r="B597" s="26" t="s">
        <v>1332</v>
      </c>
      <c r="C597" s="27">
        <v>14000</v>
      </c>
      <c r="D597" s="27"/>
      <c r="E597" s="1" t="str">
        <f t="shared" si="37"/>
        <v/>
      </c>
      <c r="F597" s="27">
        <v>6792.8263399999996</v>
      </c>
      <c r="G597" s="1" t="str">
        <f t="shared" si="36"/>
        <v/>
      </c>
      <c r="H597" s="1">
        <v>14000</v>
      </c>
      <c r="I597" s="1"/>
      <c r="J597" s="1" t="str">
        <f t="shared" si="38"/>
        <v/>
      </c>
      <c r="K597" s="1">
        <v>6792.8263399999996</v>
      </c>
      <c r="L597" s="1" t="str">
        <f t="shared" si="39"/>
        <v/>
      </c>
      <c r="M597" s="27"/>
    </row>
    <row r="598" spans="1:13" ht="25.5" x14ac:dyDescent="0.2">
      <c r="A598" s="26" t="s">
        <v>1333</v>
      </c>
      <c r="B598" s="26" t="s">
        <v>1334</v>
      </c>
      <c r="C598" s="27">
        <v>14000</v>
      </c>
      <c r="D598" s="27"/>
      <c r="E598" s="1" t="str">
        <f t="shared" si="37"/>
        <v/>
      </c>
      <c r="F598" s="27">
        <v>6792.8263399999996</v>
      </c>
      <c r="G598" s="1" t="str">
        <f t="shared" si="36"/>
        <v/>
      </c>
      <c r="H598" s="1">
        <v>14000</v>
      </c>
      <c r="I598" s="1"/>
      <c r="J598" s="1" t="str">
        <f t="shared" si="38"/>
        <v/>
      </c>
      <c r="K598" s="1">
        <v>6792.8263399999996</v>
      </c>
      <c r="L598" s="1" t="str">
        <f t="shared" si="39"/>
        <v/>
      </c>
      <c r="M598" s="27"/>
    </row>
    <row r="599" spans="1:13" ht="38.25" x14ac:dyDescent="0.2">
      <c r="A599" s="26" t="s">
        <v>1335</v>
      </c>
      <c r="B599" s="26" t="s">
        <v>1336</v>
      </c>
      <c r="C599" s="27">
        <v>14711.5</v>
      </c>
      <c r="D599" s="27">
        <v>8955.3813900000005</v>
      </c>
      <c r="E599" s="1">
        <f t="shared" si="37"/>
        <v>60.873339836182581</v>
      </c>
      <c r="F599" s="27"/>
      <c r="G599" s="1" t="str">
        <f t="shared" si="36"/>
        <v xml:space="preserve"> </v>
      </c>
      <c r="H599" s="1">
        <v>14711.5</v>
      </c>
      <c r="I599" s="1">
        <v>8955.3813900000005</v>
      </c>
      <c r="J599" s="1">
        <f t="shared" si="38"/>
        <v>60.873339836182581</v>
      </c>
      <c r="K599" s="1"/>
      <c r="L599" s="1" t="str">
        <f t="shared" si="39"/>
        <v xml:space="preserve"> </v>
      </c>
      <c r="M599" s="27">
        <v>8955.3813900000005</v>
      </c>
    </row>
    <row r="600" spans="1:13" ht="38.25" x14ac:dyDescent="0.2">
      <c r="A600" s="26" t="s">
        <v>1337</v>
      </c>
      <c r="B600" s="26" t="s">
        <v>1338</v>
      </c>
      <c r="C600" s="27">
        <v>14711.5</v>
      </c>
      <c r="D600" s="27">
        <v>8955.3813900000005</v>
      </c>
      <c r="E600" s="1">
        <f t="shared" si="37"/>
        <v>60.873339836182581</v>
      </c>
      <c r="F600" s="27"/>
      <c r="G600" s="1" t="str">
        <f t="shared" si="36"/>
        <v xml:space="preserve"> </v>
      </c>
      <c r="H600" s="1">
        <v>14711.5</v>
      </c>
      <c r="I600" s="1">
        <v>8955.3813900000005</v>
      </c>
      <c r="J600" s="1">
        <f t="shared" si="38"/>
        <v>60.873339836182581</v>
      </c>
      <c r="K600" s="1"/>
      <c r="L600" s="1" t="str">
        <f t="shared" si="39"/>
        <v xml:space="preserve"> </v>
      </c>
      <c r="M600" s="27">
        <v>8955.3813900000005</v>
      </c>
    </row>
    <row r="601" spans="1:13" ht="25.5" x14ac:dyDescent="0.2">
      <c r="A601" s="26" t="s">
        <v>1339</v>
      </c>
      <c r="B601" s="26" t="s">
        <v>1340</v>
      </c>
      <c r="C601" s="27">
        <v>11655.2</v>
      </c>
      <c r="D601" s="27">
        <v>2976</v>
      </c>
      <c r="E601" s="1">
        <f t="shared" si="37"/>
        <v>25.533667375935202</v>
      </c>
      <c r="F601" s="27">
        <v>2790</v>
      </c>
      <c r="G601" s="1">
        <f t="shared" si="36"/>
        <v>106.66666666666667</v>
      </c>
      <c r="H601" s="1">
        <v>11655.2</v>
      </c>
      <c r="I601" s="1">
        <v>2976</v>
      </c>
      <c r="J601" s="1">
        <f t="shared" si="38"/>
        <v>25.533667375935202</v>
      </c>
      <c r="K601" s="1">
        <v>2790</v>
      </c>
      <c r="L601" s="1">
        <f t="shared" si="39"/>
        <v>106.66666666666667</v>
      </c>
      <c r="M601" s="27">
        <v>2976</v>
      </c>
    </row>
    <row r="602" spans="1:13" ht="38.25" x14ac:dyDescent="0.2">
      <c r="A602" s="26" t="s">
        <v>1341</v>
      </c>
      <c r="B602" s="26" t="s">
        <v>1342</v>
      </c>
      <c r="C602" s="27">
        <v>11655.2</v>
      </c>
      <c r="D602" s="27">
        <v>2976</v>
      </c>
      <c r="E602" s="1">
        <f t="shared" si="37"/>
        <v>25.533667375935202</v>
      </c>
      <c r="F602" s="27">
        <v>2790</v>
      </c>
      <c r="G602" s="1">
        <f t="shared" si="36"/>
        <v>106.66666666666667</v>
      </c>
      <c r="H602" s="1">
        <v>11655.2</v>
      </c>
      <c r="I602" s="1">
        <v>2976</v>
      </c>
      <c r="J602" s="1">
        <f t="shared" si="38"/>
        <v>25.533667375935202</v>
      </c>
      <c r="K602" s="1">
        <v>2790</v>
      </c>
      <c r="L602" s="1">
        <f t="shared" si="39"/>
        <v>106.66666666666667</v>
      </c>
      <c r="M602" s="27">
        <v>2976</v>
      </c>
    </row>
    <row r="603" spans="1:13" x14ac:dyDescent="0.2">
      <c r="A603" s="26" t="s">
        <v>1343</v>
      </c>
      <c r="B603" s="26" t="s">
        <v>1344</v>
      </c>
      <c r="C603" s="27">
        <v>15571.2</v>
      </c>
      <c r="D603" s="27">
        <v>7532.6842100000003</v>
      </c>
      <c r="E603" s="1">
        <f t="shared" si="37"/>
        <v>48.37574631370736</v>
      </c>
      <c r="F603" s="27">
        <v>4000.6520599999999</v>
      </c>
      <c r="G603" s="1">
        <f t="shared" si="36"/>
        <v>188.28641174059013</v>
      </c>
      <c r="H603" s="1">
        <v>15571.2</v>
      </c>
      <c r="I603" s="1">
        <v>7532.6842100000003</v>
      </c>
      <c r="J603" s="1">
        <f t="shared" si="38"/>
        <v>48.37574631370736</v>
      </c>
      <c r="K603" s="1">
        <v>4000.6520599999999</v>
      </c>
      <c r="L603" s="1">
        <f t="shared" si="39"/>
        <v>188.28641174059013</v>
      </c>
      <c r="M603" s="27">
        <v>6938.0489900000002</v>
      </c>
    </row>
    <row r="604" spans="1:13" ht="25.5" x14ac:dyDescent="0.2">
      <c r="A604" s="26" t="s">
        <v>1345</v>
      </c>
      <c r="B604" s="26" t="s">
        <v>1346</v>
      </c>
      <c r="C604" s="27">
        <v>15571.2</v>
      </c>
      <c r="D604" s="27">
        <v>7532.6842100000003</v>
      </c>
      <c r="E604" s="1">
        <f t="shared" si="37"/>
        <v>48.37574631370736</v>
      </c>
      <c r="F604" s="27">
        <v>4000.6520599999999</v>
      </c>
      <c r="G604" s="1">
        <f t="shared" si="36"/>
        <v>188.28641174059013</v>
      </c>
      <c r="H604" s="1">
        <v>15571.2</v>
      </c>
      <c r="I604" s="1">
        <v>7532.6842100000003</v>
      </c>
      <c r="J604" s="1">
        <f t="shared" si="38"/>
        <v>48.37574631370736</v>
      </c>
      <c r="K604" s="1">
        <v>4000.6520599999999</v>
      </c>
      <c r="L604" s="1">
        <f t="shared" si="39"/>
        <v>188.28641174059013</v>
      </c>
      <c r="M604" s="27">
        <v>6938.0489900000002</v>
      </c>
    </row>
    <row r="605" spans="1:13" ht="25.5" x14ac:dyDescent="0.2">
      <c r="A605" s="26" t="s">
        <v>1347</v>
      </c>
      <c r="B605" s="26" t="s">
        <v>1348</v>
      </c>
      <c r="C605" s="27"/>
      <c r="D605" s="27"/>
      <c r="E605" s="1" t="str">
        <f t="shared" si="37"/>
        <v xml:space="preserve"> </v>
      </c>
      <c r="F605" s="27">
        <v>25820</v>
      </c>
      <c r="G605" s="1" t="str">
        <f t="shared" si="36"/>
        <v/>
      </c>
      <c r="H605" s="1"/>
      <c r="I605" s="1"/>
      <c r="J605" s="1" t="str">
        <f t="shared" si="38"/>
        <v xml:space="preserve"> </v>
      </c>
      <c r="K605" s="1">
        <v>25820</v>
      </c>
      <c r="L605" s="1" t="str">
        <f t="shared" si="39"/>
        <v/>
      </c>
      <c r="M605" s="27"/>
    </row>
    <row r="606" spans="1:13" ht="38.25" x14ac:dyDescent="0.2">
      <c r="A606" s="26" t="s">
        <v>1349</v>
      </c>
      <c r="B606" s="26" t="s">
        <v>1350</v>
      </c>
      <c r="C606" s="27"/>
      <c r="D606" s="27"/>
      <c r="E606" s="1" t="str">
        <f t="shared" si="37"/>
        <v xml:space="preserve"> </v>
      </c>
      <c r="F606" s="27">
        <v>25820</v>
      </c>
      <c r="G606" s="1" t="str">
        <f t="shared" si="36"/>
        <v/>
      </c>
      <c r="H606" s="1"/>
      <c r="I606" s="1"/>
      <c r="J606" s="1" t="str">
        <f t="shared" si="38"/>
        <v xml:space="preserve"> </v>
      </c>
      <c r="K606" s="1">
        <v>25820</v>
      </c>
      <c r="L606" s="1" t="str">
        <f t="shared" si="39"/>
        <v/>
      </c>
      <c r="M606" s="27"/>
    </row>
    <row r="607" spans="1:13" ht="51" x14ac:dyDescent="0.2">
      <c r="A607" s="26" t="s">
        <v>1351</v>
      </c>
      <c r="B607" s="26" t="s">
        <v>1352</v>
      </c>
      <c r="C607" s="27"/>
      <c r="D607" s="27"/>
      <c r="E607" s="1" t="str">
        <f t="shared" si="37"/>
        <v xml:space="preserve"> </v>
      </c>
      <c r="F607" s="27">
        <v>58610.9</v>
      </c>
      <c r="G607" s="1" t="str">
        <f t="shared" si="36"/>
        <v/>
      </c>
      <c r="H607" s="1"/>
      <c r="I607" s="1"/>
      <c r="J607" s="1" t="str">
        <f t="shared" si="38"/>
        <v xml:space="preserve"> </v>
      </c>
      <c r="K607" s="1">
        <v>58610.9</v>
      </c>
      <c r="L607" s="1" t="str">
        <f t="shared" si="39"/>
        <v/>
      </c>
      <c r="M607" s="27"/>
    </row>
    <row r="608" spans="1:13" ht="63.75" x14ac:dyDescent="0.2">
      <c r="A608" s="26" t="s">
        <v>1353</v>
      </c>
      <c r="B608" s="26" t="s">
        <v>1354</v>
      </c>
      <c r="C608" s="27"/>
      <c r="D608" s="27"/>
      <c r="E608" s="1" t="str">
        <f t="shared" si="37"/>
        <v xml:space="preserve"> </v>
      </c>
      <c r="F608" s="27">
        <v>58610.9</v>
      </c>
      <c r="G608" s="1" t="str">
        <f t="shared" si="36"/>
        <v/>
      </c>
      <c r="H608" s="1"/>
      <c r="I608" s="1"/>
      <c r="J608" s="1" t="str">
        <f t="shared" si="38"/>
        <v xml:space="preserve"> </v>
      </c>
      <c r="K608" s="1">
        <v>58610.9</v>
      </c>
      <c r="L608" s="1" t="str">
        <f t="shared" si="39"/>
        <v/>
      </c>
      <c r="M608" s="27"/>
    </row>
    <row r="609" spans="1:13" ht="38.25" x14ac:dyDescent="0.2">
      <c r="A609" s="26" t="s">
        <v>1355</v>
      </c>
      <c r="B609" s="26" t="s">
        <v>1356</v>
      </c>
      <c r="C609" s="27">
        <v>3752.7</v>
      </c>
      <c r="D609" s="27"/>
      <c r="E609" s="1" t="str">
        <f t="shared" si="37"/>
        <v/>
      </c>
      <c r="F609" s="27"/>
      <c r="G609" s="1" t="str">
        <f t="shared" si="36"/>
        <v xml:space="preserve"> </v>
      </c>
      <c r="H609" s="1">
        <v>3752.7</v>
      </c>
      <c r="I609" s="1"/>
      <c r="J609" s="1" t="str">
        <f t="shared" si="38"/>
        <v/>
      </c>
      <c r="K609" s="1"/>
      <c r="L609" s="1" t="str">
        <f t="shared" si="39"/>
        <v xml:space="preserve"> </v>
      </c>
      <c r="M609" s="27"/>
    </row>
    <row r="610" spans="1:13" ht="38.25" x14ac:dyDescent="0.2">
      <c r="A610" s="26" t="s">
        <v>1357</v>
      </c>
      <c r="B610" s="26" t="s">
        <v>1358</v>
      </c>
      <c r="C610" s="27">
        <v>3752.7</v>
      </c>
      <c r="D610" s="27"/>
      <c r="E610" s="1" t="str">
        <f t="shared" si="37"/>
        <v/>
      </c>
      <c r="F610" s="27"/>
      <c r="G610" s="1" t="str">
        <f t="shared" si="36"/>
        <v xml:space="preserve"> </v>
      </c>
      <c r="H610" s="1">
        <v>3752.7</v>
      </c>
      <c r="I610" s="1"/>
      <c r="J610" s="1" t="str">
        <f t="shared" si="38"/>
        <v/>
      </c>
      <c r="K610" s="1"/>
      <c r="L610" s="1" t="str">
        <f t="shared" si="39"/>
        <v xml:space="preserve"> </v>
      </c>
      <c r="M610" s="27"/>
    </row>
    <row r="611" spans="1:13" ht="89.25" x14ac:dyDescent="0.2">
      <c r="A611" s="26" t="s">
        <v>1359</v>
      </c>
      <c r="B611" s="26" t="s">
        <v>1360</v>
      </c>
      <c r="C611" s="27">
        <v>5313.2</v>
      </c>
      <c r="D611" s="27"/>
      <c r="E611" s="1" t="str">
        <f t="shared" si="37"/>
        <v/>
      </c>
      <c r="F611" s="27"/>
      <c r="G611" s="1" t="str">
        <f t="shared" si="36"/>
        <v xml:space="preserve"> </v>
      </c>
      <c r="H611" s="1">
        <v>5313.2</v>
      </c>
      <c r="I611" s="1"/>
      <c r="J611" s="1" t="str">
        <f t="shared" si="38"/>
        <v/>
      </c>
      <c r="K611" s="1"/>
      <c r="L611" s="1" t="str">
        <f t="shared" si="39"/>
        <v xml:space="preserve"> </v>
      </c>
      <c r="M611" s="27"/>
    </row>
    <row r="612" spans="1:13" ht="89.25" x14ac:dyDescent="0.2">
      <c r="A612" s="26" t="s">
        <v>1361</v>
      </c>
      <c r="B612" s="26" t="s">
        <v>1362</v>
      </c>
      <c r="C612" s="27">
        <v>5313.2</v>
      </c>
      <c r="D612" s="27"/>
      <c r="E612" s="1" t="str">
        <f t="shared" si="37"/>
        <v/>
      </c>
      <c r="F612" s="27"/>
      <c r="G612" s="1" t="str">
        <f t="shared" si="36"/>
        <v xml:space="preserve"> </v>
      </c>
      <c r="H612" s="1">
        <v>5313.2</v>
      </c>
      <c r="I612" s="1"/>
      <c r="J612" s="1" t="str">
        <f t="shared" si="38"/>
        <v/>
      </c>
      <c r="K612" s="1"/>
      <c r="L612" s="1" t="str">
        <f t="shared" si="39"/>
        <v xml:space="preserve"> </v>
      </c>
      <c r="M612" s="27"/>
    </row>
    <row r="613" spans="1:13" ht="38.25" x14ac:dyDescent="0.2">
      <c r="A613" s="26" t="s">
        <v>1363</v>
      </c>
      <c r="B613" s="26" t="s">
        <v>1364</v>
      </c>
      <c r="C613" s="27">
        <v>4650</v>
      </c>
      <c r="D613" s="27"/>
      <c r="E613" s="1" t="str">
        <f t="shared" si="37"/>
        <v/>
      </c>
      <c r="F613" s="27"/>
      <c r="G613" s="1" t="str">
        <f t="shared" si="36"/>
        <v xml:space="preserve"> </v>
      </c>
      <c r="H613" s="1">
        <v>4650</v>
      </c>
      <c r="I613" s="1"/>
      <c r="J613" s="1" t="str">
        <f t="shared" si="38"/>
        <v/>
      </c>
      <c r="K613" s="1"/>
      <c r="L613" s="1" t="str">
        <f t="shared" si="39"/>
        <v xml:space="preserve"> </v>
      </c>
      <c r="M613" s="27"/>
    </row>
    <row r="614" spans="1:13" ht="51" x14ac:dyDescent="0.2">
      <c r="A614" s="26" t="s">
        <v>1365</v>
      </c>
      <c r="B614" s="26" t="s">
        <v>1366</v>
      </c>
      <c r="C614" s="27">
        <v>4650</v>
      </c>
      <c r="D614" s="27"/>
      <c r="E614" s="1" t="str">
        <f t="shared" si="37"/>
        <v/>
      </c>
      <c r="F614" s="27"/>
      <c r="G614" s="1" t="str">
        <f t="shared" si="36"/>
        <v xml:space="preserve"> </v>
      </c>
      <c r="H614" s="1">
        <v>4650</v>
      </c>
      <c r="I614" s="1"/>
      <c r="J614" s="1" t="str">
        <f t="shared" si="38"/>
        <v/>
      </c>
      <c r="K614" s="1"/>
      <c r="L614" s="1" t="str">
        <f t="shared" si="39"/>
        <v xml:space="preserve"> </v>
      </c>
      <c r="M614" s="27"/>
    </row>
    <row r="615" spans="1:13" ht="38.25" x14ac:dyDescent="0.2">
      <c r="A615" s="26" t="s">
        <v>1367</v>
      </c>
      <c r="B615" s="26" t="s">
        <v>1368</v>
      </c>
      <c r="C615" s="27">
        <v>9678</v>
      </c>
      <c r="D615" s="27">
        <v>1759.63636</v>
      </c>
      <c r="E615" s="1">
        <f t="shared" si="37"/>
        <v>18.18181814424468</v>
      </c>
      <c r="F615" s="27">
        <v>3280.8989000000001</v>
      </c>
      <c r="G615" s="1">
        <f t="shared" si="36"/>
        <v>53.632751682778157</v>
      </c>
      <c r="H615" s="1">
        <v>9678</v>
      </c>
      <c r="I615" s="1">
        <v>1759.63636</v>
      </c>
      <c r="J615" s="1">
        <f t="shared" si="38"/>
        <v>18.18181814424468</v>
      </c>
      <c r="K615" s="1">
        <v>3280.8989000000001</v>
      </c>
      <c r="L615" s="1">
        <f t="shared" si="39"/>
        <v>53.632751682778157</v>
      </c>
      <c r="M615" s="27">
        <v>879.81817999999998</v>
      </c>
    </row>
    <row r="616" spans="1:13" ht="25.5" x14ac:dyDescent="0.2">
      <c r="A616" s="26" t="s">
        <v>1369</v>
      </c>
      <c r="B616" s="26" t="s">
        <v>1370</v>
      </c>
      <c r="C616" s="27">
        <v>253952.9</v>
      </c>
      <c r="D616" s="27"/>
      <c r="E616" s="1" t="str">
        <f t="shared" si="37"/>
        <v/>
      </c>
      <c r="F616" s="27"/>
      <c r="G616" s="1" t="str">
        <f t="shared" si="36"/>
        <v xml:space="preserve"> </v>
      </c>
      <c r="H616" s="1">
        <v>253952.9</v>
      </c>
      <c r="I616" s="1"/>
      <c r="J616" s="1" t="str">
        <f t="shared" si="38"/>
        <v/>
      </c>
      <c r="K616" s="1"/>
      <c r="L616" s="1" t="str">
        <f t="shared" si="39"/>
        <v xml:space="preserve"> </v>
      </c>
      <c r="M616" s="27"/>
    </row>
    <row r="617" spans="1:13" ht="38.25" x14ac:dyDescent="0.2">
      <c r="A617" s="26" t="s">
        <v>1371</v>
      </c>
      <c r="B617" s="26" t="s">
        <v>1372</v>
      </c>
      <c r="C617" s="27">
        <v>253952.9</v>
      </c>
      <c r="D617" s="27"/>
      <c r="E617" s="1" t="str">
        <f t="shared" si="37"/>
        <v/>
      </c>
      <c r="F617" s="27"/>
      <c r="G617" s="1" t="str">
        <f t="shared" si="36"/>
        <v xml:space="preserve"> </v>
      </c>
      <c r="H617" s="1">
        <v>253952.9</v>
      </c>
      <c r="I617" s="1"/>
      <c r="J617" s="1" t="str">
        <f t="shared" si="38"/>
        <v/>
      </c>
      <c r="K617" s="1"/>
      <c r="L617" s="1" t="str">
        <f t="shared" si="39"/>
        <v xml:space="preserve"> </v>
      </c>
      <c r="M617" s="27"/>
    </row>
    <row r="618" spans="1:13" ht="38.25" x14ac:dyDescent="0.2">
      <c r="A618" s="26" t="s">
        <v>1373</v>
      </c>
      <c r="B618" s="26" t="s">
        <v>1374</v>
      </c>
      <c r="C618" s="27">
        <v>43648.4</v>
      </c>
      <c r="D618" s="27"/>
      <c r="E618" s="1" t="str">
        <f t="shared" si="37"/>
        <v/>
      </c>
      <c r="F618" s="27"/>
      <c r="G618" s="1" t="str">
        <f t="shared" si="36"/>
        <v xml:space="preserve"> </v>
      </c>
      <c r="H618" s="1">
        <v>43648.4</v>
      </c>
      <c r="I618" s="1"/>
      <c r="J618" s="1" t="str">
        <f t="shared" si="38"/>
        <v/>
      </c>
      <c r="K618" s="1"/>
      <c r="L618" s="1" t="str">
        <f t="shared" si="39"/>
        <v xml:space="preserve"> </v>
      </c>
      <c r="M618" s="27"/>
    </row>
    <row r="619" spans="1:13" ht="38.25" x14ac:dyDescent="0.2">
      <c r="A619" s="26" t="s">
        <v>1375</v>
      </c>
      <c r="B619" s="26" t="s">
        <v>1376</v>
      </c>
      <c r="C619" s="27">
        <v>37191.599999999999</v>
      </c>
      <c r="D619" s="27"/>
      <c r="E619" s="1" t="str">
        <f t="shared" si="37"/>
        <v/>
      </c>
      <c r="F619" s="27"/>
      <c r="G619" s="1" t="str">
        <f t="shared" si="36"/>
        <v xml:space="preserve"> </v>
      </c>
      <c r="H619" s="1">
        <v>37191.599999999999</v>
      </c>
      <c r="I619" s="1"/>
      <c r="J619" s="1" t="str">
        <f t="shared" si="38"/>
        <v/>
      </c>
      <c r="K619" s="1"/>
      <c r="L619" s="1" t="str">
        <f t="shared" si="39"/>
        <v xml:space="preserve"> </v>
      </c>
      <c r="M619" s="27"/>
    </row>
    <row r="620" spans="1:13" ht="38.25" x14ac:dyDescent="0.2">
      <c r="A620" s="26" t="s">
        <v>1377</v>
      </c>
      <c r="B620" s="26" t="s">
        <v>1378</v>
      </c>
      <c r="C620" s="27">
        <v>37191.599999999999</v>
      </c>
      <c r="D620" s="27"/>
      <c r="E620" s="1" t="str">
        <f t="shared" si="37"/>
        <v/>
      </c>
      <c r="F620" s="27"/>
      <c r="G620" s="1" t="str">
        <f t="shared" si="36"/>
        <v xml:space="preserve"> </v>
      </c>
      <c r="H620" s="1">
        <v>37191.599999999999</v>
      </c>
      <c r="I620" s="1"/>
      <c r="J620" s="1" t="str">
        <f t="shared" si="38"/>
        <v/>
      </c>
      <c r="K620" s="1"/>
      <c r="L620" s="1" t="str">
        <f t="shared" si="39"/>
        <v xml:space="preserve"> </v>
      </c>
      <c r="M620" s="27"/>
    </row>
    <row r="621" spans="1:13" ht="25.5" x14ac:dyDescent="0.2">
      <c r="A621" s="26" t="s">
        <v>1379</v>
      </c>
      <c r="B621" s="26" t="s">
        <v>1380</v>
      </c>
      <c r="C621" s="27">
        <v>549661.5</v>
      </c>
      <c r="D621" s="27">
        <v>31570.56883</v>
      </c>
      <c r="E621" s="1">
        <f t="shared" si="37"/>
        <v>5.7436383719798458</v>
      </c>
      <c r="F621" s="27">
        <v>1600.9</v>
      </c>
      <c r="G621" s="1" t="str">
        <f t="shared" si="36"/>
        <v>свыше 200</v>
      </c>
      <c r="H621" s="1">
        <v>549661.5</v>
      </c>
      <c r="I621" s="1">
        <v>31570.56883</v>
      </c>
      <c r="J621" s="1">
        <f t="shared" si="38"/>
        <v>5.7436383719798458</v>
      </c>
      <c r="K621" s="1">
        <v>1600.9</v>
      </c>
      <c r="L621" s="1" t="str">
        <f t="shared" si="39"/>
        <v>свыше 200</v>
      </c>
      <c r="M621" s="27">
        <v>29852.868829999999</v>
      </c>
    </row>
    <row r="622" spans="1:13" ht="25.5" x14ac:dyDescent="0.2">
      <c r="A622" s="26" t="s">
        <v>1381</v>
      </c>
      <c r="B622" s="26" t="s">
        <v>1382</v>
      </c>
      <c r="C622" s="27">
        <v>549661.5</v>
      </c>
      <c r="D622" s="27">
        <v>31570.56883</v>
      </c>
      <c r="E622" s="1">
        <f t="shared" si="37"/>
        <v>5.7436383719798458</v>
      </c>
      <c r="F622" s="27">
        <v>1600.9</v>
      </c>
      <c r="G622" s="1" t="str">
        <f t="shared" si="36"/>
        <v>свыше 200</v>
      </c>
      <c r="H622" s="1">
        <v>549661.5</v>
      </c>
      <c r="I622" s="1">
        <v>31570.56883</v>
      </c>
      <c r="J622" s="1">
        <f t="shared" si="38"/>
        <v>5.7436383719798458</v>
      </c>
      <c r="K622" s="1">
        <v>1600.9</v>
      </c>
      <c r="L622" s="1" t="str">
        <f t="shared" si="39"/>
        <v>свыше 200</v>
      </c>
      <c r="M622" s="27">
        <v>29852.868829999999</v>
      </c>
    </row>
    <row r="623" spans="1:13" ht="25.5" x14ac:dyDescent="0.2">
      <c r="A623" s="26" t="s">
        <v>1383</v>
      </c>
      <c r="B623" s="26" t="s">
        <v>1384</v>
      </c>
      <c r="C623" s="27">
        <v>9100</v>
      </c>
      <c r="D623" s="27">
        <v>9100</v>
      </c>
      <c r="E623" s="1">
        <f t="shared" si="37"/>
        <v>100</v>
      </c>
      <c r="F623" s="27"/>
      <c r="G623" s="1" t="str">
        <f t="shared" si="36"/>
        <v xml:space="preserve"> </v>
      </c>
      <c r="H623" s="1">
        <v>9100</v>
      </c>
      <c r="I623" s="1">
        <v>9100</v>
      </c>
      <c r="J623" s="1">
        <f t="shared" si="38"/>
        <v>100</v>
      </c>
      <c r="K623" s="1"/>
      <c r="L623" s="1" t="str">
        <f t="shared" si="39"/>
        <v xml:space="preserve"> </v>
      </c>
      <c r="M623" s="27"/>
    </row>
    <row r="624" spans="1:13" ht="25.5" x14ac:dyDescent="0.2">
      <c r="A624" s="26" t="s">
        <v>1385</v>
      </c>
      <c r="B624" s="26" t="s">
        <v>1386</v>
      </c>
      <c r="C624" s="27">
        <v>9100</v>
      </c>
      <c r="D624" s="27">
        <v>9100</v>
      </c>
      <c r="E624" s="1">
        <f t="shared" si="37"/>
        <v>100</v>
      </c>
      <c r="F624" s="27"/>
      <c r="G624" s="1" t="str">
        <f t="shared" si="36"/>
        <v xml:space="preserve"> </v>
      </c>
      <c r="H624" s="1">
        <v>9100</v>
      </c>
      <c r="I624" s="1">
        <v>9100</v>
      </c>
      <c r="J624" s="1">
        <f t="shared" si="38"/>
        <v>100</v>
      </c>
      <c r="K624" s="1"/>
      <c r="L624" s="1" t="str">
        <f t="shared" si="39"/>
        <v xml:space="preserve"> </v>
      </c>
      <c r="M624" s="27"/>
    </row>
    <row r="625" spans="1:13" ht="38.25" x14ac:dyDescent="0.2">
      <c r="A625" s="26" t="s">
        <v>1387</v>
      </c>
      <c r="B625" s="26" t="s">
        <v>1388</v>
      </c>
      <c r="C625" s="27"/>
      <c r="D625" s="27"/>
      <c r="E625" s="1" t="str">
        <f t="shared" si="37"/>
        <v xml:space="preserve"> </v>
      </c>
      <c r="F625" s="27"/>
      <c r="G625" s="1" t="str">
        <f t="shared" si="36"/>
        <v xml:space="preserve"> </v>
      </c>
      <c r="H625" s="1"/>
      <c r="I625" s="1"/>
      <c r="J625" s="1" t="str">
        <f t="shared" si="38"/>
        <v xml:space="preserve"> </v>
      </c>
      <c r="K625" s="1"/>
      <c r="L625" s="1" t="str">
        <f t="shared" si="39"/>
        <v xml:space="preserve"> </v>
      </c>
      <c r="M625" s="27"/>
    </row>
    <row r="626" spans="1:13" ht="38.25" x14ac:dyDescent="0.2">
      <c r="A626" s="26" t="s">
        <v>1389</v>
      </c>
      <c r="B626" s="26" t="s">
        <v>1390</v>
      </c>
      <c r="C626" s="27"/>
      <c r="D626" s="27"/>
      <c r="E626" s="1" t="str">
        <f t="shared" si="37"/>
        <v xml:space="preserve"> </v>
      </c>
      <c r="F626" s="27"/>
      <c r="G626" s="1" t="str">
        <f t="shared" si="36"/>
        <v xml:space="preserve"> </v>
      </c>
      <c r="H626" s="1"/>
      <c r="I626" s="1"/>
      <c r="J626" s="1" t="str">
        <f t="shared" si="38"/>
        <v xml:space="preserve"> </v>
      </c>
      <c r="K626" s="1"/>
      <c r="L626" s="1" t="str">
        <f t="shared" si="39"/>
        <v xml:space="preserve"> </v>
      </c>
      <c r="M626" s="27"/>
    </row>
    <row r="627" spans="1:13" ht="51" x14ac:dyDescent="0.2">
      <c r="A627" s="26" t="s">
        <v>1391</v>
      </c>
      <c r="B627" s="26" t="s">
        <v>1392</v>
      </c>
      <c r="C627" s="27">
        <v>144491.9</v>
      </c>
      <c r="D627" s="27"/>
      <c r="E627" s="1" t="str">
        <f t="shared" si="37"/>
        <v/>
      </c>
      <c r="F627" s="27">
        <v>4794.8887800000002</v>
      </c>
      <c r="G627" s="1" t="str">
        <f t="shared" si="36"/>
        <v/>
      </c>
      <c r="H627" s="1">
        <v>144491.9</v>
      </c>
      <c r="I627" s="1"/>
      <c r="J627" s="1" t="str">
        <f t="shared" si="38"/>
        <v/>
      </c>
      <c r="K627" s="1">
        <v>4794.8887800000002</v>
      </c>
      <c r="L627" s="1" t="str">
        <f t="shared" si="39"/>
        <v/>
      </c>
      <c r="M627" s="27"/>
    </row>
    <row r="628" spans="1:13" ht="25.5" x14ac:dyDescent="0.2">
      <c r="A628" s="26" t="s">
        <v>1393</v>
      </c>
      <c r="B628" s="26" t="s">
        <v>1394</v>
      </c>
      <c r="C628" s="27">
        <v>14616.9</v>
      </c>
      <c r="D628" s="27">
        <v>6138</v>
      </c>
      <c r="E628" s="1">
        <f t="shared" si="37"/>
        <v>41.99248814728157</v>
      </c>
      <c r="F628" s="27">
        <v>18200</v>
      </c>
      <c r="G628" s="1">
        <f t="shared" si="36"/>
        <v>33.725274725274723</v>
      </c>
      <c r="H628" s="1">
        <v>14616.9</v>
      </c>
      <c r="I628" s="1">
        <v>6138</v>
      </c>
      <c r="J628" s="1">
        <f t="shared" si="38"/>
        <v>41.99248814728157</v>
      </c>
      <c r="K628" s="1">
        <v>18200</v>
      </c>
      <c r="L628" s="1">
        <f t="shared" si="39"/>
        <v>33.725274725274723</v>
      </c>
      <c r="M628" s="27"/>
    </row>
    <row r="629" spans="1:13" ht="25.5" x14ac:dyDescent="0.2">
      <c r="A629" s="26" t="s">
        <v>1395</v>
      </c>
      <c r="B629" s="26" t="s">
        <v>1396</v>
      </c>
      <c r="C629" s="27">
        <v>14616.9</v>
      </c>
      <c r="D629" s="27">
        <v>6138</v>
      </c>
      <c r="E629" s="1">
        <f t="shared" si="37"/>
        <v>41.99248814728157</v>
      </c>
      <c r="F629" s="27">
        <v>18200</v>
      </c>
      <c r="G629" s="1">
        <f t="shared" si="36"/>
        <v>33.725274725274723</v>
      </c>
      <c r="H629" s="1">
        <v>14616.9</v>
      </c>
      <c r="I629" s="1">
        <v>6138</v>
      </c>
      <c r="J629" s="1">
        <f t="shared" si="38"/>
        <v>41.99248814728157</v>
      </c>
      <c r="K629" s="1">
        <v>18200</v>
      </c>
      <c r="L629" s="1">
        <f t="shared" si="39"/>
        <v>33.725274725274723</v>
      </c>
      <c r="M629" s="27"/>
    </row>
    <row r="630" spans="1:13" ht="38.25" x14ac:dyDescent="0.2">
      <c r="A630" s="26" t="s">
        <v>1397</v>
      </c>
      <c r="B630" s="26" t="s">
        <v>1398</v>
      </c>
      <c r="C630" s="27">
        <v>18877.5</v>
      </c>
      <c r="D630" s="27"/>
      <c r="E630" s="1" t="str">
        <f t="shared" si="37"/>
        <v/>
      </c>
      <c r="F630" s="27"/>
      <c r="G630" s="1" t="str">
        <f t="shared" si="36"/>
        <v xml:space="preserve"> </v>
      </c>
      <c r="H630" s="1">
        <v>18877.5</v>
      </c>
      <c r="I630" s="1"/>
      <c r="J630" s="1" t="str">
        <f t="shared" si="38"/>
        <v/>
      </c>
      <c r="K630" s="1"/>
      <c r="L630" s="1" t="str">
        <f t="shared" si="39"/>
        <v xml:space="preserve"> </v>
      </c>
      <c r="M630" s="27"/>
    </row>
    <row r="631" spans="1:13" ht="51" x14ac:dyDescent="0.2">
      <c r="A631" s="26" t="s">
        <v>1399</v>
      </c>
      <c r="B631" s="26" t="s">
        <v>1400</v>
      </c>
      <c r="C631" s="27">
        <v>18877.5</v>
      </c>
      <c r="D631" s="27"/>
      <c r="E631" s="1" t="str">
        <f t="shared" si="37"/>
        <v/>
      </c>
      <c r="F631" s="27"/>
      <c r="G631" s="1" t="str">
        <f t="shared" si="36"/>
        <v xml:space="preserve"> </v>
      </c>
      <c r="H631" s="1">
        <v>18877.5</v>
      </c>
      <c r="I631" s="1"/>
      <c r="J631" s="1" t="str">
        <f t="shared" si="38"/>
        <v/>
      </c>
      <c r="K631" s="1"/>
      <c r="L631" s="1" t="str">
        <f t="shared" si="39"/>
        <v xml:space="preserve"> </v>
      </c>
      <c r="M631" s="27"/>
    </row>
    <row r="632" spans="1:13" ht="25.5" x14ac:dyDescent="0.2">
      <c r="A632" s="26" t="s">
        <v>1401</v>
      </c>
      <c r="B632" s="26" t="s">
        <v>1402</v>
      </c>
      <c r="C632" s="27">
        <v>13044.8</v>
      </c>
      <c r="D632" s="27"/>
      <c r="E632" s="1" t="str">
        <f t="shared" si="37"/>
        <v/>
      </c>
      <c r="F632" s="27"/>
      <c r="G632" s="1" t="str">
        <f t="shared" si="36"/>
        <v xml:space="preserve"> </v>
      </c>
      <c r="H632" s="1">
        <v>13044.8</v>
      </c>
      <c r="I632" s="1"/>
      <c r="J632" s="1" t="str">
        <f t="shared" si="38"/>
        <v/>
      </c>
      <c r="K632" s="1"/>
      <c r="L632" s="1" t="str">
        <f t="shared" si="39"/>
        <v xml:space="preserve"> </v>
      </c>
      <c r="M632" s="27"/>
    </row>
    <row r="633" spans="1:13" ht="25.5" x14ac:dyDescent="0.2">
      <c r="A633" s="26" t="s">
        <v>1401</v>
      </c>
      <c r="B633" s="26" t="s">
        <v>1403</v>
      </c>
      <c r="C633" s="27"/>
      <c r="D633" s="27"/>
      <c r="E633" s="1" t="str">
        <f t="shared" si="37"/>
        <v xml:space="preserve"> </v>
      </c>
      <c r="F633" s="27">
        <v>2138.7603600000002</v>
      </c>
      <c r="G633" s="1" t="str">
        <f t="shared" si="36"/>
        <v/>
      </c>
      <c r="H633" s="1"/>
      <c r="I633" s="1"/>
      <c r="J633" s="1" t="str">
        <f t="shared" si="38"/>
        <v xml:space="preserve"> </v>
      </c>
      <c r="K633" s="1">
        <v>2138.7603600000002</v>
      </c>
      <c r="L633" s="1" t="str">
        <f t="shared" si="39"/>
        <v/>
      </c>
      <c r="M633" s="27"/>
    </row>
    <row r="634" spans="1:13" ht="25.5" x14ac:dyDescent="0.2">
      <c r="A634" s="26" t="s">
        <v>1404</v>
      </c>
      <c r="B634" s="26" t="s">
        <v>1405</v>
      </c>
      <c r="C634" s="27">
        <v>13044.8</v>
      </c>
      <c r="D634" s="27"/>
      <c r="E634" s="1" t="str">
        <f t="shared" si="37"/>
        <v/>
      </c>
      <c r="F634" s="27"/>
      <c r="G634" s="1" t="str">
        <f t="shared" si="36"/>
        <v xml:space="preserve"> </v>
      </c>
      <c r="H634" s="1">
        <v>13044.8</v>
      </c>
      <c r="I634" s="1"/>
      <c r="J634" s="1" t="str">
        <f t="shared" si="38"/>
        <v/>
      </c>
      <c r="K634" s="1"/>
      <c r="L634" s="1" t="str">
        <f t="shared" si="39"/>
        <v xml:space="preserve"> </v>
      </c>
      <c r="M634" s="27"/>
    </row>
    <row r="635" spans="1:13" ht="38.25" x14ac:dyDescent="0.2">
      <c r="A635" s="26" t="s">
        <v>1404</v>
      </c>
      <c r="B635" s="26" t="s">
        <v>1406</v>
      </c>
      <c r="C635" s="27"/>
      <c r="D635" s="27"/>
      <c r="E635" s="1" t="str">
        <f t="shared" si="37"/>
        <v xml:space="preserve"> </v>
      </c>
      <c r="F635" s="27">
        <v>2138.7603600000002</v>
      </c>
      <c r="G635" s="1" t="str">
        <f t="shared" si="36"/>
        <v/>
      </c>
      <c r="H635" s="1"/>
      <c r="I635" s="1"/>
      <c r="J635" s="1" t="str">
        <f t="shared" si="38"/>
        <v xml:space="preserve"> </v>
      </c>
      <c r="K635" s="1">
        <v>2138.7603600000002</v>
      </c>
      <c r="L635" s="1" t="str">
        <f t="shared" si="39"/>
        <v/>
      </c>
      <c r="M635" s="27"/>
    </row>
    <row r="636" spans="1:13" ht="51" x14ac:dyDescent="0.2">
      <c r="A636" s="26" t="s">
        <v>1407</v>
      </c>
      <c r="B636" s="26" t="s">
        <v>1408</v>
      </c>
      <c r="C636" s="27"/>
      <c r="D636" s="27"/>
      <c r="E636" s="1" t="str">
        <f t="shared" si="37"/>
        <v xml:space="preserve"> </v>
      </c>
      <c r="F636" s="27"/>
      <c r="G636" s="1" t="str">
        <f t="shared" si="36"/>
        <v xml:space="preserve"> </v>
      </c>
      <c r="H636" s="1"/>
      <c r="I636" s="1"/>
      <c r="J636" s="1" t="str">
        <f t="shared" si="38"/>
        <v xml:space="preserve"> </v>
      </c>
      <c r="K636" s="1"/>
      <c r="L636" s="1" t="str">
        <f t="shared" si="39"/>
        <v xml:space="preserve"> </v>
      </c>
      <c r="M636" s="27"/>
    </row>
    <row r="637" spans="1:13" x14ac:dyDescent="0.2">
      <c r="A637" s="26" t="s">
        <v>1407</v>
      </c>
      <c r="B637" s="26" t="s">
        <v>1409</v>
      </c>
      <c r="C637" s="27">
        <v>199084</v>
      </c>
      <c r="D637" s="27"/>
      <c r="E637" s="1" t="str">
        <f t="shared" si="37"/>
        <v/>
      </c>
      <c r="F637" s="27"/>
      <c r="G637" s="1" t="str">
        <f t="shared" si="36"/>
        <v xml:space="preserve"> </v>
      </c>
      <c r="H637" s="1">
        <v>199084</v>
      </c>
      <c r="I637" s="1"/>
      <c r="J637" s="1" t="str">
        <f t="shared" si="38"/>
        <v/>
      </c>
      <c r="K637" s="1"/>
      <c r="L637" s="1" t="str">
        <f t="shared" si="39"/>
        <v xml:space="preserve"> </v>
      </c>
      <c r="M637" s="27"/>
    </row>
    <row r="638" spans="1:13" ht="63.75" x14ac:dyDescent="0.2">
      <c r="A638" s="26" t="s">
        <v>1410</v>
      </c>
      <c r="B638" s="26" t="s">
        <v>1411</v>
      </c>
      <c r="C638" s="27"/>
      <c r="D638" s="27"/>
      <c r="E638" s="1" t="str">
        <f t="shared" si="37"/>
        <v xml:space="preserve"> </v>
      </c>
      <c r="F638" s="27"/>
      <c r="G638" s="1" t="str">
        <f t="shared" si="36"/>
        <v xml:space="preserve"> </v>
      </c>
      <c r="H638" s="1"/>
      <c r="I638" s="1"/>
      <c r="J638" s="1" t="str">
        <f t="shared" si="38"/>
        <v xml:space="preserve"> </v>
      </c>
      <c r="K638" s="1"/>
      <c r="L638" s="1" t="str">
        <f t="shared" si="39"/>
        <v xml:space="preserve"> </v>
      </c>
      <c r="M638" s="27"/>
    </row>
    <row r="639" spans="1:13" ht="25.5" x14ac:dyDescent="0.2">
      <c r="A639" s="26" t="s">
        <v>1410</v>
      </c>
      <c r="B639" s="26" t="s">
        <v>1412</v>
      </c>
      <c r="C639" s="27">
        <v>199084</v>
      </c>
      <c r="D639" s="27"/>
      <c r="E639" s="1" t="str">
        <f t="shared" si="37"/>
        <v/>
      </c>
      <c r="F639" s="27"/>
      <c r="G639" s="1" t="str">
        <f t="shared" si="36"/>
        <v xml:space="preserve"> </v>
      </c>
      <c r="H639" s="1">
        <v>199084</v>
      </c>
      <c r="I639" s="1"/>
      <c r="J639" s="1" t="str">
        <f t="shared" si="38"/>
        <v/>
      </c>
      <c r="K639" s="1"/>
      <c r="L639" s="1" t="str">
        <f t="shared" si="39"/>
        <v xml:space="preserve"> </v>
      </c>
      <c r="M639" s="27"/>
    </row>
    <row r="640" spans="1:13" ht="25.5" x14ac:dyDescent="0.2">
      <c r="A640" s="26" t="s">
        <v>1413</v>
      </c>
      <c r="B640" s="26" t="s">
        <v>1414</v>
      </c>
      <c r="C640" s="27">
        <v>2384.5</v>
      </c>
      <c r="D640" s="27"/>
      <c r="E640" s="1" t="str">
        <f t="shared" si="37"/>
        <v/>
      </c>
      <c r="F640" s="27"/>
      <c r="G640" s="1" t="str">
        <f t="shared" si="36"/>
        <v xml:space="preserve"> </v>
      </c>
      <c r="H640" s="1">
        <v>2384.5</v>
      </c>
      <c r="I640" s="1"/>
      <c r="J640" s="1" t="str">
        <f t="shared" si="38"/>
        <v/>
      </c>
      <c r="K640" s="1"/>
      <c r="L640" s="1" t="str">
        <f t="shared" si="39"/>
        <v xml:space="preserve"> </v>
      </c>
      <c r="M640" s="27"/>
    </row>
    <row r="641" spans="1:13" ht="38.25" x14ac:dyDescent="0.2">
      <c r="A641" s="26" t="s">
        <v>1415</v>
      </c>
      <c r="B641" s="26" t="s">
        <v>1416</v>
      </c>
      <c r="C641" s="27">
        <v>2384.5</v>
      </c>
      <c r="D641" s="27"/>
      <c r="E641" s="1" t="str">
        <f t="shared" si="37"/>
        <v/>
      </c>
      <c r="F641" s="27"/>
      <c r="G641" s="1" t="str">
        <f t="shared" si="36"/>
        <v xml:space="preserve"> </v>
      </c>
      <c r="H641" s="1">
        <v>2384.5</v>
      </c>
      <c r="I641" s="1"/>
      <c r="J641" s="1" t="str">
        <f t="shared" si="38"/>
        <v/>
      </c>
      <c r="K641" s="1"/>
      <c r="L641" s="1" t="str">
        <f t="shared" si="39"/>
        <v xml:space="preserve"> </v>
      </c>
      <c r="M641" s="27"/>
    </row>
    <row r="642" spans="1:13" ht="25.5" x14ac:dyDescent="0.2">
      <c r="A642" s="26" t="s">
        <v>1417</v>
      </c>
      <c r="B642" s="26" t="s">
        <v>1418</v>
      </c>
      <c r="C642" s="27">
        <v>991061.34103000001</v>
      </c>
      <c r="D642" s="27">
        <v>46895.638579999999</v>
      </c>
      <c r="E642" s="1">
        <f t="shared" si="37"/>
        <v>4.7318603439078597</v>
      </c>
      <c r="F642" s="27"/>
      <c r="G642" s="1" t="str">
        <f t="shared" si="36"/>
        <v xml:space="preserve"> </v>
      </c>
      <c r="H642" s="1">
        <v>972319.2</v>
      </c>
      <c r="I642" s="1">
        <v>46895.638579999999</v>
      </c>
      <c r="J642" s="1">
        <f t="shared" si="38"/>
        <v>4.8230703024274328</v>
      </c>
      <c r="K642" s="1"/>
      <c r="L642" s="1" t="str">
        <f t="shared" si="39"/>
        <v xml:space="preserve"> </v>
      </c>
      <c r="M642" s="27">
        <v>12424.672570000002</v>
      </c>
    </row>
    <row r="643" spans="1:13" ht="38.25" x14ac:dyDescent="0.2">
      <c r="A643" s="26" t="s">
        <v>1419</v>
      </c>
      <c r="B643" s="26" t="s">
        <v>1420</v>
      </c>
      <c r="C643" s="27">
        <v>972319.2</v>
      </c>
      <c r="D643" s="27">
        <v>46895.638579999999</v>
      </c>
      <c r="E643" s="1">
        <f t="shared" si="37"/>
        <v>4.8230703024274328</v>
      </c>
      <c r="F643" s="27"/>
      <c r="G643" s="1" t="str">
        <f t="shared" si="36"/>
        <v xml:space="preserve"> </v>
      </c>
      <c r="H643" s="1">
        <v>972319.2</v>
      </c>
      <c r="I643" s="1">
        <v>46895.638579999999</v>
      </c>
      <c r="J643" s="1">
        <f t="shared" si="38"/>
        <v>4.8230703024274328</v>
      </c>
      <c r="K643" s="1"/>
      <c r="L643" s="1" t="str">
        <f t="shared" si="39"/>
        <v xml:space="preserve"> </v>
      </c>
      <c r="M643" s="27">
        <v>12424.672570000002</v>
      </c>
    </row>
    <row r="644" spans="1:13" ht="25.5" x14ac:dyDescent="0.2">
      <c r="A644" s="26" t="s">
        <v>1421</v>
      </c>
      <c r="B644" s="26" t="s">
        <v>1422</v>
      </c>
      <c r="C644" s="27">
        <v>18742.141029999999</v>
      </c>
      <c r="D644" s="27"/>
      <c r="E644" s="1" t="str">
        <f t="shared" si="37"/>
        <v/>
      </c>
      <c r="F644" s="27"/>
      <c r="G644" s="1" t="str">
        <f t="shared" si="36"/>
        <v xml:space="preserve"> </v>
      </c>
      <c r="H644" s="1"/>
      <c r="I644" s="1"/>
      <c r="J644" s="1" t="str">
        <f t="shared" si="38"/>
        <v xml:space="preserve"> </v>
      </c>
      <c r="K644" s="1"/>
      <c r="L644" s="1" t="str">
        <f t="shared" si="39"/>
        <v xml:space="preserve"> </v>
      </c>
      <c r="M644" s="27"/>
    </row>
    <row r="645" spans="1:13" ht="25.5" x14ac:dyDescent="0.2">
      <c r="A645" s="26" t="s">
        <v>1423</v>
      </c>
      <c r="B645" s="26" t="s">
        <v>1424</v>
      </c>
      <c r="C645" s="27"/>
      <c r="D645" s="27"/>
      <c r="E645" s="1" t="str">
        <f t="shared" si="37"/>
        <v xml:space="preserve"> </v>
      </c>
      <c r="F645" s="27"/>
      <c r="G645" s="1" t="str">
        <f t="shared" si="36"/>
        <v xml:space="preserve"> </v>
      </c>
      <c r="H645" s="1"/>
      <c r="I645" s="1"/>
      <c r="J645" s="1" t="str">
        <f t="shared" si="38"/>
        <v xml:space="preserve"> </v>
      </c>
      <c r="K645" s="1"/>
      <c r="L645" s="1" t="str">
        <f t="shared" si="39"/>
        <v xml:space="preserve"> </v>
      </c>
      <c r="M645" s="27"/>
    </row>
    <row r="646" spans="1:13" ht="63.75" x14ac:dyDescent="0.2">
      <c r="A646" s="26" t="s">
        <v>1425</v>
      </c>
      <c r="B646" s="26" t="s">
        <v>1426</v>
      </c>
      <c r="C646" s="27">
        <v>50054.1</v>
      </c>
      <c r="D646" s="27"/>
      <c r="E646" s="1" t="str">
        <f t="shared" si="37"/>
        <v/>
      </c>
      <c r="F646" s="27">
        <v>5606.1990900000001</v>
      </c>
      <c r="G646" s="1" t="str">
        <f t="shared" ref="G646:G709" si="40">IF(F646=0," ",IF(D646/F646*100&gt;200,"свыше 200",IF(D646/F646&gt;0,D646/F646*100,"")))</f>
        <v/>
      </c>
      <c r="H646" s="1">
        <v>50054.1</v>
      </c>
      <c r="I646" s="1"/>
      <c r="J646" s="1" t="str">
        <f t="shared" si="38"/>
        <v/>
      </c>
      <c r="K646" s="1">
        <v>5606.1990900000001</v>
      </c>
      <c r="L646" s="1" t="str">
        <f t="shared" si="39"/>
        <v/>
      </c>
      <c r="M646" s="27"/>
    </row>
    <row r="647" spans="1:13" ht="63.75" x14ac:dyDescent="0.2">
      <c r="A647" s="26" t="s">
        <v>1427</v>
      </c>
      <c r="B647" s="26" t="s">
        <v>1428</v>
      </c>
      <c r="C647" s="27">
        <v>50054.1</v>
      </c>
      <c r="D647" s="27"/>
      <c r="E647" s="1" t="str">
        <f t="shared" ref="E647:E710" si="41">IF(C647=0," ",IF(D647/C647*100&gt;200,"свыше 200",IF(D647/C647&gt;0,D647/C647*100,"")))</f>
        <v/>
      </c>
      <c r="F647" s="27">
        <v>5606.1990900000001</v>
      </c>
      <c r="G647" s="1" t="str">
        <f t="shared" si="40"/>
        <v/>
      </c>
      <c r="H647" s="1">
        <v>50054.1</v>
      </c>
      <c r="I647" s="1"/>
      <c r="J647" s="1" t="str">
        <f t="shared" ref="J647:J710" si="42">IF(H647=0," ",IF(I647/H647*100&gt;200,"свыше 200",IF(I647/H647&gt;0,I647/H647*100,"")))</f>
        <v/>
      </c>
      <c r="K647" s="1">
        <v>5606.1990900000001</v>
      </c>
      <c r="L647" s="1" t="str">
        <f t="shared" ref="L647:L710" si="43">IF(K647=0," ",IF(I647/K647*100&gt;200,"свыше 200",IF(I647/K647&gt;0,I647/K647*100,"")))</f>
        <v/>
      </c>
      <c r="M647" s="27"/>
    </row>
    <row r="648" spans="1:13" ht="25.5" x14ac:dyDescent="0.2">
      <c r="A648" s="26" t="s">
        <v>1429</v>
      </c>
      <c r="B648" s="26" t="s">
        <v>1430</v>
      </c>
      <c r="C648" s="27">
        <v>11160</v>
      </c>
      <c r="D648" s="27"/>
      <c r="E648" s="1" t="str">
        <f t="shared" si="41"/>
        <v/>
      </c>
      <c r="F648" s="27"/>
      <c r="G648" s="1" t="str">
        <f t="shared" si="40"/>
        <v xml:space="preserve"> </v>
      </c>
      <c r="H648" s="1">
        <v>11160</v>
      </c>
      <c r="I648" s="1"/>
      <c r="J648" s="1" t="str">
        <f t="shared" si="42"/>
        <v/>
      </c>
      <c r="K648" s="1"/>
      <c r="L648" s="1" t="str">
        <f t="shared" si="43"/>
        <v xml:space="preserve"> </v>
      </c>
      <c r="M648" s="27"/>
    </row>
    <row r="649" spans="1:13" ht="38.25" x14ac:dyDescent="0.2">
      <c r="A649" s="26" t="s">
        <v>1431</v>
      </c>
      <c r="B649" s="26" t="s">
        <v>1432</v>
      </c>
      <c r="C649" s="27">
        <v>11160</v>
      </c>
      <c r="D649" s="27"/>
      <c r="E649" s="1" t="str">
        <f t="shared" si="41"/>
        <v/>
      </c>
      <c r="F649" s="27"/>
      <c r="G649" s="1" t="str">
        <f t="shared" si="40"/>
        <v xml:space="preserve"> </v>
      </c>
      <c r="H649" s="1">
        <v>11160</v>
      </c>
      <c r="I649" s="1"/>
      <c r="J649" s="1" t="str">
        <f t="shared" si="42"/>
        <v/>
      </c>
      <c r="K649" s="1"/>
      <c r="L649" s="1" t="str">
        <f t="shared" si="43"/>
        <v xml:space="preserve"> </v>
      </c>
      <c r="M649" s="27"/>
    </row>
    <row r="650" spans="1:13" ht="25.5" x14ac:dyDescent="0.2">
      <c r="A650" s="26" t="s">
        <v>1433</v>
      </c>
      <c r="B650" s="26" t="s">
        <v>1434</v>
      </c>
      <c r="C650" s="27"/>
      <c r="D650" s="27"/>
      <c r="E650" s="1" t="str">
        <f t="shared" si="41"/>
        <v xml:space="preserve"> </v>
      </c>
      <c r="F650" s="27"/>
      <c r="G650" s="1" t="str">
        <f t="shared" si="40"/>
        <v xml:space="preserve"> </v>
      </c>
      <c r="H650" s="1"/>
      <c r="I650" s="1"/>
      <c r="J650" s="1" t="str">
        <f t="shared" si="42"/>
        <v xml:space="preserve"> </v>
      </c>
      <c r="K650" s="1"/>
      <c r="L650" s="1" t="str">
        <f t="shared" si="43"/>
        <v xml:space="preserve"> </v>
      </c>
      <c r="M650" s="27"/>
    </row>
    <row r="651" spans="1:13" ht="25.5" x14ac:dyDescent="0.2">
      <c r="A651" s="26" t="s">
        <v>1435</v>
      </c>
      <c r="B651" s="26" t="s">
        <v>1436</v>
      </c>
      <c r="C651" s="27"/>
      <c r="D651" s="27"/>
      <c r="E651" s="1" t="str">
        <f t="shared" si="41"/>
        <v xml:space="preserve"> </v>
      </c>
      <c r="F651" s="27"/>
      <c r="G651" s="1" t="str">
        <f t="shared" si="40"/>
        <v xml:space="preserve"> </v>
      </c>
      <c r="H651" s="1"/>
      <c r="I651" s="1"/>
      <c r="J651" s="1" t="str">
        <f t="shared" si="42"/>
        <v xml:space="preserve"> </v>
      </c>
      <c r="K651" s="1"/>
      <c r="L651" s="1" t="str">
        <f t="shared" si="43"/>
        <v xml:space="preserve"> </v>
      </c>
      <c r="M651" s="27"/>
    </row>
    <row r="652" spans="1:13" ht="38.25" x14ac:dyDescent="0.2">
      <c r="A652" s="26" t="s">
        <v>1437</v>
      </c>
      <c r="B652" s="26" t="s">
        <v>1438</v>
      </c>
      <c r="C652" s="27">
        <v>626960</v>
      </c>
      <c r="D652" s="27">
        <v>17516.700059999999</v>
      </c>
      <c r="E652" s="1">
        <f t="shared" si="41"/>
        <v>2.7939103068776316</v>
      </c>
      <c r="F652" s="27"/>
      <c r="G652" s="1" t="str">
        <f t="shared" si="40"/>
        <v xml:space="preserve"> </v>
      </c>
      <c r="H652" s="1">
        <v>626960</v>
      </c>
      <c r="I652" s="1">
        <v>17516.700059999999</v>
      </c>
      <c r="J652" s="1">
        <f t="shared" si="42"/>
        <v>2.7939103068776316</v>
      </c>
      <c r="K652" s="1"/>
      <c r="L652" s="1" t="str">
        <f t="shared" si="43"/>
        <v xml:space="preserve"> </v>
      </c>
      <c r="M652" s="27">
        <v>17516.700059999999</v>
      </c>
    </row>
    <row r="653" spans="1:13" ht="63.75" x14ac:dyDescent="0.2">
      <c r="A653" s="26" t="s">
        <v>1439</v>
      </c>
      <c r="B653" s="26" t="s">
        <v>1440</v>
      </c>
      <c r="C653" s="27"/>
      <c r="D653" s="27"/>
      <c r="E653" s="1" t="str">
        <f t="shared" si="41"/>
        <v xml:space="preserve"> </v>
      </c>
      <c r="F653" s="27"/>
      <c r="G653" s="1" t="str">
        <f t="shared" si="40"/>
        <v xml:space="preserve"> </v>
      </c>
      <c r="H653" s="1"/>
      <c r="I653" s="1"/>
      <c r="J653" s="1" t="str">
        <f t="shared" si="42"/>
        <v xml:space="preserve"> </v>
      </c>
      <c r="K653" s="1"/>
      <c r="L653" s="1" t="str">
        <f t="shared" si="43"/>
        <v xml:space="preserve"> </v>
      </c>
      <c r="M653" s="27"/>
    </row>
    <row r="654" spans="1:13" ht="76.5" x14ac:dyDescent="0.2">
      <c r="A654" s="26" t="s">
        <v>1441</v>
      </c>
      <c r="B654" s="26" t="s">
        <v>1442</v>
      </c>
      <c r="C654" s="27"/>
      <c r="D654" s="27"/>
      <c r="E654" s="1" t="str">
        <f t="shared" si="41"/>
        <v xml:space="preserve"> </v>
      </c>
      <c r="F654" s="27"/>
      <c r="G654" s="1" t="str">
        <f t="shared" si="40"/>
        <v xml:space="preserve"> </v>
      </c>
      <c r="H654" s="1"/>
      <c r="I654" s="1"/>
      <c r="J654" s="1" t="str">
        <f t="shared" si="42"/>
        <v xml:space="preserve"> </v>
      </c>
      <c r="K654" s="1"/>
      <c r="L654" s="1" t="str">
        <f t="shared" si="43"/>
        <v xml:space="preserve"> </v>
      </c>
      <c r="M654" s="27"/>
    </row>
    <row r="655" spans="1:13" x14ac:dyDescent="0.2">
      <c r="A655" s="26" t="s">
        <v>1443</v>
      </c>
      <c r="B655" s="26" t="s">
        <v>1444</v>
      </c>
      <c r="C655" s="27">
        <v>66145.859479999999</v>
      </c>
      <c r="D655" s="27"/>
      <c r="E655" s="1" t="str">
        <f t="shared" si="41"/>
        <v/>
      </c>
      <c r="F655" s="27"/>
      <c r="G655" s="1" t="str">
        <f t="shared" si="40"/>
        <v xml:space="preserve"> </v>
      </c>
      <c r="H655" s="1"/>
      <c r="I655" s="1"/>
      <c r="J655" s="1" t="str">
        <f t="shared" si="42"/>
        <v xml:space="preserve"> </v>
      </c>
      <c r="K655" s="1"/>
      <c r="L655" s="1" t="str">
        <f t="shared" si="43"/>
        <v xml:space="preserve"> </v>
      </c>
      <c r="M655" s="27"/>
    </row>
    <row r="656" spans="1:13" x14ac:dyDescent="0.2">
      <c r="A656" s="26" t="s">
        <v>1445</v>
      </c>
      <c r="B656" s="26" t="s">
        <v>1446</v>
      </c>
      <c r="C656" s="27">
        <v>52929.554450000003</v>
      </c>
      <c r="D656" s="27"/>
      <c r="E656" s="1" t="str">
        <f t="shared" si="41"/>
        <v/>
      </c>
      <c r="F656" s="27"/>
      <c r="G656" s="1" t="str">
        <f t="shared" si="40"/>
        <v xml:space="preserve"> </v>
      </c>
      <c r="H656" s="1"/>
      <c r="I656" s="1"/>
      <c r="J656" s="1" t="str">
        <f t="shared" si="42"/>
        <v xml:space="preserve"> </v>
      </c>
      <c r="K656" s="1"/>
      <c r="L656" s="1" t="str">
        <f t="shared" si="43"/>
        <v xml:space="preserve"> </v>
      </c>
      <c r="M656" s="27"/>
    </row>
    <row r="657" spans="1:13" x14ac:dyDescent="0.2">
      <c r="A657" s="26" t="s">
        <v>1447</v>
      </c>
      <c r="B657" s="26" t="s">
        <v>1448</v>
      </c>
      <c r="C657" s="27">
        <v>13216.30503</v>
      </c>
      <c r="D657" s="27"/>
      <c r="E657" s="1" t="str">
        <f t="shared" si="41"/>
        <v/>
      </c>
      <c r="F657" s="27"/>
      <c r="G657" s="1" t="str">
        <f t="shared" si="40"/>
        <v xml:space="preserve"> </v>
      </c>
      <c r="H657" s="1"/>
      <c r="I657" s="1"/>
      <c r="J657" s="1" t="str">
        <f t="shared" si="42"/>
        <v xml:space="preserve"> </v>
      </c>
      <c r="K657" s="1"/>
      <c r="L657" s="1" t="str">
        <f t="shared" si="43"/>
        <v xml:space="preserve"> </v>
      </c>
      <c r="M657" s="27"/>
    </row>
    <row r="658" spans="1:13" ht="25.5" x14ac:dyDescent="0.2">
      <c r="A658" s="26" t="s">
        <v>1449</v>
      </c>
      <c r="B658" s="26" t="s">
        <v>1450</v>
      </c>
      <c r="C658" s="27">
        <v>1719218.0196700001</v>
      </c>
      <c r="D658" s="27">
        <v>565937.09525000001</v>
      </c>
      <c r="E658" s="1">
        <f t="shared" si="41"/>
        <v>32.918285451581667</v>
      </c>
      <c r="F658" s="27">
        <v>656177.79683000001</v>
      </c>
      <c r="G658" s="1">
        <f t="shared" si="40"/>
        <v>86.24752284884471</v>
      </c>
      <c r="H658" s="1">
        <v>1704062.1</v>
      </c>
      <c r="I658" s="1">
        <v>565937.09525000001</v>
      </c>
      <c r="J658" s="1">
        <f t="shared" si="42"/>
        <v>33.211060515341543</v>
      </c>
      <c r="K658" s="1">
        <v>656177.79683000001</v>
      </c>
      <c r="L658" s="1">
        <f t="shared" si="43"/>
        <v>86.24752284884471</v>
      </c>
      <c r="M658" s="27">
        <v>160830.00096999999</v>
      </c>
    </row>
    <row r="659" spans="1:13" ht="25.5" x14ac:dyDescent="0.2">
      <c r="A659" s="26" t="s">
        <v>1451</v>
      </c>
      <c r="B659" s="26" t="s">
        <v>1452</v>
      </c>
      <c r="C659" s="27">
        <v>1550.4641999999999</v>
      </c>
      <c r="D659" s="27"/>
      <c r="E659" s="1" t="str">
        <f t="shared" si="41"/>
        <v/>
      </c>
      <c r="F659" s="27"/>
      <c r="G659" s="1" t="str">
        <f t="shared" si="40"/>
        <v xml:space="preserve"> </v>
      </c>
      <c r="H659" s="1"/>
      <c r="I659" s="1"/>
      <c r="J659" s="1" t="str">
        <f t="shared" si="42"/>
        <v xml:space="preserve"> </v>
      </c>
      <c r="K659" s="1"/>
      <c r="L659" s="1" t="str">
        <f t="shared" si="43"/>
        <v xml:space="preserve"> </v>
      </c>
      <c r="M659" s="27"/>
    </row>
    <row r="660" spans="1:13" ht="25.5" x14ac:dyDescent="0.2">
      <c r="A660" s="26" t="s">
        <v>1453</v>
      </c>
      <c r="B660" s="26" t="s">
        <v>1454</v>
      </c>
      <c r="C660" s="27">
        <v>1550.4641999999999</v>
      </c>
      <c r="D660" s="27"/>
      <c r="E660" s="1" t="str">
        <f t="shared" si="41"/>
        <v/>
      </c>
      <c r="F660" s="27"/>
      <c r="G660" s="1" t="str">
        <f t="shared" si="40"/>
        <v xml:space="preserve"> </v>
      </c>
      <c r="H660" s="1"/>
      <c r="I660" s="1"/>
      <c r="J660" s="1" t="str">
        <f t="shared" si="42"/>
        <v xml:space="preserve"> </v>
      </c>
      <c r="K660" s="1"/>
      <c r="L660" s="1" t="str">
        <f t="shared" si="43"/>
        <v xml:space="preserve"> </v>
      </c>
      <c r="M660" s="27"/>
    </row>
    <row r="661" spans="1:13" ht="38.25" x14ac:dyDescent="0.2">
      <c r="A661" s="26" t="s">
        <v>1455</v>
      </c>
      <c r="B661" s="26" t="s">
        <v>1456</v>
      </c>
      <c r="C661" s="27">
        <v>29679.9</v>
      </c>
      <c r="D661" s="27">
        <v>5753.2603399999998</v>
      </c>
      <c r="E661" s="1">
        <f t="shared" si="41"/>
        <v>19.384365648132238</v>
      </c>
      <c r="F661" s="27">
        <v>5102.9786999999997</v>
      </c>
      <c r="G661" s="1">
        <f t="shared" si="40"/>
        <v>112.74317762682411</v>
      </c>
      <c r="H661" s="1">
        <v>29679.9</v>
      </c>
      <c r="I661" s="1">
        <v>5753.2603399999998</v>
      </c>
      <c r="J661" s="1">
        <f t="shared" si="42"/>
        <v>19.384365648132238</v>
      </c>
      <c r="K661" s="1">
        <v>5102.9786999999997</v>
      </c>
      <c r="L661" s="1">
        <f t="shared" si="43"/>
        <v>112.74317762682411</v>
      </c>
      <c r="M661" s="27">
        <v>2130.1060599999996</v>
      </c>
    </row>
    <row r="662" spans="1:13" ht="38.25" x14ac:dyDescent="0.2">
      <c r="A662" s="26" t="s">
        <v>1457</v>
      </c>
      <c r="B662" s="26" t="s">
        <v>1458</v>
      </c>
      <c r="C662" s="27">
        <v>29679.9</v>
      </c>
      <c r="D662" s="27">
        <v>5753.2603399999998</v>
      </c>
      <c r="E662" s="1">
        <f t="shared" si="41"/>
        <v>19.384365648132238</v>
      </c>
      <c r="F662" s="27">
        <v>5102.9786999999997</v>
      </c>
      <c r="G662" s="1">
        <f t="shared" si="40"/>
        <v>112.74317762682411</v>
      </c>
      <c r="H662" s="1">
        <v>29679.9</v>
      </c>
      <c r="I662" s="1">
        <v>5753.2603399999998</v>
      </c>
      <c r="J662" s="1">
        <f t="shared" si="42"/>
        <v>19.384365648132238</v>
      </c>
      <c r="K662" s="1">
        <v>5102.9786999999997</v>
      </c>
      <c r="L662" s="1">
        <f t="shared" si="43"/>
        <v>112.74317762682411</v>
      </c>
      <c r="M662" s="27">
        <v>2130.1060599999996</v>
      </c>
    </row>
    <row r="663" spans="1:13" ht="51" x14ac:dyDescent="0.2">
      <c r="A663" s="26" t="s">
        <v>1459</v>
      </c>
      <c r="B663" s="26" t="s">
        <v>1460</v>
      </c>
      <c r="C663" s="27">
        <v>1068.37039</v>
      </c>
      <c r="D663" s="27">
        <v>1.05</v>
      </c>
      <c r="E663" s="1">
        <f t="shared" si="41"/>
        <v>9.8280522357045097E-2</v>
      </c>
      <c r="F663" s="27"/>
      <c r="G663" s="1" t="str">
        <f t="shared" si="40"/>
        <v xml:space="preserve"> </v>
      </c>
      <c r="H663" s="1">
        <v>1050.2</v>
      </c>
      <c r="I663" s="1">
        <v>1.05</v>
      </c>
      <c r="J663" s="1">
        <f t="shared" si="42"/>
        <v>9.9980956008379349E-2</v>
      </c>
      <c r="K663" s="1"/>
      <c r="L663" s="1" t="str">
        <f t="shared" si="43"/>
        <v xml:space="preserve"> </v>
      </c>
      <c r="M663" s="27">
        <v>1.05</v>
      </c>
    </row>
    <row r="664" spans="1:13" ht="51" x14ac:dyDescent="0.2">
      <c r="A664" s="26" t="s">
        <v>1461</v>
      </c>
      <c r="B664" s="26" t="s">
        <v>1462</v>
      </c>
      <c r="C664" s="27">
        <v>1050.2</v>
      </c>
      <c r="D664" s="27">
        <v>1.05</v>
      </c>
      <c r="E664" s="1">
        <f t="shared" si="41"/>
        <v>9.9980956008379349E-2</v>
      </c>
      <c r="F664" s="27"/>
      <c r="G664" s="1" t="str">
        <f t="shared" si="40"/>
        <v xml:space="preserve"> </v>
      </c>
      <c r="H664" s="1">
        <v>1050.2</v>
      </c>
      <c r="I664" s="1">
        <v>1.05</v>
      </c>
      <c r="J664" s="1">
        <f t="shared" si="42"/>
        <v>9.9980956008379349E-2</v>
      </c>
      <c r="K664" s="1"/>
      <c r="L664" s="1" t="str">
        <f t="shared" si="43"/>
        <v xml:space="preserve"> </v>
      </c>
      <c r="M664" s="27">
        <v>1.05</v>
      </c>
    </row>
    <row r="665" spans="1:13" ht="51" x14ac:dyDescent="0.2">
      <c r="A665" s="26" t="s">
        <v>1463</v>
      </c>
      <c r="B665" s="26" t="s">
        <v>1464</v>
      </c>
      <c r="C665" s="27">
        <v>18.170390000000001</v>
      </c>
      <c r="D665" s="27"/>
      <c r="E665" s="1" t="str">
        <f t="shared" si="41"/>
        <v/>
      </c>
      <c r="F665" s="27"/>
      <c r="G665" s="1" t="str">
        <f t="shared" si="40"/>
        <v xml:space="preserve"> </v>
      </c>
      <c r="H665" s="1"/>
      <c r="I665" s="1"/>
      <c r="J665" s="1" t="str">
        <f t="shared" si="42"/>
        <v xml:space="preserve"> </v>
      </c>
      <c r="K665" s="1"/>
      <c r="L665" s="1" t="str">
        <f t="shared" si="43"/>
        <v xml:space="preserve"> </v>
      </c>
      <c r="M665" s="27"/>
    </row>
    <row r="666" spans="1:13" ht="38.25" x14ac:dyDescent="0.2">
      <c r="A666" s="26" t="s">
        <v>1465</v>
      </c>
      <c r="B666" s="26" t="s">
        <v>1466</v>
      </c>
      <c r="C666" s="27">
        <v>1500</v>
      </c>
      <c r="D666" s="27"/>
      <c r="E666" s="1" t="str">
        <f t="shared" si="41"/>
        <v/>
      </c>
      <c r="F666" s="27"/>
      <c r="G666" s="1" t="str">
        <f t="shared" si="40"/>
        <v xml:space="preserve"> </v>
      </c>
      <c r="H666" s="1">
        <v>1500</v>
      </c>
      <c r="I666" s="1"/>
      <c r="J666" s="1" t="str">
        <f t="shared" si="42"/>
        <v/>
      </c>
      <c r="K666" s="1"/>
      <c r="L666" s="1" t="str">
        <f t="shared" si="43"/>
        <v xml:space="preserve"> </v>
      </c>
      <c r="M666" s="27"/>
    </row>
    <row r="667" spans="1:13" ht="51" x14ac:dyDescent="0.2">
      <c r="A667" s="26" t="s">
        <v>1467</v>
      </c>
      <c r="B667" s="26" t="s">
        <v>1468</v>
      </c>
      <c r="C667" s="27">
        <v>1500</v>
      </c>
      <c r="D667" s="27"/>
      <c r="E667" s="1" t="str">
        <f t="shared" si="41"/>
        <v/>
      </c>
      <c r="F667" s="27"/>
      <c r="G667" s="1" t="str">
        <f t="shared" si="40"/>
        <v xml:space="preserve"> </v>
      </c>
      <c r="H667" s="1">
        <v>1500</v>
      </c>
      <c r="I667" s="1"/>
      <c r="J667" s="1" t="str">
        <f t="shared" si="42"/>
        <v/>
      </c>
      <c r="K667" s="1"/>
      <c r="L667" s="1" t="str">
        <f t="shared" si="43"/>
        <v xml:space="preserve"> </v>
      </c>
      <c r="M667" s="27"/>
    </row>
    <row r="668" spans="1:13" ht="38.25" x14ac:dyDescent="0.2">
      <c r="A668" s="26" t="s">
        <v>1469</v>
      </c>
      <c r="B668" s="26" t="s">
        <v>1470</v>
      </c>
      <c r="C668" s="27">
        <v>5732.7</v>
      </c>
      <c r="D668" s="27"/>
      <c r="E668" s="1" t="str">
        <f t="shared" si="41"/>
        <v/>
      </c>
      <c r="F668" s="27"/>
      <c r="G668" s="1" t="str">
        <f t="shared" si="40"/>
        <v xml:space="preserve"> </v>
      </c>
      <c r="H668" s="1">
        <v>5732.7</v>
      </c>
      <c r="I668" s="1"/>
      <c r="J668" s="1" t="str">
        <f t="shared" si="42"/>
        <v/>
      </c>
      <c r="K668" s="1"/>
      <c r="L668" s="1" t="str">
        <f t="shared" si="43"/>
        <v xml:space="preserve"> </v>
      </c>
      <c r="M668" s="27"/>
    </row>
    <row r="669" spans="1:13" ht="38.25" x14ac:dyDescent="0.2">
      <c r="A669" s="26" t="s">
        <v>1471</v>
      </c>
      <c r="B669" s="26" t="s">
        <v>1472</v>
      </c>
      <c r="C669" s="27">
        <v>187291.2</v>
      </c>
      <c r="D669" s="27">
        <v>37222.419450000001</v>
      </c>
      <c r="E669" s="1">
        <f t="shared" si="41"/>
        <v>19.874088825315873</v>
      </c>
      <c r="F669" s="27">
        <v>32712.68507</v>
      </c>
      <c r="G669" s="1">
        <f t="shared" si="40"/>
        <v>113.78588877785447</v>
      </c>
      <c r="H669" s="1">
        <v>187291.2</v>
      </c>
      <c r="I669" s="1">
        <v>37222.419450000001</v>
      </c>
      <c r="J669" s="1">
        <f t="shared" si="42"/>
        <v>19.874088825315873</v>
      </c>
      <c r="K669" s="1">
        <v>32712.68507</v>
      </c>
      <c r="L669" s="1">
        <f t="shared" si="43"/>
        <v>113.78588877785447</v>
      </c>
      <c r="M669" s="27">
        <v>18612.871740000002</v>
      </c>
    </row>
    <row r="670" spans="1:13" ht="89.25" x14ac:dyDescent="0.2">
      <c r="A670" s="26" t="s">
        <v>1473</v>
      </c>
      <c r="B670" s="26" t="s">
        <v>1474</v>
      </c>
      <c r="C670" s="27"/>
      <c r="D670" s="27"/>
      <c r="E670" s="1" t="str">
        <f t="shared" si="41"/>
        <v xml:space="preserve"> </v>
      </c>
      <c r="F670" s="27">
        <v>2624.94</v>
      </c>
      <c r="G670" s="1" t="str">
        <f t="shared" si="40"/>
        <v/>
      </c>
      <c r="H670" s="1"/>
      <c r="I670" s="1"/>
      <c r="J670" s="1" t="str">
        <f t="shared" si="42"/>
        <v xml:space="preserve"> </v>
      </c>
      <c r="K670" s="1">
        <v>2624.94</v>
      </c>
      <c r="L670" s="1" t="str">
        <f t="shared" si="43"/>
        <v/>
      </c>
      <c r="M670" s="27"/>
    </row>
    <row r="671" spans="1:13" ht="89.25" x14ac:dyDescent="0.2">
      <c r="A671" s="26" t="s">
        <v>1473</v>
      </c>
      <c r="B671" s="26" t="s">
        <v>1475</v>
      </c>
      <c r="C671" s="27">
        <v>9707.9</v>
      </c>
      <c r="D671" s="27">
        <v>2957.22</v>
      </c>
      <c r="E671" s="1">
        <f t="shared" si="41"/>
        <v>30.461994870157294</v>
      </c>
      <c r="F671" s="27"/>
      <c r="G671" s="1" t="str">
        <f t="shared" si="40"/>
        <v xml:space="preserve"> </v>
      </c>
      <c r="H671" s="1">
        <v>9707.9</v>
      </c>
      <c r="I671" s="1">
        <v>2957.22</v>
      </c>
      <c r="J671" s="1">
        <f t="shared" si="42"/>
        <v>30.461994870157294</v>
      </c>
      <c r="K671" s="1"/>
      <c r="L671" s="1" t="str">
        <f t="shared" si="43"/>
        <v xml:space="preserve"> </v>
      </c>
      <c r="M671" s="27">
        <v>2957.22</v>
      </c>
    </row>
    <row r="672" spans="1:13" ht="89.25" x14ac:dyDescent="0.2">
      <c r="A672" s="26" t="s">
        <v>1476</v>
      </c>
      <c r="B672" s="26" t="s">
        <v>1477</v>
      </c>
      <c r="C672" s="27"/>
      <c r="D672" s="27"/>
      <c r="E672" s="1" t="str">
        <f t="shared" si="41"/>
        <v xml:space="preserve"> </v>
      </c>
      <c r="F672" s="27">
        <v>2624.94</v>
      </c>
      <c r="G672" s="1" t="str">
        <f t="shared" si="40"/>
        <v/>
      </c>
      <c r="H672" s="1"/>
      <c r="I672" s="1"/>
      <c r="J672" s="1" t="str">
        <f t="shared" si="42"/>
        <v xml:space="preserve"> </v>
      </c>
      <c r="K672" s="1">
        <v>2624.94</v>
      </c>
      <c r="L672" s="1" t="str">
        <f t="shared" si="43"/>
        <v/>
      </c>
      <c r="M672" s="27"/>
    </row>
    <row r="673" spans="1:13" ht="89.25" x14ac:dyDescent="0.2">
      <c r="A673" s="26" t="s">
        <v>1476</v>
      </c>
      <c r="B673" s="26" t="s">
        <v>1478</v>
      </c>
      <c r="C673" s="27">
        <v>9707.9</v>
      </c>
      <c r="D673" s="27">
        <v>2957.22</v>
      </c>
      <c r="E673" s="1">
        <f t="shared" si="41"/>
        <v>30.461994870157294</v>
      </c>
      <c r="F673" s="27"/>
      <c r="G673" s="1" t="str">
        <f t="shared" si="40"/>
        <v xml:space="preserve"> </v>
      </c>
      <c r="H673" s="1">
        <v>9707.9</v>
      </c>
      <c r="I673" s="1">
        <v>2957.22</v>
      </c>
      <c r="J673" s="1">
        <f t="shared" si="42"/>
        <v>30.461994870157294</v>
      </c>
      <c r="K673" s="1"/>
      <c r="L673" s="1" t="str">
        <f t="shared" si="43"/>
        <v xml:space="preserve"> </v>
      </c>
      <c r="M673" s="27">
        <v>2957.22</v>
      </c>
    </row>
    <row r="674" spans="1:13" ht="51" x14ac:dyDescent="0.2">
      <c r="A674" s="26" t="s">
        <v>1479</v>
      </c>
      <c r="B674" s="26" t="s">
        <v>1480</v>
      </c>
      <c r="C674" s="27"/>
      <c r="D674" s="27"/>
      <c r="E674" s="1" t="str">
        <f t="shared" si="41"/>
        <v xml:space="preserve"> </v>
      </c>
      <c r="F674" s="27"/>
      <c r="G674" s="1" t="str">
        <f t="shared" si="40"/>
        <v xml:space="preserve"> </v>
      </c>
      <c r="H674" s="1"/>
      <c r="I674" s="1"/>
      <c r="J674" s="1" t="str">
        <f t="shared" si="42"/>
        <v xml:space="preserve"> </v>
      </c>
      <c r="K674" s="1"/>
      <c r="L674" s="1" t="str">
        <f t="shared" si="43"/>
        <v xml:space="preserve"> </v>
      </c>
      <c r="M674" s="27"/>
    </row>
    <row r="675" spans="1:13" ht="51" x14ac:dyDescent="0.2">
      <c r="A675" s="26" t="s">
        <v>1479</v>
      </c>
      <c r="B675" s="26" t="s">
        <v>1481</v>
      </c>
      <c r="C675" s="27">
        <v>1841.4</v>
      </c>
      <c r="D675" s="27"/>
      <c r="E675" s="1" t="str">
        <f t="shared" si="41"/>
        <v/>
      </c>
      <c r="F675" s="27"/>
      <c r="G675" s="1" t="str">
        <f t="shared" si="40"/>
        <v xml:space="preserve"> </v>
      </c>
      <c r="H675" s="1">
        <v>1841.4</v>
      </c>
      <c r="I675" s="1"/>
      <c r="J675" s="1" t="str">
        <f t="shared" si="42"/>
        <v/>
      </c>
      <c r="K675" s="1"/>
      <c r="L675" s="1" t="str">
        <f t="shared" si="43"/>
        <v xml:space="preserve"> </v>
      </c>
      <c r="M675" s="27"/>
    </row>
    <row r="676" spans="1:13" ht="51" x14ac:dyDescent="0.2">
      <c r="A676" s="26" t="s">
        <v>1482</v>
      </c>
      <c r="B676" s="26" t="s">
        <v>1483</v>
      </c>
      <c r="C676" s="27"/>
      <c r="D676" s="27"/>
      <c r="E676" s="1" t="str">
        <f t="shared" si="41"/>
        <v xml:space="preserve"> </v>
      </c>
      <c r="F676" s="27"/>
      <c r="G676" s="1" t="str">
        <f t="shared" si="40"/>
        <v xml:space="preserve"> </v>
      </c>
      <c r="H676" s="1"/>
      <c r="I676" s="1"/>
      <c r="J676" s="1" t="str">
        <f t="shared" si="42"/>
        <v xml:space="preserve"> </v>
      </c>
      <c r="K676" s="1"/>
      <c r="L676" s="1" t="str">
        <f t="shared" si="43"/>
        <v xml:space="preserve"> </v>
      </c>
      <c r="M676" s="27"/>
    </row>
    <row r="677" spans="1:13" ht="51" x14ac:dyDescent="0.2">
      <c r="A677" s="26" t="s">
        <v>1482</v>
      </c>
      <c r="B677" s="26" t="s">
        <v>1484</v>
      </c>
      <c r="C677" s="27">
        <v>1841.4</v>
      </c>
      <c r="D677" s="27"/>
      <c r="E677" s="1" t="str">
        <f t="shared" si="41"/>
        <v/>
      </c>
      <c r="F677" s="27"/>
      <c r="G677" s="1" t="str">
        <f t="shared" si="40"/>
        <v xml:space="preserve"> </v>
      </c>
      <c r="H677" s="1">
        <v>1841.4</v>
      </c>
      <c r="I677" s="1"/>
      <c r="J677" s="1" t="str">
        <f t="shared" si="42"/>
        <v/>
      </c>
      <c r="K677" s="1"/>
      <c r="L677" s="1" t="str">
        <f t="shared" si="43"/>
        <v xml:space="preserve"> </v>
      </c>
      <c r="M677" s="27"/>
    </row>
    <row r="678" spans="1:13" ht="63.75" x14ac:dyDescent="0.2">
      <c r="A678" s="26" t="s">
        <v>1485</v>
      </c>
      <c r="B678" s="26" t="s">
        <v>1486</v>
      </c>
      <c r="C678" s="27"/>
      <c r="D678" s="27"/>
      <c r="E678" s="1" t="str">
        <f t="shared" si="41"/>
        <v xml:space="preserve"> </v>
      </c>
      <c r="F678" s="27"/>
      <c r="G678" s="1" t="str">
        <f t="shared" si="40"/>
        <v xml:space="preserve"> </v>
      </c>
      <c r="H678" s="1"/>
      <c r="I678" s="1"/>
      <c r="J678" s="1" t="str">
        <f t="shared" si="42"/>
        <v xml:space="preserve"> </v>
      </c>
      <c r="K678" s="1"/>
      <c r="L678" s="1" t="str">
        <f t="shared" si="43"/>
        <v xml:space="preserve"> </v>
      </c>
      <c r="M678" s="27"/>
    </row>
    <row r="679" spans="1:13" ht="63.75" x14ac:dyDescent="0.2">
      <c r="A679" s="26" t="s">
        <v>1485</v>
      </c>
      <c r="B679" s="26" t="s">
        <v>1487</v>
      </c>
      <c r="C679" s="27">
        <v>5486.9</v>
      </c>
      <c r="D679" s="27"/>
      <c r="E679" s="1" t="str">
        <f t="shared" si="41"/>
        <v/>
      </c>
      <c r="F679" s="27"/>
      <c r="G679" s="1" t="str">
        <f t="shared" si="40"/>
        <v xml:space="preserve"> </v>
      </c>
      <c r="H679" s="1">
        <v>5486.9</v>
      </c>
      <c r="I679" s="1"/>
      <c r="J679" s="1" t="str">
        <f t="shared" si="42"/>
        <v/>
      </c>
      <c r="K679" s="1"/>
      <c r="L679" s="1" t="str">
        <f t="shared" si="43"/>
        <v xml:space="preserve"> </v>
      </c>
      <c r="M679" s="27"/>
    </row>
    <row r="680" spans="1:13" ht="63.75" x14ac:dyDescent="0.2">
      <c r="A680" s="26" t="s">
        <v>1488</v>
      </c>
      <c r="B680" s="26" t="s">
        <v>1489</v>
      </c>
      <c r="C680" s="27"/>
      <c r="D680" s="27"/>
      <c r="E680" s="1" t="str">
        <f t="shared" si="41"/>
        <v xml:space="preserve"> </v>
      </c>
      <c r="F680" s="27"/>
      <c r="G680" s="1" t="str">
        <f t="shared" si="40"/>
        <v xml:space="preserve"> </v>
      </c>
      <c r="H680" s="1"/>
      <c r="I680" s="1"/>
      <c r="J680" s="1" t="str">
        <f t="shared" si="42"/>
        <v xml:space="preserve"> </v>
      </c>
      <c r="K680" s="1"/>
      <c r="L680" s="1" t="str">
        <f t="shared" si="43"/>
        <v xml:space="preserve"> </v>
      </c>
      <c r="M680" s="27"/>
    </row>
    <row r="681" spans="1:13" ht="63.75" x14ac:dyDescent="0.2">
      <c r="A681" s="26" t="s">
        <v>1488</v>
      </c>
      <c r="B681" s="26" t="s">
        <v>1490</v>
      </c>
      <c r="C681" s="27">
        <v>5486.9</v>
      </c>
      <c r="D681" s="27"/>
      <c r="E681" s="1" t="str">
        <f t="shared" si="41"/>
        <v/>
      </c>
      <c r="F681" s="27"/>
      <c r="G681" s="1" t="str">
        <f t="shared" si="40"/>
        <v xml:space="preserve"> </v>
      </c>
      <c r="H681" s="1">
        <v>5486.9</v>
      </c>
      <c r="I681" s="1"/>
      <c r="J681" s="1" t="str">
        <f t="shared" si="42"/>
        <v/>
      </c>
      <c r="K681" s="1"/>
      <c r="L681" s="1" t="str">
        <f t="shared" si="43"/>
        <v xml:space="preserve"> </v>
      </c>
      <c r="M681" s="27"/>
    </row>
    <row r="682" spans="1:13" ht="51" x14ac:dyDescent="0.2">
      <c r="A682" s="26" t="s">
        <v>1491</v>
      </c>
      <c r="B682" s="26" t="s">
        <v>1492</v>
      </c>
      <c r="C682" s="27">
        <v>201439</v>
      </c>
      <c r="D682" s="27">
        <v>193933.7934</v>
      </c>
      <c r="E682" s="1">
        <f t="shared" si="41"/>
        <v>96.274203803632858</v>
      </c>
      <c r="F682" s="27">
        <v>184253.23363999999</v>
      </c>
      <c r="G682" s="1">
        <f t="shared" si="40"/>
        <v>105.25394293970123</v>
      </c>
      <c r="H682" s="1">
        <v>201439</v>
      </c>
      <c r="I682" s="1">
        <v>193933.7934</v>
      </c>
      <c r="J682" s="1">
        <f t="shared" si="42"/>
        <v>96.274203803632858</v>
      </c>
      <c r="K682" s="1">
        <v>184253.23363999999</v>
      </c>
      <c r="L682" s="1">
        <f t="shared" si="43"/>
        <v>105.25394293970123</v>
      </c>
      <c r="M682" s="27">
        <v>2698.7686399999948</v>
      </c>
    </row>
    <row r="683" spans="1:13" ht="51" x14ac:dyDescent="0.2">
      <c r="A683" s="26" t="s">
        <v>1493</v>
      </c>
      <c r="B683" s="26" t="s">
        <v>1494</v>
      </c>
      <c r="C683" s="27">
        <v>201439</v>
      </c>
      <c r="D683" s="27">
        <v>193933.7934</v>
      </c>
      <c r="E683" s="1">
        <f t="shared" si="41"/>
        <v>96.274203803632858</v>
      </c>
      <c r="F683" s="27">
        <v>184253.23363999999</v>
      </c>
      <c r="G683" s="1">
        <f t="shared" si="40"/>
        <v>105.25394293970123</v>
      </c>
      <c r="H683" s="1">
        <v>201439</v>
      </c>
      <c r="I683" s="1">
        <v>193933.7934</v>
      </c>
      <c r="J683" s="1">
        <f t="shared" si="42"/>
        <v>96.274203803632858</v>
      </c>
      <c r="K683" s="1">
        <v>184253.23363999999</v>
      </c>
      <c r="L683" s="1">
        <f t="shared" si="43"/>
        <v>105.25394293970123</v>
      </c>
      <c r="M683" s="27">
        <v>2698.7686399999948</v>
      </c>
    </row>
    <row r="684" spans="1:13" ht="76.5" x14ac:dyDescent="0.2">
      <c r="A684" s="26" t="s">
        <v>1495</v>
      </c>
      <c r="B684" s="26" t="s">
        <v>1496</v>
      </c>
      <c r="C684" s="27"/>
      <c r="D684" s="27"/>
      <c r="E684" s="1" t="str">
        <f t="shared" si="41"/>
        <v xml:space="preserve"> </v>
      </c>
      <c r="F684" s="27">
        <v>4.9089900000000002</v>
      </c>
      <c r="G684" s="1" t="str">
        <f t="shared" si="40"/>
        <v/>
      </c>
      <c r="H684" s="1"/>
      <c r="I684" s="1"/>
      <c r="J684" s="1" t="str">
        <f t="shared" si="42"/>
        <v xml:space="preserve"> </v>
      </c>
      <c r="K684" s="1">
        <v>4.9089900000000002</v>
      </c>
      <c r="L684" s="1" t="str">
        <f t="shared" si="43"/>
        <v/>
      </c>
      <c r="M684" s="27"/>
    </row>
    <row r="685" spans="1:13" ht="76.5" x14ac:dyDescent="0.2">
      <c r="A685" s="26" t="s">
        <v>1495</v>
      </c>
      <c r="B685" s="26" t="s">
        <v>1497</v>
      </c>
      <c r="C685" s="27">
        <v>81.3</v>
      </c>
      <c r="D685" s="27">
        <v>5.1593999999999998</v>
      </c>
      <c r="E685" s="1">
        <f t="shared" si="41"/>
        <v>6.3461254612546121</v>
      </c>
      <c r="F685" s="27"/>
      <c r="G685" s="1" t="str">
        <f t="shared" si="40"/>
        <v xml:space="preserve"> </v>
      </c>
      <c r="H685" s="1">
        <v>81.3</v>
      </c>
      <c r="I685" s="1">
        <v>5.1593999999999998</v>
      </c>
      <c r="J685" s="1">
        <f t="shared" si="42"/>
        <v>6.3461254612546121</v>
      </c>
      <c r="K685" s="1"/>
      <c r="L685" s="1" t="str">
        <f t="shared" si="43"/>
        <v xml:space="preserve"> </v>
      </c>
      <c r="M685" s="27">
        <v>5.1593999999999998</v>
      </c>
    </row>
    <row r="686" spans="1:13" ht="76.5" x14ac:dyDescent="0.2">
      <c r="A686" s="26" t="s">
        <v>1498</v>
      </c>
      <c r="B686" s="26" t="s">
        <v>1499</v>
      </c>
      <c r="C686" s="27"/>
      <c r="D686" s="27"/>
      <c r="E686" s="1" t="str">
        <f t="shared" si="41"/>
        <v xml:space="preserve"> </v>
      </c>
      <c r="F686" s="27">
        <v>4.9089900000000002</v>
      </c>
      <c r="G686" s="1" t="str">
        <f t="shared" si="40"/>
        <v/>
      </c>
      <c r="H686" s="1"/>
      <c r="I686" s="1"/>
      <c r="J686" s="1" t="str">
        <f t="shared" si="42"/>
        <v xml:space="preserve"> </v>
      </c>
      <c r="K686" s="1">
        <v>4.9089900000000002</v>
      </c>
      <c r="L686" s="1" t="str">
        <f t="shared" si="43"/>
        <v/>
      </c>
      <c r="M686" s="27"/>
    </row>
    <row r="687" spans="1:13" ht="76.5" x14ac:dyDescent="0.2">
      <c r="A687" s="26" t="s">
        <v>1498</v>
      </c>
      <c r="B687" s="26" t="s">
        <v>1500</v>
      </c>
      <c r="C687" s="27">
        <v>81.3</v>
      </c>
      <c r="D687" s="27">
        <v>5.1593999999999998</v>
      </c>
      <c r="E687" s="1">
        <f t="shared" si="41"/>
        <v>6.3461254612546121</v>
      </c>
      <c r="F687" s="27"/>
      <c r="G687" s="1" t="str">
        <f t="shared" si="40"/>
        <v xml:space="preserve"> </v>
      </c>
      <c r="H687" s="1">
        <v>81.3</v>
      </c>
      <c r="I687" s="1">
        <v>5.1593999999999998</v>
      </c>
      <c r="J687" s="1">
        <f t="shared" si="42"/>
        <v>6.3461254612546121</v>
      </c>
      <c r="K687" s="1"/>
      <c r="L687" s="1" t="str">
        <f t="shared" si="43"/>
        <v xml:space="preserve"> </v>
      </c>
      <c r="M687" s="27">
        <v>5.1593999999999998</v>
      </c>
    </row>
    <row r="688" spans="1:13" ht="25.5" x14ac:dyDescent="0.2">
      <c r="A688" s="26" t="s">
        <v>1501</v>
      </c>
      <c r="B688" s="26" t="s">
        <v>1502</v>
      </c>
      <c r="C688" s="27">
        <v>615851.4</v>
      </c>
      <c r="D688" s="27">
        <v>228359.46995</v>
      </c>
      <c r="E688" s="1">
        <f t="shared" si="41"/>
        <v>37.080287541767383</v>
      </c>
      <c r="F688" s="27">
        <v>213184.59413000001</v>
      </c>
      <c r="G688" s="1">
        <f t="shared" si="40"/>
        <v>107.11818594675108</v>
      </c>
      <c r="H688" s="1">
        <v>615851.4</v>
      </c>
      <c r="I688" s="1">
        <v>228359.46995</v>
      </c>
      <c r="J688" s="1">
        <f t="shared" si="42"/>
        <v>37.080287541767383</v>
      </c>
      <c r="K688" s="1">
        <v>213184.59413000001</v>
      </c>
      <c r="L688" s="1">
        <f t="shared" si="43"/>
        <v>107.11818594675108</v>
      </c>
      <c r="M688" s="27">
        <v>76908.271210000006</v>
      </c>
    </row>
    <row r="689" spans="1:13" ht="25.5" x14ac:dyDescent="0.2">
      <c r="A689" s="26" t="s">
        <v>1503</v>
      </c>
      <c r="B689" s="26" t="s">
        <v>1504</v>
      </c>
      <c r="C689" s="27">
        <v>615851.4</v>
      </c>
      <c r="D689" s="27">
        <v>228359.46995</v>
      </c>
      <c r="E689" s="1">
        <f t="shared" si="41"/>
        <v>37.080287541767383</v>
      </c>
      <c r="F689" s="27">
        <v>213184.59413000001</v>
      </c>
      <c r="G689" s="1">
        <f t="shared" si="40"/>
        <v>107.11818594675108</v>
      </c>
      <c r="H689" s="1">
        <v>615851.4</v>
      </c>
      <c r="I689" s="1">
        <v>228359.46995</v>
      </c>
      <c r="J689" s="1">
        <f t="shared" si="42"/>
        <v>37.080287541767383</v>
      </c>
      <c r="K689" s="1">
        <v>213184.59413000001</v>
      </c>
      <c r="L689" s="1">
        <f t="shared" si="43"/>
        <v>107.11818594675108</v>
      </c>
      <c r="M689" s="27">
        <v>76908.271210000006</v>
      </c>
    </row>
    <row r="690" spans="1:13" ht="51" x14ac:dyDescent="0.2">
      <c r="A690" s="26" t="s">
        <v>1505</v>
      </c>
      <c r="B690" s="26" t="s">
        <v>1506</v>
      </c>
      <c r="C690" s="27">
        <v>173593.4</v>
      </c>
      <c r="D690" s="27">
        <v>21413.389780000001</v>
      </c>
      <c r="E690" s="1">
        <f t="shared" si="41"/>
        <v>12.335370918479621</v>
      </c>
      <c r="F690" s="27">
        <v>34478.539969999998</v>
      </c>
      <c r="G690" s="1">
        <f t="shared" si="40"/>
        <v>62.106428516497317</v>
      </c>
      <c r="H690" s="1">
        <v>173593.4</v>
      </c>
      <c r="I690" s="1">
        <v>21413.389780000001</v>
      </c>
      <c r="J690" s="1">
        <f t="shared" si="42"/>
        <v>12.335370918479621</v>
      </c>
      <c r="K690" s="1">
        <v>34478.539969999998</v>
      </c>
      <c r="L690" s="1">
        <f t="shared" si="43"/>
        <v>62.106428516497317</v>
      </c>
      <c r="M690" s="27">
        <v>7534.6459800000011</v>
      </c>
    </row>
    <row r="691" spans="1:13" ht="25.5" x14ac:dyDescent="0.2">
      <c r="A691" s="26" t="s">
        <v>1507</v>
      </c>
      <c r="B691" s="26" t="s">
        <v>1508</v>
      </c>
      <c r="C691" s="27">
        <v>19135</v>
      </c>
      <c r="D691" s="27">
        <v>19135</v>
      </c>
      <c r="E691" s="1">
        <f t="shared" si="41"/>
        <v>100</v>
      </c>
      <c r="F691" s="27">
        <v>19195.8</v>
      </c>
      <c r="G691" s="1">
        <f t="shared" si="40"/>
        <v>99.683264047343684</v>
      </c>
      <c r="H691" s="1">
        <v>19135</v>
      </c>
      <c r="I691" s="1">
        <v>19135</v>
      </c>
      <c r="J691" s="1">
        <f t="shared" si="42"/>
        <v>100</v>
      </c>
      <c r="K691" s="1">
        <v>19195.8</v>
      </c>
      <c r="L691" s="1">
        <f t="shared" si="43"/>
        <v>99.683264047343684</v>
      </c>
      <c r="M691" s="27">
        <v>19135</v>
      </c>
    </row>
    <row r="692" spans="1:13" ht="38.25" x14ac:dyDescent="0.2">
      <c r="A692" s="26" t="s">
        <v>1509</v>
      </c>
      <c r="B692" s="26" t="s">
        <v>1510</v>
      </c>
      <c r="C692" s="27">
        <v>19135</v>
      </c>
      <c r="D692" s="27">
        <v>19135</v>
      </c>
      <c r="E692" s="1">
        <f t="shared" si="41"/>
        <v>100</v>
      </c>
      <c r="F692" s="27">
        <v>19195.8</v>
      </c>
      <c r="G692" s="1">
        <f t="shared" si="40"/>
        <v>99.683264047343684</v>
      </c>
      <c r="H692" s="1">
        <v>19135</v>
      </c>
      <c r="I692" s="1">
        <v>19135</v>
      </c>
      <c r="J692" s="1">
        <f t="shared" si="42"/>
        <v>100</v>
      </c>
      <c r="K692" s="1">
        <v>19195.8</v>
      </c>
      <c r="L692" s="1">
        <f t="shared" si="43"/>
        <v>99.683264047343684</v>
      </c>
      <c r="M692" s="27">
        <v>19135</v>
      </c>
    </row>
    <row r="693" spans="1:13" ht="38.25" x14ac:dyDescent="0.2">
      <c r="A693" s="26" t="s">
        <v>1511</v>
      </c>
      <c r="B693" s="26" t="s">
        <v>1512</v>
      </c>
      <c r="C693" s="27">
        <v>3163.6</v>
      </c>
      <c r="D693" s="27"/>
      <c r="E693" s="1" t="str">
        <f t="shared" si="41"/>
        <v/>
      </c>
      <c r="F693" s="27"/>
      <c r="G693" s="1" t="str">
        <f t="shared" si="40"/>
        <v xml:space="preserve"> </v>
      </c>
      <c r="H693" s="1">
        <v>3163.6</v>
      </c>
      <c r="I693" s="1"/>
      <c r="J693" s="1" t="str">
        <f t="shared" si="42"/>
        <v/>
      </c>
      <c r="K693" s="1"/>
      <c r="L693" s="1" t="str">
        <f t="shared" si="43"/>
        <v xml:space="preserve"> </v>
      </c>
      <c r="M693" s="27"/>
    </row>
    <row r="694" spans="1:13" ht="25.5" x14ac:dyDescent="0.2">
      <c r="A694" s="26" t="s">
        <v>1511</v>
      </c>
      <c r="B694" s="26" t="s">
        <v>1513</v>
      </c>
      <c r="C694" s="27"/>
      <c r="D694" s="27"/>
      <c r="E694" s="1" t="str">
        <f t="shared" si="41"/>
        <v xml:space="preserve"> </v>
      </c>
      <c r="F694" s="27"/>
      <c r="G694" s="1" t="str">
        <f t="shared" si="40"/>
        <v xml:space="preserve"> </v>
      </c>
      <c r="H694" s="1"/>
      <c r="I694" s="1"/>
      <c r="J694" s="1" t="str">
        <f t="shared" si="42"/>
        <v xml:space="preserve"> </v>
      </c>
      <c r="K694" s="1"/>
      <c r="L694" s="1" t="str">
        <f t="shared" si="43"/>
        <v xml:space="preserve"> </v>
      </c>
      <c r="M694" s="27"/>
    </row>
    <row r="695" spans="1:13" ht="51" x14ac:dyDescent="0.2">
      <c r="A695" s="26" t="s">
        <v>1514</v>
      </c>
      <c r="B695" s="26" t="s">
        <v>1515</v>
      </c>
      <c r="C695" s="27">
        <v>3163.6</v>
      </c>
      <c r="D695" s="27"/>
      <c r="E695" s="1" t="str">
        <f t="shared" si="41"/>
        <v/>
      </c>
      <c r="F695" s="27"/>
      <c r="G695" s="1" t="str">
        <f t="shared" si="40"/>
        <v xml:space="preserve"> </v>
      </c>
      <c r="H695" s="1">
        <v>3163.6</v>
      </c>
      <c r="I695" s="1"/>
      <c r="J695" s="1" t="str">
        <f t="shared" si="42"/>
        <v/>
      </c>
      <c r="K695" s="1"/>
      <c r="L695" s="1" t="str">
        <f t="shared" si="43"/>
        <v xml:space="preserve"> </v>
      </c>
      <c r="M695" s="27"/>
    </row>
    <row r="696" spans="1:13" ht="25.5" x14ac:dyDescent="0.2">
      <c r="A696" s="26" t="s">
        <v>1514</v>
      </c>
      <c r="B696" s="26" t="s">
        <v>1516</v>
      </c>
      <c r="C696" s="27"/>
      <c r="D696" s="27"/>
      <c r="E696" s="1" t="str">
        <f t="shared" si="41"/>
        <v xml:space="preserve"> </v>
      </c>
      <c r="F696" s="27"/>
      <c r="G696" s="1" t="str">
        <f t="shared" si="40"/>
        <v xml:space="preserve"> </v>
      </c>
      <c r="H696" s="1"/>
      <c r="I696" s="1"/>
      <c r="J696" s="1" t="str">
        <f t="shared" si="42"/>
        <v xml:space="preserve"> </v>
      </c>
      <c r="K696" s="1"/>
      <c r="L696" s="1" t="str">
        <f t="shared" si="43"/>
        <v xml:space="preserve"> </v>
      </c>
      <c r="M696" s="27"/>
    </row>
    <row r="697" spans="1:13" ht="63.75" x14ac:dyDescent="0.2">
      <c r="A697" s="26" t="s">
        <v>1517</v>
      </c>
      <c r="B697" s="26" t="s">
        <v>1518</v>
      </c>
      <c r="C697" s="27"/>
      <c r="D697" s="27"/>
      <c r="E697" s="1" t="str">
        <f t="shared" si="41"/>
        <v xml:space="preserve"> </v>
      </c>
      <c r="F697" s="27">
        <v>840.8</v>
      </c>
      <c r="G697" s="1" t="str">
        <f t="shared" si="40"/>
        <v/>
      </c>
      <c r="H697" s="1"/>
      <c r="I697" s="1"/>
      <c r="J697" s="1" t="str">
        <f t="shared" si="42"/>
        <v xml:space="preserve"> </v>
      </c>
      <c r="K697" s="1">
        <v>840.8</v>
      </c>
      <c r="L697" s="1" t="str">
        <f t="shared" si="43"/>
        <v/>
      </c>
      <c r="M697" s="27"/>
    </row>
    <row r="698" spans="1:13" ht="63.75" x14ac:dyDescent="0.2">
      <c r="A698" s="26" t="s">
        <v>1519</v>
      </c>
      <c r="B698" s="26" t="s">
        <v>1520</v>
      </c>
      <c r="C698" s="27"/>
      <c r="D698" s="27"/>
      <c r="E698" s="1" t="str">
        <f t="shared" si="41"/>
        <v xml:space="preserve"> </v>
      </c>
      <c r="F698" s="27">
        <v>840.8</v>
      </c>
      <c r="G698" s="1" t="str">
        <f t="shared" si="40"/>
        <v/>
      </c>
      <c r="H698" s="1"/>
      <c r="I698" s="1"/>
      <c r="J698" s="1" t="str">
        <f t="shared" si="42"/>
        <v xml:space="preserve"> </v>
      </c>
      <c r="K698" s="1">
        <v>840.8</v>
      </c>
      <c r="L698" s="1" t="str">
        <f t="shared" si="43"/>
        <v/>
      </c>
      <c r="M698" s="27"/>
    </row>
    <row r="699" spans="1:13" ht="76.5" x14ac:dyDescent="0.2">
      <c r="A699" s="26" t="s">
        <v>1521</v>
      </c>
      <c r="B699" s="26" t="s">
        <v>1522</v>
      </c>
      <c r="C699" s="27">
        <v>339209</v>
      </c>
      <c r="D699" s="27">
        <v>35929.701939999999</v>
      </c>
      <c r="E699" s="1">
        <f t="shared" si="41"/>
        <v>10.592201840163439</v>
      </c>
      <c r="F699" s="27">
        <v>147857.32039000001</v>
      </c>
      <c r="G699" s="1">
        <f t="shared" si="40"/>
        <v>24.300252327871906</v>
      </c>
      <c r="H699" s="1">
        <v>339209</v>
      </c>
      <c r="I699" s="1">
        <v>35929.701939999999</v>
      </c>
      <c r="J699" s="1">
        <f t="shared" si="42"/>
        <v>10.592201840163439</v>
      </c>
      <c r="K699" s="1">
        <v>147857.32039000001</v>
      </c>
      <c r="L699" s="1">
        <f t="shared" si="43"/>
        <v>24.300252327871906</v>
      </c>
      <c r="M699" s="27">
        <v>21816.04823</v>
      </c>
    </row>
    <row r="700" spans="1:13" ht="89.25" x14ac:dyDescent="0.2">
      <c r="A700" s="26" t="s">
        <v>1523</v>
      </c>
      <c r="B700" s="26" t="s">
        <v>1524</v>
      </c>
      <c r="C700" s="27">
        <v>339209</v>
      </c>
      <c r="D700" s="27">
        <v>35929.701939999999</v>
      </c>
      <c r="E700" s="1">
        <f t="shared" si="41"/>
        <v>10.592201840163439</v>
      </c>
      <c r="F700" s="27">
        <v>147857.32039000001</v>
      </c>
      <c r="G700" s="1">
        <f t="shared" si="40"/>
        <v>24.300252327871906</v>
      </c>
      <c r="H700" s="1">
        <v>339209</v>
      </c>
      <c r="I700" s="1">
        <v>35929.701939999999</v>
      </c>
      <c r="J700" s="1">
        <f t="shared" si="42"/>
        <v>10.592201840163439</v>
      </c>
      <c r="K700" s="1">
        <v>147857.32039000001</v>
      </c>
      <c r="L700" s="1">
        <f t="shared" si="43"/>
        <v>24.300252327871906</v>
      </c>
      <c r="M700" s="27">
        <v>21816.04823</v>
      </c>
    </row>
    <row r="701" spans="1:13" ht="25.5" x14ac:dyDescent="0.2">
      <c r="A701" s="26" t="s">
        <v>1525</v>
      </c>
      <c r="B701" s="26" t="s">
        <v>1526</v>
      </c>
      <c r="C701" s="27"/>
      <c r="D701" s="27"/>
      <c r="E701" s="1" t="str">
        <f t="shared" si="41"/>
        <v xml:space="preserve"> </v>
      </c>
      <c r="F701" s="27">
        <v>15921.995940000001</v>
      </c>
      <c r="G701" s="1" t="str">
        <f t="shared" si="40"/>
        <v/>
      </c>
      <c r="H701" s="1"/>
      <c r="I701" s="1"/>
      <c r="J701" s="1" t="str">
        <f t="shared" si="42"/>
        <v xml:space="preserve"> </v>
      </c>
      <c r="K701" s="1">
        <v>15921.995940000001</v>
      </c>
      <c r="L701" s="1" t="str">
        <f t="shared" si="43"/>
        <v/>
      </c>
      <c r="M701" s="27"/>
    </row>
    <row r="702" spans="1:13" ht="25.5" x14ac:dyDescent="0.2">
      <c r="A702" s="26" t="s">
        <v>1525</v>
      </c>
      <c r="B702" s="26" t="s">
        <v>1527</v>
      </c>
      <c r="C702" s="27">
        <v>109299.2</v>
      </c>
      <c r="D702" s="27">
        <v>21226.630990000001</v>
      </c>
      <c r="E702" s="1">
        <f t="shared" si="41"/>
        <v>19.420664551982085</v>
      </c>
      <c r="F702" s="27"/>
      <c r="G702" s="1" t="str">
        <f t="shared" si="40"/>
        <v xml:space="preserve"> </v>
      </c>
      <c r="H702" s="1">
        <v>109299.2</v>
      </c>
      <c r="I702" s="1">
        <v>21226.630990000001</v>
      </c>
      <c r="J702" s="1">
        <f t="shared" si="42"/>
        <v>19.420664551982085</v>
      </c>
      <c r="K702" s="1"/>
      <c r="L702" s="1" t="str">
        <f t="shared" si="43"/>
        <v xml:space="preserve"> </v>
      </c>
      <c r="M702" s="27">
        <v>9030.8597100000006</v>
      </c>
    </row>
    <row r="703" spans="1:13" x14ac:dyDescent="0.2">
      <c r="A703" s="26" t="s">
        <v>1528</v>
      </c>
      <c r="B703" s="26" t="s">
        <v>1529</v>
      </c>
      <c r="C703" s="27">
        <v>13587.28508</v>
      </c>
      <c r="D703" s="27"/>
      <c r="E703" s="1" t="str">
        <f t="shared" si="41"/>
        <v/>
      </c>
      <c r="F703" s="27"/>
      <c r="G703" s="1" t="str">
        <f t="shared" si="40"/>
        <v xml:space="preserve"> </v>
      </c>
      <c r="H703" s="1"/>
      <c r="I703" s="1"/>
      <c r="J703" s="1" t="str">
        <f t="shared" si="42"/>
        <v xml:space="preserve"> </v>
      </c>
      <c r="K703" s="1"/>
      <c r="L703" s="1" t="str">
        <f t="shared" si="43"/>
        <v xml:space="preserve"> </v>
      </c>
      <c r="M703" s="27"/>
    </row>
    <row r="704" spans="1:13" x14ac:dyDescent="0.2">
      <c r="A704" s="26" t="s">
        <v>1530</v>
      </c>
      <c r="B704" s="26" t="s">
        <v>1531</v>
      </c>
      <c r="C704" s="27">
        <v>8370.7849999999999</v>
      </c>
      <c r="D704" s="27"/>
      <c r="E704" s="1" t="str">
        <f t="shared" si="41"/>
        <v/>
      </c>
      <c r="F704" s="27"/>
      <c r="G704" s="1" t="str">
        <f t="shared" si="40"/>
        <v xml:space="preserve"> </v>
      </c>
      <c r="H704" s="1"/>
      <c r="I704" s="1"/>
      <c r="J704" s="1" t="str">
        <f t="shared" si="42"/>
        <v xml:space="preserve"> </v>
      </c>
      <c r="K704" s="1"/>
      <c r="L704" s="1" t="str">
        <f t="shared" si="43"/>
        <v xml:space="preserve"> </v>
      </c>
      <c r="M704" s="27"/>
    </row>
    <row r="705" spans="1:13" x14ac:dyDescent="0.2">
      <c r="A705" s="26" t="s">
        <v>1532</v>
      </c>
      <c r="B705" s="26" t="s">
        <v>1533</v>
      </c>
      <c r="C705" s="27">
        <v>5216.5000799999998</v>
      </c>
      <c r="D705" s="27"/>
      <c r="E705" s="1" t="str">
        <f t="shared" si="41"/>
        <v/>
      </c>
      <c r="F705" s="27"/>
      <c r="G705" s="1" t="str">
        <f t="shared" si="40"/>
        <v xml:space="preserve"> </v>
      </c>
      <c r="H705" s="1"/>
      <c r="I705" s="1"/>
      <c r="J705" s="1" t="str">
        <f t="shared" si="42"/>
        <v xml:space="preserve"> </v>
      </c>
      <c r="K705" s="1"/>
      <c r="L705" s="1" t="str">
        <f t="shared" si="43"/>
        <v xml:space="preserve"> </v>
      </c>
      <c r="M705" s="27"/>
    </row>
    <row r="706" spans="1:13" x14ac:dyDescent="0.2">
      <c r="A706" s="26" t="s">
        <v>1534</v>
      </c>
      <c r="B706" s="26" t="s">
        <v>1535</v>
      </c>
      <c r="C706" s="27">
        <v>771412.01610999997</v>
      </c>
      <c r="D706" s="27">
        <v>172676.51487000001</v>
      </c>
      <c r="E706" s="1">
        <f t="shared" si="41"/>
        <v>22.384473052514274</v>
      </c>
      <c r="F706" s="27">
        <v>177546.79876000001</v>
      </c>
      <c r="G706" s="1">
        <f t="shared" si="40"/>
        <v>97.256901321784213</v>
      </c>
      <c r="H706" s="1">
        <v>771412.01610999997</v>
      </c>
      <c r="I706" s="1">
        <v>172676.51487000001</v>
      </c>
      <c r="J706" s="1">
        <f t="shared" si="42"/>
        <v>22.384473052514274</v>
      </c>
      <c r="K706" s="1">
        <v>177546.79876000001</v>
      </c>
      <c r="L706" s="1">
        <f t="shared" si="43"/>
        <v>97.256901321784213</v>
      </c>
      <c r="M706" s="27">
        <v>63582.093150000015</v>
      </c>
    </row>
    <row r="707" spans="1:13" ht="114.75" x14ac:dyDescent="0.2">
      <c r="A707" s="26" t="s">
        <v>1536</v>
      </c>
      <c r="B707" s="26" t="s">
        <v>1537</v>
      </c>
      <c r="C707" s="27">
        <v>21561.200000000001</v>
      </c>
      <c r="D707" s="27">
        <v>5300.5508</v>
      </c>
      <c r="E707" s="1">
        <f t="shared" si="41"/>
        <v>24.58374673023765</v>
      </c>
      <c r="F707" s="27"/>
      <c r="G707" s="1" t="str">
        <f t="shared" si="40"/>
        <v xml:space="preserve"> </v>
      </c>
      <c r="H707" s="1">
        <v>21561.200000000001</v>
      </c>
      <c r="I707" s="1">
        <v>5300.5508</v>
      </c>
      <c r="J707" s="1">
        <f t="shared" si="42"/>
        <v>24.58374673023765</v>
      </c>
      <c r="K707" s="1"/>
      <c r="L707" s="1" t="str">
        <f t="shared" si="43"/>
        <v xml:space="preserve"> </v>
      </c>
      <c r="M707" s="27">
        <v>1970.9348399999999</v>
      </c>
    </row>
    <row r="708" spans="1:13" ht="127.5" x14ac:dyDescent="0.2">
      <c r="A708" s="26" t="s">
        <v>1538</v>
      </c>
      <c r="B708" s="26" t="s">
        <v>1539</v>
      </c>
      <c r="C708" s="27">
        <v>21561.200000000001</v>
      </c>
      <c r="D708" s="27">
        <v>5300.5508</v>
      </c>
      <c r="E708" s="1">
        <f t="shared" si="41"/>
        <v>24.58374673023765</v>
      </c>
      <c r="F708" s="27"/>
      <c r="G708" s="1" t="str">
        <f t="shared" si="40"/>
        <v xml:space="preserve"> </v>
      </c>
      <c r="H708" s="1">
        <v>21561.200000000001</v>
      </c>
      <c r="I708" s="1">
        <v>5300.5508</v>
      </c>
      <c r="J708" s="1">
        <f t="shared" si="42"/>
        <v>24.58374673023765</v>
      </c>
      <c r="K708" s="1"/>
      <c r="L708" s="1" t="str">
        <f t="shared" si="43"/>
        <v xml:space="preserve"> </v>
      </c>
      <c r="M708" s="27">
        <v>1970.9348399999999</v>
      </c>
    </row>
    <row r="709" spans="1:13" ht="51" x14ac:dyDescent="0.2">
      <c r="A709" s="26" t="s">
        <v>1540</v>
      </c>
      <c r="B709" s="26" t="s">
        <v>1541</v>
      </c>
      <c r="C709" s="27">
        <v>11497.04571</v>
      </c>
      <c r="D709" s="27">
        <v>2265.5276899999999</v>
      </c>
      <c r="E709" s="1">
        <f t="shared" si="41"/>
        <v>19.705302972131957</v>
      </c>
      <c r="F709" s="27">
        <v>2593.2617500000001</v>
      </c>
      <c r="G709" s="1">
        <f t="shared" si="40"/>
        <v>87.362091003733028</v>
      </c>
      <c r="H709" s="1">
        <v>11497.04571</v>
      </c>
      <c r="I709" s="1">
        <v>2265.5276899999999</v>
      </c>
      <c r="J709" s="1">
        <f t="shared" si="42"/>
        <v>19.705302972131957</v>
      </c>
      <c r="K709" s="1">
        <v>2593.2617500000001</v>
      </c>
      <c r="L709" s="1">
        <f t="shared" si="43"/>
        <v>87.362091003733028</v>
      </c>
      <c r="M709" s="27">
        <v>730.95447999999988</v>
      </c>
    </row>
    <row r="710" spans="1:13" ht="51" x14ac:dyDescent="0.2">
      <c r="A710" s="26" t="s">
        <v>1542</v>
      </c>
      <c r="B710" s="26" t="s">
        <v>1543</v>
      </c>
      <c r="C710" s="27">
        <v>6584.5703999999996</v>
      </c>
      <c r="D710" s="27">
        <v>1299.0735</v>
      </c>
      <c r="E710" s="1">
        <f t="shared" si="41"/>
        <v>19.729054761112433</v>
      </c>
      <c r="F710" s="27">
        <v>1293.251</v>
      </c>
      <c r="G710" s="1">
        <f t="shared" ref="G710:G773" si="44">IF(F710=0," ",IF(D710/F710*100&gt;200,"свыше 200",IF(D710/F710&gt;0,D710/F710*100,"")))</f>
        <v>100.45022196000622</v>
      </c>
      <c r="H710" s="1">
        <v>6584.5703999999996</v>
      </c>
      <c r="I710" s="1">
        <v>1299.0735</v>
      </c>
      <c r="J710" s="1">
        <f t="shared" si="42"/>
        <v>19.729054761112433</v>
      </c>
      <c r="K710" s="1">
        <v>1293.251</v>
      </c>
      <c r="L710" s="1">
        <f t="shared" si="43"/>
        <v>100.45022196000622</v>
      </c>
      <c r="M710" s="27">
        <v>468.99950000000001</v>
      </c>
    </row>
    <row r="711" spans="1:13" ht="38.25" x14ac:dyDescent="0.2">
      <c r="A711" s="26" t="s">
        <v>1544</v>
      </c>
      <c r="B711" s="26" t="s">
        <v>1545</v>
      </c>
      <c r="C711" s="27">
        <v>80560.800000000003</v>
      </c>
      <c r="D711" s="27">
        <v>1809.2321300000001</v>
      </c>
      <c r="E711" s="1">
        <f t="shared" ref="E711:E774" si="45">IF(C711=0," ",IF(D711/C711*100&gt;200,"свыше 200",IF(D711/C711&gt;0,D711/C711*100,"")))</f>
        <v>2.2457971246561605</v>
      </c>
      <c r="F711" s="27">
        <v>66455.431100000002</v>
      </c>
      <c r="G711" s="1">
        <f t="shared" si="44"/>
        <v>2.7224744464865869</v>
      </c>
      <c r="H711" s="1">
        <v>80560.800000000003</v>
      </c>
      <c r="I711" s="1">
        <v>1809.2321300000001</v>
      </c>
      <c r="J711" s="1">
        <f t="shared" ref="J711:J774" si="46">IF(H711=0," ",IF(I711/H711*100&gt;200,"свыше 200",IF(I711/H711&gt;0,I711/H711*100,"")))</f>
        <v>2.2457971246561605</v>
      </c>
      <c r="K711" s="1">
        <v>66455.431100000002</v>
      </c>
      <c r="L711" s="1">
        <f t="shared" ref="L711:L774" si="47">IF(K711=0," ",IF(I711/K711*100&gt;200,"свыше 200",IF(I711/K711&gt;0,I711/K711*100,"")))</f>
        <v>2.7224744464865869</v>
      </c>
      <c r="M711" s="27">
        <v>680.16300999999999</v>
      </c>
    </row>
    <row r="712" spans="1:13" ht="38.25" x14ac:dyDescent="0.2">
      <c r="A712" s="26" t="s">
        <v>1546</v>
      </c>
      <c r="B712" s="26" t="s">
        <v>1547</v>
      </c>
      <c r="C712" s="27">
        <v>80560.800000000003</v>
      </c>
      <c r="D712" s="27">
        <v>1809.2321300000001</v>
      </c>
      <c r="E712" s="1">
        <f t="shared" si="45"/>
        <v>2.2457971246561605</v>
      </c>
      <c r="F712" s="27">
        <v>66455.431100000002</v>
      </c>
      <c r="G712" s="1">
        <f t="shared" si="44"/>
        <v>2.7224744464865869</v>
      </c>
      <c r="H712" s="1">
        <v>80560.800000000003</v>
      </c>
      <c r="I712" s="1">
        <v>1809.2321300000001</v>
      </c>
      <c r="J712" s="1">
        <f t="shared" si="46"/>
        <v>2.2457971246561605</v>
      </c>
      <c r="K712" s="1">
        <v>66455.431100000002</v>
      </c>
      <c r="L712" s="1">
        <f t="shared" si="47"/>
        <v>2.7224744464865869</v>
      </c>
      <c r="M712" s="27">
        <v>680.16300999999999</v>
      </c>
    </row>
    <row r="713" spans="1:13" ht="51" x14ac:dyDescent="0.2">
      <c r="A713" s="26" t="s">
        <v>1548</v>
      </c>
      <c r="B713" s="26" t="s">
        <v>1549</v>
      </c>
      <c r="C713" s="27"/>
      <c r="D713" s="27">
        <v>406.9</v>
      </c>
      <c r="E713" s="1" t="str">
        <f t="shared" si="45"/>
        <v xml:space="preserve"> </v>
      </c>
      <c r="F713" s="27"/>
      <c r="G713" s="1" t="str">
        <f t="shared" si="44"/>
        <v xml:space="preserve"> </v>
      </c>
      <c r="H713" s="1"/>
      <c r="I713" s="1">
        <v>406.9</v>
      </c>
      <c r="J713" s="1" t="str">
        <f t="shared" si="46"/>
        <v xml:space="preserve"> </v>
      </c>
      <c r="K713" s="1"/>
      <c r="L713" s="1" t="str">
        <f t="shared" si="47"/>
        <v xml:space="preserve"> </v>
      </c>
      <c r="M713" s="27">
        <v>406.9</v>
      </c>
    </row>
    <row r="714" spans="1:13" ht="89.25" x14ac:dyDescent="0.2">
      <c r="A714" s="26" t="s">
        <v>1550</v>
      </c>
      <c r="B714" s="26" t="s">
        <v>1551</v>
      </c>
      <c r="C714" s="27">
        <v>571682.19999999995</v>
      </c>
      <c r="D714" s="27">
        <v>141023.67074999999</v>
      </c>
      <c r="E714" s="1">
        <f t="shared" si="45"/>
        <v>24.668193403607809</v>
      </c>
      <c r="F714" s="27">
        <v>87435.102750000005</v>
      </c>
      <c r="G714" s="1">
        <f t="shared" si="44"/>
        <v>161.28953511180038</v>
      </c>
      <c r="H714" s="1">
        <v>571682.19999999995</v>
      </c>
      <c r="I714" s="1">
        <v>141023.67074999999</v>
      </c>
      <c r="J714" s="1">
        <f t="shared" si="46"/>
        <v>24.668193403607809</v>
      </c>
      <c r="K714" s="1">
        <v>87435.102750000005</v>
      </c>
      <c r="L714" s="1">
        <f t="shared" si="47"/>
        <v>161.28953511180038</v>
      </c>
      <c r="M714" s="27">
        <v>52006.947989999986</v>
      </c>
    </row>
    <row r="715" spans="1:13" ht="102" x14ac:dyDescent="0.2">
      <c r="A715" s="26" t="s">
        <v>1552</v>
      </c>
      <c r="B715" s="26" t="s">
        <v>1553</v>
      </c>
      <c r="C715" s="27">
        <v>571682.19999999995</v>
      </c>
      <c r="D715" s="27">
        <v>141023.67074999999</v>
      </c>
      <c r="E715" s="1">
        <f t="shared" si="45"/>
        <v>24.668193403607809</v>
      </c>
      <c r="F715" s="27">
        <v>87435.102750000005</v>
      </c>
      <c r="G715" s="1">
        <f t="shared" si="44"/>
        <v>161.28953511180038</v>
      </c>
      <c r="H715" s="1">
        <v>571682.19999999995</v>
      </c>
      <c r="I715" s="1">
        <v>141023.67074999999</v>
      </c>
      <c r="J715" s="1">
        <f t="shared" si="46"/>
        <v>24.668193403607809</v>
      </c>
      <c r="K715" s="1">
        <v>87435.102750000005</v>
      </c>
      <c r="L715" s="1">
        <f t="shared" si="47"/>
        <v>161.28953511180038</v>
      </c>
      <c r="M715" s="27">
        <v>52006.947989999986</v>
      </c>
    </row>
    <row r="716" spans="1:13" ht="114.75" x14ac:dyDescent="0.2">
      <c r="A716" s="26" t="s">
        <v>1554</v>
      </c>
      <c r="B716" s="26" t="s">
        <v>1555</v>
      </c>
      <c r="C716" s="27"/>
      <c r="D716" s="27"/>
      <c r="E716" s="1" t="str">
        <f t="shared" si="45"/>
        <v xml:space="preserve"> </v>
      </c>
      <c r="F716" s="27">
        <v>13410.6</v>
      </c>
      <c r="G716" s="1" t="str">
        <f t="shared" si="44"/>
        <v/>
      </c>
      <c r="H716" s="1"/>
      <c r="I716" s="1"/>
      <c r="J716" s="1" t="str">
        <f t="shared" si="46"/>
        <v xml:space="preserve"> </v>
      </c>
      <c r="K716" s="1">
        <v>13410.6</v>
      </c>
      <c r="L716" s="1" t="str">
        <f t="shared" si="47"/>
        <v/>
      </c>
      <c r="M716" s="27"/>
    </row>
    <row r="717" spans="1:13" ht="114.75" x14ac:dyDescent="0.2">
      <c r="A717" s="26" t="s">
        <v>1554</v>
      </c>
      <c r="B717" s="26" t="s">
        <v>1556</v>
      </c>
      <c r="C717" s="27">
        <v>79526.2</v>
      </c>
      <c r="D717" s="27">
        <v>20571.560000000001</v>
      </c>
      <c r="E717" s="1">
        <f t="shared" si="45"/>
        <v>25.867651164018906</v>
      </c>
      <c r="F717" s="27"/>
      <c r="G717" s="1" t="str">
        <f t="shared" si="44"/>
        <v xml:space="preserve"> </v>
      </c>
      <c r="H717" s="1">
        <v>79526.2</v>
      </c>
      <c r="I717" s="1">
        <v>20571.560000000001</v>
      </c>
      <c r="J717" s="1">
        <f t="shared" si="46"/>
        <v>25.867651164018906</v>
      </c>
      <c r="K717" s="1"/>
      <c r="L717" s="1" t="str">
        <f t="shared" si="47"/>
        <v xml:space="preserve"> </v>
      </c>
      <c r="M717" s="27">
        <v>7317.1933300000019</v>
      </c>
    </row>
    <row r="718" spans="1:13" ht="114.75" x14ac:dyDescent="0.2">
      <c r="A718" s="26" t="s">
        <v>1557</v>
      </c>
      <c r="B718" s="26" t="s">
        <v>1558</v>
      </c>
      <c r="C718" s="27"/>
      <c r="D718" s="27"/>
      <c r="E718" s="1" t="str">
        <f t="shared" si="45"/>
        <v xml:space="preserve"> </v>
      </c>
      <c r="F718" s="27">
        <v>13410.6</v>
      </c>
      <c r="G718" s="1" t="str">
        <f t="shared" si="44"/>
        <v/>
      </c>
      <c r="H718" s="1"/>
      <c r="I718" s="1"/>
      <c r="J718" s="1" t="str">
        <f t="shared" si="46"/>
        <v xml:space="preserve"> </v>
      </c>
      <c r="K718" s="1">
        <v>13410.6</v>
      </c>
      <c r="L718" s="1" t="str">
        <f t="shared" si="47"/>
        <v/>
      </c>
      <c r="M718" s="27"/>
    </row>
    <row r="719" spans="1:13" ht="127.5" x14ac:dyDescent="0.2">
      <c r="A719" s="26" t="s">
        <v>1557</v>
      </c>
      <c r="B719" s="26" t="s">
        <v>1559</v>
      </c>
      <c r="C719" s="27">
        <v>79526.2</v>
      </c>
      <c r="D719" s="27">
        <v>20571.560000000001</v>
      </c>
      <c r="E719" s="1">
        <f t="shared" si="45"/>
        <v>25.867651164018906</v>
      </c>
      <c r="F719" s="27"/>
      <c r="G719" s="1" t="str">
        <f t="shared" si="44"/>
        <v xml:space="preserve"> </v>
      </c>
      <c r="H719" s="1">
        <v>79526.2</v>
      </c>
      <c r="I719" s="1">
        <v>20571.560000000001</v>
      </c>
      <c r="J719" s="1">
        <f t="shared" si="46"/>
        <v>25.867651164018906</v>
      </c>
      <c r="K719" s="1"/>
      <c r="L719" s="1" t="str">
        <f t="shared" si="47"/>
        <v xml:space="preserve"> </v>
      </c>
      <c r="M719" s="27">
        <v>7317.1933300000019</v>
      </c>
    </row>
    <row r="720" spans="1:13" ht="51" x14ac:dyDescent="0.2">
      <c r="A720" s="26" t="s">
        <v>1560</v>
      </c>
      <c r="B720" s="26" t="s">
        <v>1561</v>
      </c>
      <c r="C720" s="27"/>
      <c r="D720" s="27"/>
      <c r="E720" s="1" t="str">
        <f t="shared" si="45"/>
        <v xml:space="preserve"> </v>
      </c>
      <c r="F720" s="27">
        <v>279.15215999999998</v>
      </c>
      <c r="G720" s="1" t="str">
        <f t="shared" si="44"/>
        <v/>
      </c>
      <c r="H720" s="1"/>
      <c r="I720" s="1"/>
      <c r="J720" s="1" t="str">
        <f t="shared" si="46"/>
        <v xml:space="preserve"> </v>
      </c>
      <c r="K720" s="1">
        <v>279.15215999999998</v>
      </c>
      <c r="L720" s="1" t="str">
        <f t="shared" si="47"/>
        <v/>
      </c>
      <c r="M720" s="27"/>
    </row>
    <row r="721" spans="1:13" ht="63.75" x14ac:dyDescent="0.2">
      <c r="A721" s="26" t="s">
        <v>1562</v>
      </c>
      <c r="B721" s="26" t="s">
        <v>1563</v>
      </c>
      <c r="C721" s="27"/>
      <c r="D721" s="27"/>
      <c r="E721" s="1" t="str">
        <f t="shared" si="45"/>
        <v xml:space="preserve"> </v>
      </c>
      <c r="F721" s="27">
        <v>279.15215999999998</v>
      </c>
      <c r="G721" s="1" t="str">
        <f t="shared" si="44"/>
        <v/>
      </c>
      <c r="H721" s="1"/>
      <c r="I721" s="1"/>
      <c r="J721" s="1" t="str">
        <f t="shared" si="46"/>
        <v xml:space="preserve"> </v>
      </c>
      <c r="K721" s="1">
        <v>279.15215999999998</v>
      </c>
      <c r="L721" s="1" t="str">
        <f t="shared" si="47"/>
        <v/>
      </c>
      <c r="M721" s="27"/>
    </row>
    <row r="722" spans="1:13" ht="25.5" x14ac:dyDescent="0.2">
      <c r="A722" s="26" t="s">
        <v>1564</v>
      </c>
      <c r="B722" s="26" t="s">
        <v>1565</v>
      </c>
      <c r="C722" s="27"/>
      <c r="D722" s="27"/>
      <c r="E722" s="1" t="str">
        <f t="shared" si="45"/>
        <v xml:space="preserve"> </v>
      </c>
      <c r="F722" s="27">
        <v>6080</v>
      </c>
      <c r="G722" s="1" t="str">
        <f t="shared" si="44"/>
        <v/>
      </c>
      <c r="H722" s="1"/>
      <c r="I722" s="1"/>
      <c r="J722" s="1" t="str">
        <f t="shared" si="46"/>
        <v xml:space="preserve"> </v>
      </c>
      <c r="K722" s="1">
        <v>6080</v>
      </c>
      <c r="L722" s="1" t="str">
        <f t="shared" si="47"/>
        <v/>
      </c>
      <c r="M722" s="27"/>
    </row>
    <row r="723" spans="1:13" ht="38.25" x14ac:dyDescent="0.2">
      <c r="A723" s="26" t="s">
        <v>1566</v>
      </c>
      <c r="B723" s="26" t="s">
        <v>1567</v>
      </c>
      <c r="C723" s="27"/>
      <c r="D723" s="27"/>
      <c r="E723" s="1" t="str">
        <f t="shared" si="45"/>
        <v xml:space="preserve"> </v>
      </c>
      <c r="F723" s="27">
        <v>6080</v>
      </c>
      <c r="G723" s="1" t="str">
        <f t="shared" si="44"/>
        <v/>
      </c>
      <c r="H723" s="1"/>
      <c r="I723" s="1"/>
      <c r="J723" s="1" t="str">
        <f t="shared" si="46"/>
        <v xml:space="preserve"> </v>
      </c>
      <c r="K723" s="1">
        <v>6080</v>
      </c>
      <c r="L723" s="1" t="str">
        <f t="shared" si="47"/>
        <v/>
      </c>
      <c r="M723" s="27"/>
    </row>
    <row r="724" spans="1:13" ht="25.5" x14ac:dyDescent="0.2">
      <c r="A724" s="26" t="s">
        <v>1568</v>
      </c>
      <c r="B724" s="26" t="s">
        <v>1569</v>
      </c>
      <c r="C724" s="27">
        <v>3.0000100000000001</v>
      </c>
      <c r="D724" s="27"/>
      <c r="E724" s="1" t="str">
        <f t="shared" si="45"/>
        <v/>
      </c>
      <c r="F724" s="27">
        <v>32475.623</v>
      </c>
      <c r="G724" s="1" t="str">
        <f t="shared" si="44"/>
        <v/>
      </c>
      <c r="H724" s="1"/>
      <c r="I724" s="1"/>
      <c r="J724" s="1" t="str">
        <f t="shared" si="46"/>
        <v xml:space="preserve"> </v>
      </c>
      <c r="K724" s="1">
        <v>32475.623</v>
      </c>
      <c r="L724" s="1" t="str">
        <f t="shared" si="47"/>
        <v/>
      </c>
      <c r="M724" s="27"/>
    </row>
    <row r="725" spans="1:13" ht="25.5" x14ac:dyDescent="0.2">
      <c r="A725" s="26" t="s">
        <v>1570</v>
      </c>
      <c r="B725" s="26" t="s">
        <v>1571</v>
      </c>
      <c r="C725" s="27"/>
      <c r="D725" s="27"/>
      <c r="E725" s="1" t="str">
        <f t="shared" si="45"/>
        <v xml:space="preserve"> </v>
      </c>
      <c r="F725" s="27">
        <v>32475.623</v>
      </c>
      <c r="G725" s="1" t="str">
        <f t="shared" si="44"/>
        <v/>
      </c>
      <c r="H725" s="1"/>
      <c r="I725" s="1"/>
      <c r="J725" s="1" t="str">
        <f t="shared" si="46"/>
        <v xml:space="preserve"> </v>
      </c>
      <c r="K725" s="1">
        <v>32475.623</v>
      </c>
      <c r="L725" s="1" t="str">
        <f t="shared" si="47"/>
        <v/>
      </c>
      <c r="M725" s="27"/>
    </row>
    <row r="726" spans="1:13" ht="51" x14ac:dyDescent="0.2">
      <c r="A726" s="26" t="s">
        <v>1572</v>
      </c>
      <c r="B726" s="26" t="s">
        <v>1573</v>
      </c>
      <c r="C726" s="27"/>
      <c r="D726" s="27"/>
      <c r="E726" s="1" t="str">
        <f t="shared" si="45"/>
        <v xml:space="preserve"> </v>
      </c>
      <c r="F726" s="27"/>
      <c r="G726" s="1" t="str">
        <f t="shared" si="44"/>
        <v xml:space="preserve"> </v>
      </c>
      <c r="H726" s="1"/>
      <c r="I726" s="1"/>
      <c r="J726" s="1" t="str">
        <f t="shared" si="46"/>
        <v xml:space="preserve"> </v>
      </c>
      <c r="K726" s="1"/>
      <c r="L726" s="1" t="str">
        <f t="shared" si="47"/>
        <v xml:space="preserve"> </v>
      </c>
      <c r="M726" s="27"/>
    </row>
    <row r="727" spans="1:13" ht="38.25" x14ac:dyDescent="0.2">
      <c r="A727" s="26" t="s">
        <v>1574</v>
      </c>
      <c r="B727" s="26" t="s">
        <v>1575</v>
      </c>
      <c r="C727" s="27"/>
      <c r="D727" s="27"/>
      <c r="E727" s="1" t="str">
        <f t="shared" si="45"/>
        <v xml:space="preserve"> </v>
      </c>
      <c r="F727" s="27">
        <v>32475.623</v>
      </c>
      <c r="G727" s="1" t="str">
        <f t="shared" si="44"/>
        <v/>
      </c>
      <c r="H727" s="1"/>
      <c r="I727" s="1"/>
      <c r="J727" s="1" t="str">
        <f t="shared" si="46"/>
        <v xml:space="preserve"> </v>
      </c>
      <c r="K727" s="1">
        <v>32475.623</v>
      </c>
      <c r="L727" s="1" t="str">
        <f t="shared" si="47"/>
        <v/>
      </c>
      <c r="M727" s="27"/>
    </row>
    <row r="728" spans="1:13" ht="25.5" x14ac:dyDescent="0.2">
      <c r="A728" s="26" t="s">
        <v>1576</v>
      </c>
      <c r="B728" s="26" t="s">
        <v>1577</v>
      </c>
      <c r="C728" s="27"/>
      <c r="D728" s="27"/>
      <c r="E728" s="1" t="str">
        <f t="shared" si="45"/>
        <v xml:space="preserve"> </v>
      </c>
      <c r="F728" s="27"/>
      <c r="G728" s="1" t="str">
        <f t="shared" si="44"/>
        <v xml:space="preserve"> </v>
      </c>
      <c r="H728" s="1"/>
      <c r="I728" s="1"/>
      <c r="J728" s="1" t="str">
        <f t="shared" si="46"/>
        <v xml:space="preserve"> </v>
      </c>
      <c r="K728" s="1"/>
      <c r="L728" s="1" t="str">
        <f t="shared" si="47"/>
        <v xml:space="preserve"> </v>
      </c>
      <c r="M728" s="27"/>
    </row>
    <row r="729" spans="1:13" ht="25.5" x14ac:dyDescent="0.2">
      <c r="A729" s="26" t="s">
        <v>1578</v>
      </c>
      <c r="B729" s="26" t="s">
        <v>1579</v>
      </c>
      <c r="C729" s="27"/>
      <c r="D729" s="27"/>
      <c r="E729" s="1" t="str">
        <f t="shared" si="45"/>
        <v xml:space="preserve"> </v>
      </c>
      <c r="F729" s="27"/>
      <c r="G729" s="1" t="str">
        <f t="shared" si="44"/>
        <v xml:space="preserve"> </v>
      </c>
      <c r="H729" s="1"/>
      <c r="I729" s="1"/>
      <c r="J729" s="1" t="str">
        <f t="shared" si="46"/>
        <v xml:space="preserve"> </v>
      </c>
      <c r="K729" s="1"/>
      <c r="L729" s="1" t="str">
        <f t="shared" si="47"/>
        <v xml:space="preserve"> </v>
      </c>
      <c r="M729" s="27"/>
    </row>
    <row r="730" spans="1:13" ht="25.5" x14ac:dyDescent="0.2">
      <c r="A730" s="26" t="s">
        <v>1580</v>
      </c>
      <c r="B730" s="26" t="s">
        <v>1581</v>
      </c>
      <c r="C730" s="27">
        <v>3</v>
      </c>
      <c r="D730" s="27"/>
      <c r="E730" s="1" t="str">
        <f t="shared" si="45"/>
        <v/>
      </c>
      <c r="F730" s="27"/>
      <c r="G730" s="1" t="str">
        <f t="shared" si="44"/>
        <v xml:space="preserve"> </v>
      </c>
      <c r="H730" s="1"/>
      <c r="I730" s="1"/>
      <c r="J730" s="1" t="str">
        <f t="shared" si="46"/>
        <v xml:space="preserve"> </v>
      </c>
      <c r="K730" s="1"/>
      <c r="L730" s="1" t="str">
        <f t="shared" si="47"/>
        <v xml:space="preserve"> </v>
      </c>
      <c r="M730" s="27"/>
    </row>
    <row r="731" spans="1:13" ht="38.25" x14ac:dyDescent="0.2">
      <c r="A731" s="26" t="s">
        <v>1582</v>
      </c>
      <c r="B731" s="26" t="s">
        <v>1583</v>
      </c>
      <c r="C731" s="27">
        <v>3</v>
      </c>
      <c r="D731" s="27"/>
      <c r="E731" s="1" t="str">
        <f t="shared" si="45"/>
        <v/>
      </c>
      <c r="F731" s="27"/>
      <c r="G731" s="1" t="str">
        <f t="shared" si="44"/>
        <v xml:space="preserve"> </v>
      </c>
      <c r="H731" s="1"/>
      <c r="I731" s="1"/>
      <c r="J731" s="1" t="str">
        <f t="shared" si="46"/>
        <v xml:space="preserve"> </v>
      </c>
      <c r="K731" s="1"/>
      <c r="L731" s="1" t="str">
        <f t="shared" si="47"/>
        <v xml:space="preserve"> </v>
      </c>
      <c r="M731" s="27"/>
    </row>
    <row r="732" spans="1:13" ht="25.5" x14ac:dyDescent="0.2">
      <c r="A732" s="26" t="s">
        <v>1584</v>
      </c>
      <c r="B732" s="26" t="s">
        <v>1585</v>
      </c>
      <c r="C732" s="27">
        <v>564.15900999999997</v>
      </c>
      <c r="D732" s="27">
        <v>113</v>
      </c>
      <c r="E732" s="1">
        <f t="shared" si="45"/>
        <v>20.029813934904631</v>
      </c>
      <c r="F732" s="27">
        <v>30</v>
      </c>
      <c r="G732" s="1" t="str">
        <f t="shared" si="44"/>
        <v>свыше 200</v>
      </c>
      <c r="H732" s="1"/>
      <c r="I732" s="1">
        <v>1</v>
      </c>
      <c r="J732" s="1" t="str">
        <f t="shared" si="46"/>
        <v xml:space="preserve"> </v>
      </c>
      <c r="K732" s="1"/>
      <c r="L732" s="1" t="str">
        <f t="shared" si="47"/>
        <v xml:space="preserve"> </v>
      </c>
      <c r="M732" s="27">
        <v>1</v>
      </c>
    </row>
    <row r="733" spans="1:13" ht="25.5" x14ac:dyDescent="0.2">
      <c r="A733" s="26" t="s">
        <v>1586</v>
      </c>
      <c r="B733" s="26" t="s">
        <v>1587</v>
      </c>
      <c r="C733" s="27"/>
      <c r="D733" s="27">
        <v>1</v>
      </c>
      <c r="E733" s="1" t="str">
        <f t="shared" si="45"/>
        <v xml:space="preserve"> </v>
      </c>
      <c r="F733" s="27"/>
      <c r="G733" s="1" t="str">
        <f t="shared" si="44"/>
        <v xml:space="preserve"> </v>
      </c>
      <c r="H733" s="1"/>
      <c r="I733" s="1">
        <v>1</v>
      </c>
      <c r="J733" s="1" t="str">
        <f t="shared" si="46"/>
        <v xml:space="preserve"> </v>
      </c>
      <c r="K733" s="1"/>
      <c r="L733" s="1" t="str">
        <f t="shared" si="47"/>
        <v xml:space="preserve"> </v>
      </c>
      <c r="M733" s="27">
        <v>1</v>
      </c>
    </row>
    <row r="734" spans="1:13" ht="25.5" x14ac:dyDescent="0.2">
      <c r="A734" s="26" t="s">
        <v>1588</v>
      </c>
      <c r="B734" s="26" t="s">
        <v>1589</v>
      </c>
      <c r="C734" s="27"/>
      <c r="D734" s="27">
        <v>1</v>
      </c>
      <c r="E734" s="1" t="str">
        <f t="shared" si="45"/>
        <v xml:space="preserve"> </v>
      </c>
      <c r="F734" s="27"/>
      <c r="G734" s="1" t="str">
        <f t="shared" si="44"/>
        <v xml:space="preserve"> </v>
      </c>
      <c r="H734" s="1"/>
      <c r="I734" s="1">
        <v>1</v>
      </c>
      <c r="J734" s="1" t="str">
        <f t="shared" si="46"/>
        <v xml:space="preserve"> </v>
      </c>
      <c r="K734" s="1"/>
      <c r="L734" s="1" t="str">
        <f t="shared" si="47"/>
        <v xml:space="preserve"> </v>
      </c>
      <c r="M734" s="27">
        <v>1</v>
      </c>
    </row>
    <row r="735" spans="1:13" ht="25.5" x14ac:dyDescent="0.2">
      <c r="A735" s="26" t="s">
        <v>1590</v>
      </c>
      <c r="B735" s="26" t="s">
        <v>1591</v>
      </c>
      <c r="C735" s="27">
        <v>289.29743999999999</v>
      </c>
      <c r="D735" s="27">
        <v>112</v>
      </c>
      <c r="E735" s="1">
        <f t="shared" si="45"/>
        <v>38.714480155787065</v>
      </c>
      <c r="F735" s="27">
        <v>30</v>
      </c>
      <c r="G735" s="1" t="str">
        <f t="shared" si="44"/>
        <v>свыше 200</v>
      </c>
      <c r="H735" s="1"/>
      <c r="I735" s="1"/>
      <c r="J735" s="1" t="str">
        <f t="shared" si="46"/>
        <v xml:space="preserve"> </v>
      </c>
      <c r="K735" s="1"/>
      <c r="L735" s="1" t="str">
        <f t="shared" si="47"/>
        <v xml:space="preserve"> </v>
      </c>
      <c r="M735" s="27"/>
    </row>
    <row r="736" spans="1:13" ht="25.5" x14ac:dyDescent="0.2">
      <c r="A736" s="26" t="s">
        <v>1592</v>
      </c>
      <c r="B736" s="26" t="s">
        <v>1593</v>
      </c>
      <c r="C736" s="27">
        <v>274.86156999999997</v>
      </c>
      <c r="D736" s="27"/>
      <c r="E736" s="1" t="str">
        <f t="shared" si="45"/>
        <v/>
      </c>
      <c r="F736" s="27"/>
      <c r="G736" s="1" t="str">
        <f t="shared" si="44"/>
        <v xml:space="preserve"> </v>
      </c>
      <c r="H736" s="1"/>
      <c r="I736" s="1"/>
      <c r="J736" s="1" t="str">
        <f t="shared" si="46"/>
        <v xml:space="preserve"> </v>
      </c>
      <c r="K736" s="1"/>
      <c r="L736" s="1" t="str">
        <f t="shared" si="47"/>
        <v xml:space="preserve"> </v>
      </c>
      <c r="M736" s="27"/>
    </row>
    <row r="737" spans="1:13" ht="38.25" x14ac:dyDescent="0.2">
      <c r="A737" s="26" t="s">
        <v>1594</v>
      </c>
      <c r="B737" s="26" t="s">
        <v>1595</v>
      </c>
      <c r="C737" s="27">
        <v>189.29743999999999</v>
      </c>
      <c r="D737" s="27"/>
      <c r="E737" s="1" t="str">
        <f t="shared" si="45"/>
        <v/>
      </c>
      <c r="F737" s="27">
        <v>30</v>
      </c>
      <c r="G737" s="1" t="str">
        <f t="shared" si="44"/>
        <v/>
      </c>
      <c r="H737" s="1"/>
      <c r="I737" s="1"/>
      <c r="J737" s="1" t="str">
        <f t="shared" si="46"/>
        <v xml:space="preserve"> </v>
      </c>
      <c r="K737" s="1"/>
      <c r="L737" s="1" t="str">
        <f t="shared" si="47"/>
        <v xml:space="preserve"> </v>
      </c>
      <c r="M737" s="27"/>
    </row>
    <row r="738" spans="1:13" ht="25.5" x14ac:dyDescent="0.2">
      <c r="A738" s="26" t="s">
        <v>1596</v>
      </c>
      <c r="B738" s="26" t="s">
        <v>1597</v>
      </c>
      <c r="C738" s="27">
        <v>100</v>
      </c>
      <c r="D738" s="27">
        <v>112</v>
      </c>
      <c r="E738" s="1">
        <f t="shared" si="45"/>
        <v>112.00000000000001</v>
      </c>
      <c r="F738" s="27"/>
      <c r="G738" s="1" t="str">
        <f t="shared" si="44"/>
        <v xml:space="preserve"> </v>
      </c>
      <c r="H738" s="1"/>
      <c r="I738" s="1"/>
      <c r="J738" s="1" t="str">
        <f t="shared" si="46"/>
        <v xml:space="preserve"> </v>
      </c>
      <c r="K738" s="1"/>
      <c r="L738" s="1" t="str">
        <f t="shared" si="47"/>
        <v xml:space="preserve"> </v>
      </c>
      <c r="M738" s="27"/>
    </row>
    <row r="739" spans="1:13" ht="25.5" x14ac:dyDescent="0.2">
      <c r="A739" s="26" t="s">
        <v>1598</v>
      </c>
      <c r="B739" s="26" t="s">
        <v>1599</v>
      </c>
      <c r="C739" s="27">
        <v>274.86156999999997</v>
      </c>
      <c r="D739" s="27"/>
      <c r="E739" s="1" t="str">
        <f t="shared" si="45"/>
        <v/>
      </c>
      <c r="F739" s="27"/>
      <c r="G739" s="1" t="str">
        <f t="shared" si="44"/>
        <v xml:space="preserve"> </v>
      </c>
      <c r="H739" s="1"/>
      <c r="I739" s="1"/>
      <c r="J739" s="1" t="str">
        <f t="shared" si="46"/>
        <v xml:space="preserve"> </v>
      </c>
      <c r="K739" s="1"/>
      <c r="L739" s="1" t="str">
        <f t="shared" si="47"/>
        <v xml:space="preserve"> </v>
      </c>
      <c r="M739" s="27"/>
    </row>
    <row r="740" spans="1:13" x14ac:dyDescent="0.2">
      <c r="A740" s="26" t="s">
        <v>1600</v>
      </c>
      <c r="B740" s="26" t="s">
        <v>1601</v>
      </c>
      <c r="C740" s="27">
        <v>4528.27754</v>
      </c>
      <c r="D740" s="27">
        <v>2034.4376400000001</v>
      </c>
      <c r="E740" s="1">
        <f t="shared" si="45"/>
        <v>44.927406105942879</v>
      </c>
      <c r="F740" s="27">
        <v>5339.1464800000003</v>
      </c>
      <c r="G740" s="1">
        <f t="shared" si="44"/>
        <v>38.104173534493476</v>
      </c>
      <c r="H740" s="1"/>
      <c r="I740" s="1">
        <v>1283.06763</v>
      </c>
      <c r="J740" s="1" t="str">
        <f t="shared" si="46"/>
        <v xml:space="preserve"> </v>
      </c>
      <c r="K740" s="1">
        <v>4525.2389999999996</v>
      </c>
      <c r="L740" s="1">
        <f t="shared" si="47"/>
        <v>28.353588175121804</v>
      </c>
      <c r="M740" s="27">
        <v>795.22559999999999</v>
      </c>
    </row>
    <row r="741" spans="1:13" ht="25.5" x14ac:dyDescent="0.2">
      <c r="A741" s="26" t="s">
        <v>1602</v>
      </c>
      <c r="B741" s="26" t="s">
        <v>1603</v>
      </c>
      <c r="C741" s="27"/>
      <c r="D741" s="27">
        <v>1283.06763</v>
      </c>
      <c r="E741" s="1" t="str">
        <f t="shared" si="45"/>
        <v xml:space="preserve"> </v>
      </c>
      <c r="F741" s="27">
        <v>4525.2389999999996</v>
      </c>
      <c r="G741" s="1">
        <f t="shared" si="44"/>
        <v>28.353588175121804</v>
      </c>
      <c r="H741" s="1"/>
      <c r="I741" s="1">
        <v>1283.06763</v>
      </c>
      <c r="J741" s="1" t="str">
        <f t="shared" si="46"/>
        <v xml:space="preserve"> </v>
      </c>
      <c r="K741" s="1">
        <v>4525.2389999999996</v>
      </c>
      <c r="L741" s="1">
        <f t="shared" si="47"/>
        <v>28.353588175121804</v>
      </c>
      <c r="M741" s="27">
        <v>795.22559999999999</v>
      </c>
    </row>
    <row r="742" spans="1:13" ht="25.5" x14ac:dyDescent="0.2">
      <c r="A742" s="26" t="s">
        <v>1604</v>
      </c>
      <c r="B742" s="26" t="s">
        <v>1603</v>
      </c>
      <c r="C742" s="27"/>
      <c r="D742" s="27">
        <v>1283.06763</v>
      </c>
      <c r="E742" s="1" t="str">
        <f t="shared" si="45"/>
        <v xml:space="preserve"> </v>
      </c>
      <c r="F742" s="27">
        <v>4525.2389999999996</v>
      </c>
      <c r="G742" s="1">
        <f t="shared" si="44"/>
        <v>28.353588175121804</v>
      </c>
      <c r="H742" s="1"/>
      <c r="I742" s="1">
        <v>1283.06763</v>
      </c>
      <c r="J742" s="1" t="str">
        <f t="shared" si="46"/>
        <v xml:space="preserve"> </v>
      </c>
      <c r="K742" s="1">
        <v>4525.2389999999996</v>
      </c>
      <c r="L742" s="1">
        <f t="shared" si="47"/>
        <v>28.353588175121804</v>
      </c>
      <c r="M742" s="27">
        <v>795.22559999999999</v>
      </c>
    </row>
    <row r="743" spans="1:13" ht="25.5" x14ac:dyDescent="0.2">
      <c r="A743" s="26" t="s">
        <v>1605</v>
      </c>
      <c r="B743" s="26" t="s">
        <v>1606</v>
      </c>
      <c r="C743" s="27">
        <v>216.75001</v>
      </c>
      <c r="D743" s="27">
        <v>216.75001</v>
      </c>
      <c r="E743" s="1">
        <f t="shared" si="45"/>
        <v>100</v>
      </c>
      <c r="F743" s="27"/>
      <c r="G743" s="1" t="str">
        <f t="shared" si="44"/>
        <v xml:space="preserve"> </v>
      </c>
      <c r="H743" s="1"/>
      <c r="I743" s="1"/>
      <c r="J743" s="1" t="str">
        <f t="shared" si="46"/>
        <v xml:space="preserve"> </v>
      </c>
      <c r="K743" s="1"/>
      <c r="L743" s="1" t="str">
        <f t="shared" si="47"/>
        <v xml:space="preserve"> </v>
      </c>
      <c r="M743" s="27"/>
    </row>
    <row r="744" spans="1:13" ht="25.5" x14ac:dyDescent="0.2">
      <c r="A744" s="26" t="s">
        <v>1607</v>
      </c>
      <c r="B744" s="26" t="s">
        <v>1606</v>
      </c>
      <c r="C744" s="27">
        <v>216.75001</v>
      </c>
      <c r="D744" s="27">
        <v>216.75001</v>
      </c>
      <c r="E744" s="1">
        <f t="shared" si="45"/>
        <v>100</v>
      </c>
      <c r="F744" s="27"/>
      <c r="G744" s="1" t="str">
        <f t="shared" si="44"/>
        <v xml:space="preserve"> </v>
      </c>
      <c r="H744" s="1"/>
      <c r="I744" s="1"/>
      <c r="J744" s="1" t="str">
        <f t="shared" si="46"/>
        <v xml:space="preserve"> </v>
      </c>
      <c r="K744" s="1"/>
      <c r="L744" s="1" t="str">
        <f t="shared" si="47"/>
        <v xml:space="preserve"> </v>
      </c>
      <c r="M744" s="27"/>
    </row>
    <row r="745" spans="1:13" ht="25.5" x14ac:dyDescent="0.2">
      <c r="A745" s="26" t="s">
        <v>1608</v>
      </c>
      <c r="B745" s="26" t="s">
        <v>1609</v>
      </c>
      <c r="C745" s="27">
        <v>796.72922000000005</v>
      </c>
      <c r="D745" s="27">
        <v>259.02</v>
      </c>
      <c r="E745" s="1">
        <f t="shared" si="45"/>
        <v>32.510418031360757</v>
      </c>
      <c r="F745" s="27">
        <v>648.30748000000006</v>
      </c>
      <c r="G745" s="1">
        <f t="shared" si="44"/>
        <v>39.953264151757118</v>
      </c>
      <c r="H745" s="1"/>
      <c r="I745" s="1"/>
      <c r="J745" s="1" t="str">
        <f t="shared" si="46"/>
        <v xml:space="preserve"> </v>
      </c>
      <c r="K745" s="1"/>
      <c r="L745" s="1" t="str">
        <f t="shared" si="47"/>
        <v xml:space="preserve"> </v>
      </c>
      <c r="M745" s="27"/>
    </row>
    <row r="746" spans="1:13" ht="25.5" x14ac:dyDescent="0.2">
      <c r="A746" s="26" t="s">
        <v>1610</v>
      </c>
      <c r="B746" s="26" t="s">
        <v>1611</v>
      </c>
      <c r="C746" s="27">
        <v>683.47907999999995</v>
      </c>
      <c r="D746" s="27">
        <v>275.60000000000002</v>
      </c>
      <c r="E746" s="1">
        <f t="shared" si="45"/>
        <v>40.323106890118723</v>
      </c>
      <c r="F746" s="27">
        <v>130</v>
      </c>
      <c r="G746" s="1" t="str">
        <f t="shared" si="44"/>
        <v>свыше 200</v>
      </c>
      <c r="H746" s="1"/>
      <c r="I746" s="1"/>
      <c r="J746" s="1" t="str">
        <f t="shared" si="46"/>
        <v xml:space="preserve"> </v>
      </c>
      <c r="K746" s="1"/>
      <c r="L746" s="1" t="str">
        <f t="shared" si="47"/>
        <v xml:space="preserve"> </v>
      </c>
      <c r="M746" s="27"/>
    </row>
    <row r="747" spans="1:13" ht="25.5" x14ac:dyDescent="0.2">
      <c r="A747" s="26" t="s">
        <v>1612</v>
      </c>
      <c r="B747" s="26" t="s">
        <v>1613</v>
      </c>
      <c r="C747" s="27">
        <v>2831.3192300000001</v>
      </c>
      <c r="D747" s="27"/>
      <c r="E747" s="1" t="str">
        <f t="shared" si="45"/>
        <v/>
      </c>
      <c r="F747" s="27">
        <v>35.6</v>
      </c>
      <c r="G747" s="1" t="str">
        <f t="shared" si="44"/>
        <v/>
      </c>
      <c r="H747" s="1"/>
      <c r="I747" s="1"/>
      <c r="J747" s="1" t="str">
        <f t="shared" si="46"/>
        <v xml:space="preserve"> </v>
      </c>
      <c r="K747" s="1"/>
      <c r="L747" s="1" t="str">
        <f t="shared" si="47"/>
        <v xml:space="preserve"> </v>
      </c>
      <c r="M747" s="27"/>
    </row>
    <row r="748" spans="1:13" ht="38.25" x14ac:dyDescent="0.2">
      <c r="A748" s="26" t="s">
        <v>1614</v>
      </c>
      <c r="B748" s="26" t="s">
        <v>1615</v>
      </c>
      <c r="C748" s="27">
        <v>470</v>
      </c>
      <c r="D748" s="27">
        <v>164.02</v>
      </c>
      <c r="E748" s="1">
        <f t="shared" si="45"/>
        <v>34.897872340425536</v>
      </c>
      <c r="F748" s="27">
        <v>225.02799999999999</v>
      </c>
      <c r="G748" s="1">
        <f t="shared" si="44"/>
        <v>72.888707183106106</v>
      </c>
      <c r="H748" s="1"/>
      <c r="I748" s="1"/>
      <c r="J748" s="1" t="str">
        <f t="shared" si="46"/>
        <v xml:space="preserve"> </v>
      </c>
      <c r="K748" s="1"/>
      <c r="L748" s="1" t="str">
        <f t="shared" si="47"/>
        <v xml:space="preserve"> </v>
      </c>
      <c r="M748" s="27"/>
    </row>
    <row r="749" spans="1:13" ht="38.25" x14ac:dyDescent="0.2">
      <c r="A749" s="26" t="s">
        <v>1616</v>
      </c>
      <c r="B749" s="26" t="s">
        <v>1617</v>
      </c>
      <c r="C749" s="27">
        <v>97.436700000000002</v>
      </c>
      <c r="D749" s="27"/>
      <c r="E749" s="1" t="str">
        <f t="shared" si="45"/>
        <v/>
      </c>
      <c r="F749" s="27"/>
      <c r="G749" s="1" t="str">
        <f t="shared" si="44"/>
        <v xml:space="preserve"> </v>
      </c>
      <c r="H749" s="1"/>
      <c r="I749" s="1"/>
      <c r="J749" s="1" t="str">
        <f t="shared" si="46"/>
        <v xml:space="preserve"> </v>
      </c>
      <c r="K749" s="1"/>
      <c r="L749" s="1" t="str">
        <f t="shared" si="47"/>
        <v xml:space="preserve"> </v>
      </c>
      <c r="M749" s="27"/>
    </row>
    <row r="750" spans="1:13" ht="25.5" x14ac:dyDescent="0.2">
      <c r="A750" s="26" t="s">
        <v>1618</v>
      </c>
      <c r="B750" s="26" t="s">
        <v>1609</v>
      </c>
      <c r="C750" s="27">
        <v>326.72922</v>
      </c>
      <c r="D750" s="27">
        <v>95</v>
      </c>
      <c r="E750" s="1">
        <f t="shared" si="45"/>
        <v>29.076064883330606</v>
      </c>
      <c r="F750" s="27">
        <v>423.27947999999998</v>
      </c>
      <c r="G750" s="1">
        <f t="shared" si="44"/>
        <v>22.443800016008336</v>
      </c>
      <c r="H750" s="1"/>
      <c r="I750" s="1"/>
      <c r="J750" s="1" t="str">
        <f t="shared" si="46"/>
        <v xml:space="preserve"> </v>
      </c>
      <c r="K750" s="1"/>
      <c r="L750" s="1" t="str">
        <f t="shared" si="47"/>
        <v xml:space="preserve"> </v>
      </c>
      <c r="M750" s="27"/>
    </row>
    <row r="751" spans="1:13" ht="25.5" x14ac:dyDescent="0.2">
      <c r="A751" s="26" t="s">
        <v>1619</v>
      </c>
      <c r="B751" s="26" t="s">
        <v>1611</v>
      </c>
      <c r="C751" s="27">
        <v>586.04237999999998</v>
      </c>
      <c r="D751" s="27">
        <v>275.60000000000002</v>
      </c>
      <c r="E751" s="1">
        <f t="shared" si="45"/>
        <v>47.027315669559606</v>
      </c>
      <c r="F751" s="27">
        <v>130</v>
      </c>
      <c r="G751" s="1" t="str">
        <f t="shared" si="44"/>
        <v>свыше 200</v>
      </c>
      <c r="H751" s="1"/>
      <c r="I751" s="1"/>
      <c r="J751" s="1" t="str">
        <f t="shared" si="46"/>
        <v xml:space="preserve"> </v>
      </c>
      <c r="K751" s="1"/>
      <c r="L751" s="1" t="str">
        <f t="shared" si="47"/>
        <v xml:space="preserve"> </v>
      </c>
      <c r="M751" s="27"/>
    </row>
    <row r="752" spans="1:13" ht="25.5" x14ac:dyDescent="0.2">
      <c r="A752" s="26" t="s">
        <v>1620</v>
      </c>
      <c r="B752" s="26" t="s">
        <v>1613</v>
      </c>
      <c r="C752" s="27">
        <v>2831.3192300000001</v>
      </c>
      <c r="D752" s="27"/>
      <c r="E752" s="1" t="str">
        <f t="shared" si="45"/>
        <v/>
      </c>
      <c r="F752" s="27">
        <v>35.6</v>
      </c>
      <c r="G752" s="1" t="str">
        <f t="shared" si="44"/>
        <v/>
      </c>
      <c r="H752" s="1"/>
      <c r="I752" s="1"/>
      <c r="J752" s="1" t="str">
        <f t="shared" si="46"/>
        <v xml:space="preserve"> </v>
      </c>
      <c r="K752" s="1"/>
      <c r="L752" s="1" t="str">
        <f t="shared" si="47"/>
        <v xml:space="preserve"> </v>
      </c>
      <c r="M752" s="27"/>
    </row>
    <row r="753" spans="1:13" ht="76.5" x14ac:dyDescent="0.2">
      <c r="A753" s="26" t="s">
        <v>1621</v>
      </c>
      <c r="B753" s="26" t="s">
        <v>1622</v>
      </c>
      <c r="C753" s="27"/>
      <c r="D753" s="27"/>
      <c r="E753" s="1" t="str">
        <f t="shared" si="45"/>
        <v xml:space="preserve"> </v>
      </c>
      <c r="F753" s="27">
        <v>-12660.389880000001</v>
      </c>
      <c r="G753" s="1" t="str">
        <f t="shared" si="44"/>
        <v/>
      </c>
      <c r="H753" s="1"/>
      <c r="I753" s="1"/>
      <c r="J753" s="1" t="str">
        <f t="shared" si="46"/>
        <v xml:space="preserve"> </v>
      </c>
      <c r="K753" s="1">
        <v>-2634.7788399999999</v>
      </c>
      <c r="L753" s="1" t="str">
        <f t="shared" si="47"/>
        <v/>
      </c>
      <c r="M753" s="27"/>
    </row>
    <row r="754" spans="1:13" ht="76.5" x14ac:dyDescent="0.2">
      <c r="A754" s="26" t="s">
        <v>1623</v>
      </c>
      <c r="B754" s="26" t="s">
        <v>1624</v>
      </c>
      <c r="C754" s="27"/>
      <c r="D754" s="27"/>
      <c r="E754" s="1" t="str">
        <f t="shared" si="45"/>
        <v xml:space="preserve"> </v>
      </c>
      <c r="F754" s="27">
        <v>-2634.7788399999999</v>
      </c>
      <c r="G754" s="1" t="str">
        <f t="shared" si="44"/>
        <v/>
      </c>
      <c r="H754" s="1"/>
      <c r="I754" s="1"/>
      <c r="J754" s="1" t="str">
        <f t="shared" si="46"/>
        <v xml:space="preserve"> </v>
      </c>
      <c r="K754" s="1">
        <v>-2634.7788399999999</v>
      </c>
      <c r="L754" s="1" t="str">
        <f t="shared" si="47"/>
        <v/>
      </c>
      <c r="M754" s="27"/>
    </row>
    <row r="755" spans="1:13" ht="76.5" x14ac:dyDescent="0.2">
      <c r="A755" s="26" t="s">
        <v>1625</v>
      </c>
      <c r="B755" s="26" t="s">
        <v>1626</v>
      </c>
      <c r="C755" s="27"/>
      <c r="D755" s="27"/>
      <c r="E755" s="1" t="str">
        <f t="shared" si="45"/>
        <v xml:space="preserve"> </v>
      </c>
      <c r="F755" s="27">
        <v>-5092.2267400000001</v>
      </c>
      <c r="G755" s="1" t="str">
        <f t="shared" si="44"/>
        <v/>
      </c>
      <c r="H755" s="1"/>
      <c r="I755" s="1"/>
      <c r="J755" s="1" t="str">
        <f t="shared" si="46"/>
        <v xml:space="preserve"> </v>
      </c>
      <c r="K755" s="1"/>
      <c r="L755" s="1" t="str">
        <f t="shared" si="47"/>
        <v xml:space="preserve"> </v>
      </c>
      <c r="M755" s="27"/>
    </row>
    <row r="756" spans="1:13" ht="76.5" x14ac:dyDescent="0.2">
      <c r="A756" s="26" t="s">
        <v>1627</v>
      </c>
      <c r="B756" s="26" t="s">
        <v>1628</v>
      </c>
      <c r="C756" s="27"/>
      <c r="D756" s="27"/>
      <c r="E756" s="1" t="str">
        <f t="shared" si="45"/>
        <v xml:space="preserve"> </v>
      </c>
      <c r="F756" s="27">
        <v>-804.50135</v>
      </c>
      <c r="G756" s="1" t="str">
        <f t="shared" si="44"/>
        <v/>
      </c>
      <c r="H756" s="1"/>
      <c r="I756" s="1"/>
      <c r="J756" s="1" t="str">
        <f t="shared" si="46"/>
        <v xml:space="preserve"> </v>
      </c>
      <c r="K756" s="1"/>
      <c r="L756" s="1" t="str">
        <f t="shared" si="47"/>
        <v xml:space="preserve"> </v>
      </c>
      <c r="M756" s="27"/>
    </row>
    <row r="757" spans="1:13" ht="76.5" x14ac:dyDescent="0.2">
      <c r="A757" s="26" t="s">
        <v>1629</v>
      </c>
      <c r="B757" s="26" t="s">
        <v>1630</v>
      </c>
      <c r="C757" s="27"/>
      <c r="D757" s="27"/>
      <c r="E757" s="1" t="str">
        <f t="shared" si="45"/>
        <v xml:space="preserve"> </v>
      </c>
      <c r="F757" s="27">
        <v>-4128.8829500000002</v>
      </c>
      <c r="G757" s="1" t="str">
        <f t="shared" si="44"/>
        <v/>
      </c>
      <c r="H757" s="1"/>
      <c r="I757" s="1"/>
      <c r="J757" s="1" t="str">
        <f t="shared" si="46"/>
        <v xml:space="preserve"> </v>
      </c>
      <c r="K757" s="1"/>
      <c r="L757" s="1" t="str">
        <f t="shared" si="47"/>
        <v xml:space="preserve"> </v>
      </c>
      <c r="M757" s="27"/>
    </row>
    <row r="758" spans="1:13" ht="51" x14ac:dyDescent="0.2">
      <c r="A758" s="26" t="s">
        <v>1631</v>
      </c>
      <c r="B758" s="26" t="s">
        <v>1632</v>
      </c>
      <c r="C758" s="27">
        <v>4114.7288600000002</v>
      </c>
      <c r="D758" s="27">
        <v>281724.40616999997</v>
      </c>
      <c r="E758" s="1" t="str">
        <f t="shared" si="45"/>
        <v>свыше 200</v>
      </c>
      <c r="F758" s="27">
        <v>194306.43927</v>
      </c>
      <c r="G758" s="1">
        <f t="shared" si="44"/>
        <v>144.98974260885285</v>
      </c>
      <c r="H758" s="1"/>
      <c r="I758" s="1">
        <v>336804.11206000001</v>
      </c>
      <c r="J758" s="1" t="str">
        <f t="shared" si="46"/>
        <v xml:space="preserve"> </v>
      </c>
      <c r="K758" s="1">
        <v>246310.82550000001</v>
      </c>
      <c r="L758" s="1">
        <f t="shared" si="47"/>
        <v>136.73946785582919</v>
      </c>
      <c r="M758" s="27">
        <v>33301.345600000001</v>
      </c>
    </row>
    <row r="759" spans="1:13" ht="63.75" x14ac:dyDescent="0.2">
      <c r="A759" s="26" t="s">
        <v>1633</v>
      </c>
      <c r="B759" s="26" t="s">
        <v>1634</v>
      </c>
      <c r="C759" s="27">
        <v>4114.7288600000002</v>
      </c>
      <c r="D759" s="27">
        <v>281724.40616999997</v>
      </c>
      <c r="E759" s="1" t="str">
        <f t="shared" si="45"/>
        <v>свыше 200</v>
      </c>
      <c r="F759" s="27">
        <v>194306.43927</v>
      </c>
      <c r="G759" s="1">
        <f t="shared" si="44"/>
        <v>144.98974260885285</v>
      </c>
      <c r="H759" s="1"/>
      <c r="I759" s="1">
        <v>336804.11206000001</v>
      </c>
      <c r="J759" s="1" t="str">
        <f t="shared" si="46"/>
        <v xml:space="preserve"> </v>
      </c>
      <c r="K759" s="1">
        <v>246310.82550000001</v>
      </c>
      <c r="L759" s="1">
        <f t="shared" si="47"/>
        <v>136.73946785582919</v>
      </c>
      <c r="M759" s="27">
        <v>33301.345600000001</v>
      </c>
    </row>
    <row r="760" spans="1:13" ht="63.75" x14ac:dyDescent="0.2">
      <c r="A760" s="26" t="s">
        <v>1635</v>
      </c>
      <c r="B760" s="26" t="s">
        <v>1636</v>
      </c>
      <c r="C760" s="27"/>
      <c r="D760" s="27">
        <v>270842.13296000002</v>
      </c>
      <c r="E760" s="1" t="str">
        <f t="shared" si="45"/>
        <v xml:space="preserve"> </v>
      </c>
      <c r="F760" s="27">
        <v>192242.86085</v>
      </c>
      <c r="G760" s="1">
        <f t="shared" si="44"/>
        <v>140.88540493128019</v>
      </c>
      <c r="H760" s="1"/>
      <c r="I760" s="1">
        <v>336804.11206000001</v>
      </c>
      <c r="J760" s="1" t="str">
        <f t="shared" si="46"/>
        <v xml:space="preserve"> </v>
      </c>
      <c r="K760" s="1">
        <v>246310.82550000001</v>
      </c>
      <c r="L760" s="1">
        <f t="shared" si="47"/>
        <v>136.73946785582919</v>
      </c>
      <c r="M760" s="27">
        <v>33301.345600000001</v>
      </c>
    </row>
    <row r="761" spans="1:13" ht="63.75" x14ac:dyDescent="0.2">
      <c r="A761" s="26" t="s">
        <v>1637</v>
      </c>
      <c r="B761" s="26" t="s">
        <v>1638</v>
      </c>
      <c r="C761" s="27">
        <v>28.549869999999999</v>
      </c>
      <c r="D761" s="27">
        <v>5097.9621999999999</v>
      </c>
      <c r="E761" s="1" t="str">
        <f t="shared" si="45"/>
        <v>свыше 200</v>
      </c>
      <c r="F761" s="27">
        <v>1742.7583199999999</v>
      </c>
      <c r="G761" s="1" t="str">
        <f t="shared" si="44"/>
        <v>свыше 200</v>
      </c>
      <c r="H761" s="1"/>
      <c r="I761" s="1"/>
      <c r="J761" s="1" t="str">
        <f t="shared" si="46"/>
        <v xml:space="preserve"> </v>
      </c>
      <c r="K761" s="1"/>
      <c r="L761" s="1" t="str">
        <f t="shared" si="47"/>
        <v xml:space="preserve"> </v>
      </c>
      <c r="M761" s="27"/>
    </row>
    <row r="762" spans="1:13" ht="63.75" x14ac:dyDescent="0.2">
      <c r="A762" s="26" t="s">
        <v>1639</v>
      </c>
      <c r="B762" s="26" t="s">
        <v>1640</v>
      </c>
      <c r="C762" s="27">
        <v>4086.1789899999999</v>
      </c>
      <c r="D762" s="27">
        <v>5784.3110100000004</v>
      </c>
      <c r="E762" s="1">
        <f t="shared" si="45"/>
        <v>141.55794506691447</v>
      </c>
      <c r="F762" s="27">
        <v>6.01</v>
      </c>
      <c r="G762" s="1" t="str">
        <f t="shared" si="44"/>
        <v>свыше 200</v>
      </c>
      <c r="H762" s="1"/>
      <c r="I762" s="1"/>
      <c r="J762" s="1" t="str">
        <f t="shared" si="46"/>
        <v xml:space="preserve"> </v>
      </c>
      <c r="K762" s="1"/>
      <c r="L762" s="1" t="str">
        <f t="shared" si="47"/>
        <v xml:space="preserve"> </v>
      </c>
      <c r="M762" s="27"/>
    </row>
    <row r="763" spans="1:13" ht="63.75" x14ac:dyDescent="0.2">
      <c r="A763" s="26" t="s">
        <v>1641</v>
      </c>
      <c r="B763" s="26" t="s">
        <v>1642</v>
      </c>
      <c r="C763" s="27"/>
      <c r="D763" s="27"/>
      <c r="E763" s="1" t="str">
        <f t="shared" si="45"/>
        <v xml:space="preserve"> </v>
      </c>
      <c r="F763" s="27">
        <v>314.81009999999998</v>
      </c>
      <c r="G763" s="1" t="str">
        <f t="shared" si="44"/>
        <v/>
      </c>
      <c r="H763" s="1"/>
      <c r="I763" s="1"/>
      <c r="J763" s="1" t="str">
        <f t="shared" si="46"/>
        <v xml:space="preserve"> </v>
      </c>
      <c r="K763" s="1"/>
      <c r="L763" s="1" t="str">
        <f t="shared" si="47"/>
        <v xml:space="preserve"> </v>
      </c>
      <c r="M763" s="27"/>
    </row>
    <row r="764" spans="1:13" ht="25.5" x14ac:dyDescent="0.2">
      <c r="A764" s="26" t="s">
        <v>1643</v>
      </c>
      <c r="B764" s="26" t="s">
        <v>1644</v>
      </c>
      <c r="C764" s="27"/>
      <c r="D764" s="27">
        <v>264376.76318000001</v>
      </c>
      <c r="E764" s="1" t="str">
        <f t="shared" si="45"/>
        <v xml:space="preserve"> </v>
      </c>
      <c r="F764" s="27">
        <v>189008.40914999999</v>
      </c>
      <c r="G764" s="1">
        <f t="shared" si="44"/>
        <v>139.8756618125845</v>
      </c>
      <c r="H764" s="1"/>
      <c r="I764" s="1">
        <v>264376.76318000001</v>
      </c>
      <c r="J764" s="1" t="str">
        <f t="shared" si="46"/>
        <v xml:space="preserve"> </v>
      </c>
      <c r="K764" s="1">
        <v>189008.40914999999</v>
      </c>
      <c r="L764" s="1">
        <f t="shared" si="47"/>
        <v>139.8756618125845</v>
      </c>
      <c r="M764" s="27">
        <v>21962.832460000005</v>
      </c>
    </row>
    <row r="765" spans="1:13" ht="25.5" x14ac:dyDescent="0.2">
      <c r="A765" s="26" t="s">
        <v>1645</v>
      </c>
      <c r="B765" s="26" t="s">
        <v>1646</v>
      </c>
      <c r="C765" s="27"/>
      <c r="D765" s="27">
        <v>214958.70295000001</v>
      </c>
      <c r="E765" s="1" t="str">
        <f t="shared" si="45"/>
        <v xml:space="preserve"> </v>
      </c>
      <c r="F765" s="27">
        <v>165929.50503</v>
      </c>
      <c r="G765" s="1">
        <f t="shared" si="44"/>
        <v>129.54820959125718</v>
      </c>
      <c r="H765" s="1"/>
      <c r="I765" s="1">
        <v>214958.70295000001</v>
      </c>
      <c r="J765" s="1" t="str">
        <f t="shared" si="46"/>
        <v xml:space="preserve"> </v>
      </c>
      <c r="K765" s="1">
        <v>165929.50503</v>
      </c>
      <c r="L765" s="1">
        <f t="shared" si="47"/>
        <v>129.54820959125718</v>
      </c>
      <c r="M765" s="27">
        <v>21256.712510000012</v>
      </c>
    </row>
    <row r="766" spans="1:13" ht="25.5" x14ac:dyDescent="0.2">
      <c r="A766" s="26" t="s">
        <v>1647</v>
      </c>
      <c r="B766" s="26" t="s">
        <v>1648</v>
      </c>
      <c r="C766" s="27"/>
      <c r="D766" s="27">
        <v>10771.1607</v>
      </c>
      <c r="E766" s="1" t="str">
        <f t="shared" si="45"/>
        <v xml:space="preserve"> </v>
      </c>
      <c r="F766" s="27">
        <v>6524.5076200000003</v>
      </c>
      <c r="G766" s="1">
        <f t="shared" si="44"/>
        <v>165.08771737782106</v>
      </c>
      <c r="H766" s="1"/>
      <c r="I766" s="1">
        <v>10771.1607</v>
      </c>
      <c r="J766" s="1" t="str">
        <f t="shared" si="46"/>
        <v xml:space="preserve"> </v>
      </c>
      <c r="K766" s="1">
        <v>6524.5076200000003</v>
      </c>
      <c r="L766" s="1">
        <f t="shared" si="47"/>
        <v>165.08771737782106</v>
      </c>
      <c r="M766" s="27"/>
    </row>
    <row r="767" spans="1:13" ht="25.5" x14ac:dyDescent="0.2">
      <c r="A767" s="26" t="s">
        <v>1649</v>
      </c>
      <c r="B767" s="26" t="s">
        <v>1650</v>
      </c>
      <c r="C767" s="27"/>
      <c r="D767" s="27">
        <v>38646.899530000002</v>
      </c>
      <c r="E767" s="1" t="str">
        <f t="shared" si="45"/>
        <v xml:space="preserve"> </v>
      </c>
      <c r="F767" s="27">
        <v>16554.396499999999</v>
      </c>
      <c r="G767" s="1" t="str">
        <f t="shared" si="44"/>
        <v>свыше 200</v>
      </c>
      <c r="H767" s="1"/>
      <c r="I767" s="1">
        <v>38646.899530000002</v>
      </c>
      <c r="J767" s="1" t="str">
        <f t="shared" si="46"/>
        <v xml:space="preserve"> </v>
      </c>
      <c r="K767" s="1">
        <v>16554.396499999999</v>
      </c>
      <c r="L767" s="1" t="str">
        <f t="shared" si="47"/>
        <v>свыше 200</v>
      </c>
      <c r="M767" s="27">
        <v>706.11995000000024</v>
      </c>
    </row>
    <row r="768" spans="1:13" ht="25.5" x14ac:dyDescent="0.2">
      <c r="A768" s="26" t="s">
        <v>1651</v>
      </c>
      <c r="B768" s="26" t="s">
        <v>1652</v>
      </c>
      <c r="C768" s="27">
        <v>28.549869999999999</v>
      </c>
      <c r="D768" s="27">
        <v>5097.9621999999999</v>
      </c>
      <c r="E768" s="1" t="str">
        <f t="shared" si="45"/>
        <v>свыше 200</v>
      </c>
      <c r="F768" s="27">
        <v>1742.7583199999999</v>
      </c>
      <c r="G768" s="1" t="str">
        <f t="shared" si="44"/>
        <v>свыше 200</v>
      </c>
      <c r="H768" s="1"/>
      <c r="I768" s="1"/>
      <c r="J768" s="1" t="str">
        <f t="shared" si="46"/>
        <v xml:space="preserve"> </v>
      </c>
      <c r="K768" s="1"/>
      <c r="L768" s="1" t="str">
        <f t="shared" si="47"/>
        <v xml:space="preserve"> </v>
      </c>
      <c r="M768" s="27"/>
    </row>
    <row r="769" spans="1:13" ht="25.5" x14ac:dyDescent="0.2">
      <c r="A769" s="26" t="s">
        <v>1653</v>
      </c>
      <c r="B769" s="26" t="s">
        <v>1654</v>
      </c>
      <c r="C769" s="27">
        <v>28.549869999999999</v>
      </c>
      <c r="D769" s="27">
        <v>5097.9621999999999</v>
      </c>
      <c r="E769" s="1" t="str">
        <f t="shared" si="45"/>
        <v>свыше 200</v>
      </c>
      <c r="F769" s="27">
        <v>1673.5983200000001</v>
      </c>
      <c r="G769" s="1" t="str">
        <f t="shared" si="44"/>
        <v>свыше 200</v>
      </c>
      <c r="H769" s="1"/>
      <c r="I769" s="1"/>
      <c r="J769" s="1" t="str">
        <f t="shared" si="46"/>
        <v xml:space="preserve"> </v>
      </c>
      <c r="K769" s="1"/>
      <c r="L769" s="1" t="str">
        <f t="shared" si="47"/>
        <v xml:space="preserve"> </v>
      </c>
      <c r="M769" s="27"/>
    </row>
    <row r="770" spans="1:13" ht="25.5" x14ac:dyDescent="0.2">
      <c r="A770" s="26" t="s">
        <v>1655</v>
      </c>
      <c r="B770" s="26" t="s">
        <v>1656</v>
      </c>
      <c r="C770" s="27"/>
      <c r="D770" s="27"/>
      <c r="E770" s="1" t="str">
        <f t="shared" si="45"/>
        <v xml:space="preserve"> </v>
      </c>
      <c r="F770" s="27">
        <v>69.16</v>
      </c>
      <c r="G770" s="1" t="str">
        <f t="shared" si="44"/>
        <v/>
      </c>
      <c r="H770" s="1"/>
      <c r="I770" s="1"/>
      <c r="J770" s="1" t="str">
        <f t="shared" si="46"/>
        <v xml:space="preserve"> </v>
      </c>
      <c r="K770" s="1"/>
      <c r="L770" s="1" t="str">
        <f t="shared" si="47"/>
        <v xml:space="preserve"> </v>
      </c>
      <c r="M770" s="27"/>
    </row>
    <row r="771" spans="1:13" ht="25.5" x14ac:dyDescent="0.2">
      <c r="A771" s="26" t="s">
        <v>1657</v>
      </c>
      <c r="B771" s="26" t="s">
        <v>1658</v>
      </c>
      <c r="C771" s="27">
        <v>3577.3015799999998</v>
      </c>
      <c r="D771" s="27">
        <v>5777.8044900000004</v>
      </c>
      <c r="E771" s="1">
        <f t="shared" si="45"/>
        <v>161.512927014669</v>
      </c>
      <c r="F771" s="27">
        <v>6.01</v>
      </c>
      <c r="G771" s="1" t="str">
        <f t="shared" si="44"/>
        <v>свыше 200</v>
      </c>
      <c r="H771" s="1"/>
      <c r="I771" s="1"/>
      <c r="J771" s="1" t="str">
        <f t="shared" si="46"/>
        <v xml:space="preserve"> </v>
      </c>
      <c r="K771" s="1"/>
      <c r="L771" s="1" t="str">
        <f t="shared" si="47"/>
        <v xml:space="preserve"> </v>
      </c>
      <c r="M771" s="27"/>
    </row>
    <row r="772" spans="1:13" ht="25.5" x14ac:dyDescent="0.2">
      <c r="A772" s="26" t="s">
        <v>1659</v>
      </c>
      <c r="B772" s="26" t="s">
        <v>1660</v>
      </c>
      <c r="C772" s="27"/>
      <c r="D772" s="27"/>
      <c r="E772" s="1" t="str">
        <f t="shared" si="45"/>
        <v xml:space="preserve"> </v>
      </c>
      <c r="F772" s="27">
        <v>314.81009999999998</v>
      </c>
      <c r="G772" s="1" t="str">
        <f t="shared" si="44"/>
        <v/>
      </c>
      <c r="H772" s="1"/>
      <c r="I772" s="1"/>
      <c r="J772" s="1" t="str">
        <f t="shared" si="46"/>
        <v xml:space="preserve"> </v>
      </c>
      <c r="K772" s="1"/>
      <c r="L772" s="1" t="str">
        <f t="shared" si="47"/>
        <v xml:space="preserve"> </v>
      </c>
      <c r="M772" s="27"/>
    </row>
    <row r="773" spans="1:13" ht="25.5" x14ac:dyDescent="0.2">
      <c r="A773" s="26" t="s">
        <v>1661</v>
      </c>
      <c r="B773" s="26" t="s">
        <v>1662</v>
      </c>
      <c r="C773" s="27">
        <v>3577.3015799999998</v>
      </c>
      <c r="D773" s="27">
        <v>5777.8044900000004</v>
      </c>
      <c r="E773" s="1">
        <f t="shared" si="45"/>
        <v>161.512927014669</v>
      </c>
      <c r="F773" s="27">
        <v>6.01</v>
      </c>
      <c r="G773" s="1" t="str">
        <f t="shared" si="44"/>
        <v>свыше 200</v>
      </c>
      <c r="H773" s="1"/>
      <c r="I773" s="1"/>
      <c r="J773" s="1" t="str">
        <f t="shared" si="46"/>
        <v xml:space="preserve"> </v>
      </c>
      <c r="K773" s="1"/>
      <c r="L773" s="1" t="str">
        <f t="shared" si="47"/>
        <v xml:space="preserve"> </v>
      </c>
      <c r="M773" s="27"/>
    </row>
    <row r="774" spans="1:13" ht="25.5" x14ac:dyDescent="0.2">
      <c r="A774" s="26" t="s">
        <v>1663</v>
      </c>
      <c r="B774" s="26" t="s">
        <v>1664</v>
      </c>
      <c r="C774" s="27"/>
      <c r="D774" s="27"/>
      <c r="E774" s="1" t="str">
        <f t="shared" si="45"/>
        <v xml:space="preserve"> </v>
      </c>
      <c r="F774" s="27">
        <v>314.81009999999998</v>
      </c>
      <c r="G774" s="1" t="str">
        <f t="shared" ref="G774:G837" si="48">IF(F774=0," ",IF(D774/F774*100&gt;200,"свыше 200",IF(D774/F774&gt;0,D774/F774*100,"")))</f>
        <v/>
      </c>
      <c r="H774" s="1"/>
      <c r="I774" s="1"/>
      <c r="J774" s="1" t="str">
        <f t="shared" si="46"/>
        <v xml:space="preserve"> </v>
      </c>
      <c r="K774" s="1"/>
      <c r="L774" s="1" t="str">
        <f t="shared" si="47"/>
        <v xml:space="preserve"> </v>
      </c>
      <c r="M774" s="27"/>
    </row>
    <row r="775" spans="1:13" ht="63.75" x14ac:dyDescent="0.2">
      <c r="A775" s="26" t="s">
        <v>1665</v>
      </c>
      <c r="B775" s="26" t="s">
        <v>1666</v>
      </c>
      <c r="C775" s="27"/>
      <c r="D775" s="27"/>
      <c r="E775" s="1" t="str">
        <f t="shared" ref="E775:E838" si="49">IF(C775=0," ",IF(D775/C775*100&gt;200,"свыше 200",IF(D775/C775&gt;0,D775/C775*100,"")))</f>
        <v xml:space="preserve"> </v>
      </c>
      <c r="F775" s="27"/>
      <c r="G775" s="1" t="str">
        <f t="shared" si="48"/>
        <v xml:space="preserve"> </v>
      </c>
      <c r="H775" s="1"/>
      <c r="I775" s="1"/>
      <c r="J775" s="1" t="str">
        <f t="shared" ref="J775:J838" si="50">IF(H775=0," ",IF(I775/H775*100&gt;200,"свыше 200",IF(I775/H775&gt;0,I775/H775*100,"")))</f>
        <v xml:space="preserve"> </v>
      </c>
      <c r="K775" s="1">
        <v>891.70225000000005</v>
      </c>
      <c r="L775" s="1" t="str">
        <f t="shared" ref="L775:L838" si="51">IF(K775=0," ",IF(I775/K775*100&gt;200,"свыше 200",IF(I775/K775&gt;0,I775/K775*100,"")))</f>
        <v/>
      </c>
      <c r="M775" s="27"/>
    </row>
    <row r="776" spans="1:13" ht="76.5" x14ac:dyDescent="0.2">
      <c r="A776" s="26" t="s">
        <v>1667</v>
      </c>
      <c r="B776" s="26" t="s">
        <v>1668</v>
      </c>
      <c r="C776" s="27"/>
      <c r="D776" s="27"/>
      <c r="E776" s="1" t="str">
        <f t="shared" si="49"/>
        <v xml:space="preserve"> </v>
      </c>
      <c r="F776" s="27"/>
      <c r="G776" s="1" t="str">
        <f t="shared" si="48"/>
        <v xml:space="preserve"> </v>
      </c>
      <c r="H776" s="1"/>
      <c r="I776" s="1"/>
      <c r="J776" s="1" t="str">
        <f t="shared" si="50"/>
        <v xml:space="preserve"> </v>
      </c>
      <c r="K776" s="1">
        <v>1.69502</v>
      </c>
      <c r="L776" s="1" t="str">
        <f t="shared" si="51"/>
        <v/>
      </c>
      <c r="M776" s="27"/>
    </row>
    <row r="777" spans="1:13" ht="63.75" x14ac:dyDescent="0.2">
      <c r="A777" s="26" t="s">
        <v>1669</v>
      </c>
      <c r="B777" s="26" t="s">
        <v>1670</v>
      </c>
      <c r="C777" s="27"/>
      <c r="D777" s="27"/>
      <c r="E777" s="1" t="str">
        <f t="shared" si="49"/>
        <v xml:space="preserve"> </v>
      </c>
      <c r="F777" s="27"/>
      <c r="G777" s="1" t="str">
        <f t="shared" si="48"/>
        <v xml:space="preserve"> </v>
      </c>
      <c r="H777" s="1"/>
      <c r="I777" s="1">
        <v>15314.611440000001</v>
      </c>
      <c r="J777" s="1" t="str">
        <f t="shared" si="50"/>
        <v xml:space="preserve"> </v>
      </c>
      <c r="K777" s="1">
        <v>28777.61607</v>
      </c>
      <c r="L777" s="1">
        <f t="shared" si="51"/>
        <v>53.217095546580481</v>
      </c>
      <c r="M777" s="27">
        <v>3288.8040300000011</v>
      </c>
    </row>
    <row r="778" spans="1:13" ht="63.75" x14ac:dyDescent="0.2">
      <c r="A778" s="26" t="s">
        <v>1671</v>
      </c>
      <c r="B778" s="26" t="s">
        <v>1672</v>
      </c>
      <c r="C778" s="27"/>
      <c r="D778" s="27"/>
      <c r="E778" s="1" t="str">
        <f t="shared" si="49"/>
        <v xml:space="preserve"> </v>
      </c>
      <c r="F778" s="27"/>
      <c r="G778" s="1" t="str">
        <f t="shared" si="48"/>
        <v xml:space="preserve"> </v>
      </c>
      <c r="H778" s="1"/>
      <c r="I778" s="1">
        <v>5587.0638399999998</v>
      </c>
      <c r="J778" s="1" t="str">
        <f t="shared" si="50"/>
        <v xml:space="preserve"> </v>
      </c>
      <c r="K778" s="1"/>
      <c r="L778" s="1" t="str">
        <f t="shared" si="51"/>
        <v xml:space="preserve"> </v>
      </c>
      <c r="M778" s="27"/>
    </row>
    <row r="779" spans="1:13" ht="51" x14ac:dyDescent="0.2">
      <c r="A779" s="26" t="s">
        <v>1673</v>
      </c>
      <c r="B779" s="26" t="s">
        <v>1674</v>
      </c>
      <c r="C779" s="27"/>
      <c r="D779" s="27"/>
      <c r="E779" s="1" t="str">
        <f t="shared" si="49"/>
        <v xml:space="preserve"> </v>
      </c>
      <c r="F779" s="27"/>
      <c r="G779" s="1" t="str">
        <f t="shared" si="48"/>
        <v xml:space="preserve"> </v>
      </c>
      <c r="H779" s="1"/>
      <c r="I779" s="1">
        <v>7263.2129400000003</v>
      </c>
      <c r="J779" s="1" t="str">
        <f t="shared" si="50"/>
        <v xml:space="preserve"> </v>
      </c>
      <c r="K779" s="1">
        <v>1810.9820199999999</v>
      </c>
      <c r="L779" s="1" t="str">
        <f t="shared" si="51"/>
        <v>свыше 200</v>
      </c>
      <c r="M779" s="27">
        <v>2704.3501800000004</v>
      </c>
    </row>
    <row r="780" spans="1:13" ht="51" x14ac:dyDescent="0.2">
      <c r="A780" s="26" t="s">
        <v>1675</v>
      </c>
      <c r="B780" s="26" t="s">
        <v>1676</v>
      </c>
      <c r="C780" s="27"/>
      <c r="D780" s="27"/>
      <c r="E780" s="1" t="str">
        <f t="shared" si="49"/>
        <v xml:space="preserve"> </v>
      </c>
      <c r="F780" s="27">
        <v>457.49534999999997</v>
      </c>
      <c r="G780" s="1" t="str">
        <f t="shared" si="48"/>
        <v/>
      </c>
      <c r="H780" s="1"/>
      <c r="I780" s="1"/>
      <c r="J780" s="1" t="str">
        <f t="shared" si="50"/>
        <v xml:space="preserve"> </v>
      </c>
      <c r="K780" s="1">
        <v>457.49534999999997</v>
      </c>
      <c r="L780" s="1" t="str">
        <f t="shared" si="51"/>
        <v/>
      </c>
      <c r="M780" s="27"/>
    </row>
    <row r="781" spans="1:13" ht="140.25" x14ac:dyDescent="0.2">
      <c r="A781" s="26" t="s">
        <v>1677</v>
      </c>
      <c r="B781" s="26" t="s">
        <v>1678</v>
      </c>
      <c r="C781" s="27"/>
      <c r="D781" s="27"/>
      <c r="E781" s="1" t="str">
        <f t="shared" si="49"/>
        <v xml:space="preserve"> </v>
      </c>
      <c r="F781" s="27"/>
      <c r="G781" s="1" t="str">
        <f t="shared" si="48"/>
        <v xml:space="preserve"> </v>
      </c>
      <c r="H781" s="1"/>
      <c r="I781" s="1">
        <v>229.14541</v>
      </c>
      <c r="J781" s="1" t="str">
        <f t="shared" si="50"/>
        <v xml:space="preserve"> </v>
      </c>
      <c r="K781" s="1"/>
      <c r="L781" s="1" t="str">
        <f t="shared" si="51"/>
        <v xml:space="preserve"> </v>
      </c>
      <c r="M781" s="27">
        <v>8.6053400000000124</v>
      </c>
    </row>
    <row r="782" spans="1:13" ht="127.5" x14ac:dyDescent="0.2">
      <c r="A782" s="26" t="s">
        <v>1679</v>
      </c>
      <c r="B782" s="26" t="s">
        <v>1680</v>
      </c>
      <c r="C782" s="27"/>
      <c r="D782" s="27">
        <v>6.5065200000000001</v>
      </c>
      <c r="E782" s="1" t="str">
        <f t="shared" si="49"/>
        <v xml:space="preserve"> </v>
      </c>
      <c r="F782" s="27"/>
      <c r="G782" s="1" t="str">
        <f t="shared" si="48"/>
        <v xml:space="preserve"> </v>
      </c>
      <c r="H782" s="1"/>
      <c r="I782" s="1"/>
      <c r="J782" s="1" t="str">
        <f t="shared" si="50"/>
        <v xml:space="preserve"> </v>
      </c>
      <c r="K782" s="1"/>
      <c r="L782" s="1" t="str">
        <f t="shared" si="51"/>
        <v xml:space="preserve"> </v>
      </c>
      <c r="M782" s="27"/>
    </row>
    <row r="783" spans="1:13" ht="114.75" x14ac:dyDescent="0.2">
      <c r="A783" s="26" t="s">
        <v>1681</v>
      </c>
      <c r="B783" s="26" t="s">
        <v>1682</v>
      </c>
      <c r="C783" s="27"/>
      <c r="D783" s="27"/>
      <c r="E783" s="1" t="str">
        <f t="shared" si="49"/>
        <v xml:space="preserve"> </v>
      </c>
      <c r="F783" s="27"/>
      <c r="G783" s="1" t="str">
        <f t="shared" si="48"/>
        <v xml:space="preserve"> </v>
      </c>
      <c r="H783" s="1"/>
      <c r="I783" s="1">
        <v>6962.8040600000004</v>
      </c>
      <c r="J783" s="1" t="str">
        <f t="shared" si="50"/>
        <v xml:space="preserve"> </v>
      </c>
      <c r="K783" s="1">
        <v>3353.3294000000001</v>
      </c>
      <c r="L783" s="1" t="str">
        <f t="shared" si="51"/>
        <v>свыше 200</v>
      </c>
      <c r="M783" s="27">
        <v>1397.1858300000004</v>
      </c>
    </row>
    <row r="784" spans="1:13" ht="76.5" x14ac:dyDescent="0.2">
      <c r="A784" s="26" t="s">
        <v>1683</v>
      </c>
      <c r="B784" s="26" t="s">
        <v>1684</v>
      </c>
      <c r="C784" s="27"/>
      <c r="D784" s="27"/>
      <c r="E784" s="1" t="str">
        <f t="shared" si="49"/>
        <v xml:space="preserve"> </v>
      </c>
      <c r="F784" s="27">
        <v>2.4511500000000002</v>
      </c>
      <c r="G784" s="1" t="str">
        <f t="shared" si="48"/>
        <v/>
      </c>
      <c r="H784" s="1"/>
      <c r="I784" s="1"/>
      <c r="J784" s="1" t="str">
        <f t="shared" si="50"/>
        <v xml:space="preserve"> </v>
      </c>
      <c r="K784" s="1">
        <v>2.4511500000000002</v>
      </c>
      <c r="L784" s="1" t="str">
        <f t="shared" si="51"/>
        <v/>
      </c>
      <c r="M784" s="27"/>
    </row>
    <row r="785" spans="1:13" ht="51" x14ac:dyDescent="0.2">
      <c r="A785" s="26" t="s">
        <v>1685</v>
      </c>
      <c r="B785" s="26" t="s">
        <v>1686</v>
      </c>
      <c r="C785" s="27"/>
      <c r="D785" s="27"/>
      <c r="E785" s="1" t="str">
        <f t="shared" si="49"/>
        <v xml:space="preserve"> </v>
      </c>
      <c r="F785" s="27"/>
      <c r="G785" s="1" t="str">
        <f t="shared" si="48"/>
        <v xml:space="preserve"> </v>
      </c>
      <c r="H785" s="1"/>
      <c r="I785" s="1">
        <v>30605.14141</v>
      </c>
      <c r="J785" s="1" t="str">
        <f t="shared" si="50"/>
        <v xml:space="preserve"> </v>
      </c>
      <c r="K785" s="1">
        <v>19232.639889999999</v>
      </c>
      <c r="L785" s="1">
        <f t="shared" si="51"/>
        <v>159.13125595365162</v>
      </c>
      <c r="M785" s="27">
        <v>3939.5677600000017</v>
      </c>
    </row>
    <row r="786" spans="1:13" ht="51" x14ac:dyDescent="0.2">
      <c r="A786" s="26" t="s">
        <v>1687</v>
      </c>
      <c r="B786" s="26" t="s">
        <v>1688</v>
      </c>
      <c r="C786" s="27">
        <v>508.87741</v>
      </c>
      <c r="D786" s="27"/>
      <c r="E786" s="1" t="str">
        <f t="shared" si="49"/>
        <v/>
      </c>
      <c r="F786" s="27"/>
      <c r="G786" s="1" t="str">
        <f t="shared" si="48"/>
        <v xml:space="preserve"> </v>
      </c>
      <c r="H786" s="1"/>
      <c r="I786" s="1"/>
      <c r="J786" s="1" t="str">
        <f t="shared" si="50"/>
        <v xml:space="preserve"> </v>
      </c>
      <c r="K786" s="1"/>
      <c r="L786" s="1" t="str">
        <f t="shared" si="51"/>
        <v xml:space="preserve"> </v>
      </c>
      <c r="M786" s="27"/>
    </row>
    <row r="787" spans="1:13" ht="51" x14ac:dyDescent="0.2">
      <c r="A787" s="26" t="s">
        <v>1689</v>
      </c>
      <c r="B787" s="26" t="s">
        <v>1690</v>
      </c>
      <c r="C787" s="27"/>
      <c r="D787" s="27"/>
      <c r="E787" s="1" t="str">
        <f t="shared" si="49"/>
        <v xml:space="preserve"> </v>
      </c>
      <c r="F787" s="27"/>
      <c r="G787" s="1" t="str">
        <f t="shared" si="48"/>
        <v xml:space="preserve"> </v>
      </c>
      <c r="H787" s="1"/>
      <c r="I787" s="1"/>
      <c r="J787" s="1" t="str">
        <f t="shared" si="50"/>
        <v xml:space="preserve"> </v>
      </c>
      <c r="K787" s="1"/>
      <c r="L787" s="1" t="str">
        <f t="shared" si="51"/>
        <v xml:space="preserve"> </v>
      </c>
      <c r="M787" s="27"/>
    </row>
    <row r="788" spans="1:13" ht="63.75" x14ac:dyDescent="0.2">
      <c r="A788" s="26" t="s">
        <v>1691</v>
      </c>
      <c r="B788" s="26" t="s">
        <v>1692</v>
      </c>
      <c r="C788" s="27"/>
      <c r="D788" s="27">
        <v>441.93862999999999</v>
      </c>
      <c r="E788" s="1" t="str">
        <f t="shared" si="49"/>
        <v xml:space="preserve"> </v>
      </c>
      <c r="F788" s="27">
        <v>67.013019999999997</v>
      </c>
      <c r="G788" s="1" t="str">
        <f t="shared" si="48"/>
        <v>свыше 200</v>
      </c>
      <c r="H788" s="1"/>
      <c r="I788" s="1">
        <v>441.93862999999999</v>
      </c>
      <c r="J788" s="1" t="str">
        <f t="shared" si="50"/>
        <v xml:space="preserve"> </v>
      </c>
      <c r="K788" s="1">
        <v>67.013019999999997</v>
      </c>
      <c r="L788" s="1" t="str">
        <f t="shared" si="51"/>
        <v>свыше 200</v>
      </c>
      <c r="M788" s="27"/>
    </row>
    <row r="789" spans="1:13" ht="51" x14ac:dyDescent="0.2">
      <c r="A789" s="26" t="s">
        <v>1693</v>
      </c>
      <c r="B789" s="26" t="s">
        <v>1694</v>
      </c>
      <c r="C789" s="27"/>
      <c r="D789" s="27">
        <v>6023.4311500000003</v>
      </c>
      <c r="E789" s="1" t="str">
        <f t="shared" si="49"/>
        <v xml:space="preserve"> </v>
      </c>
      <c r="F789" s="27">
        <v>2707.4921800000002</v>
      </c>
      <c r="G789" s="1" t="str">
        <f t="shared" si="48"/>
        <v>свыше 200</v>
      </c>
      <c r="H789" s="1"/>
      <c r="I789" s="1">
        <v>6023.4311500000003</v>
      </c>
      <c r="J789" s="1" t="str">
        <f t="shared" si="50"/>
        <v xml:space="preserve"> </v>
      </c>
      <c r="K789" s="1">
        <v>2707.4921800000002</v>
      </c>
      <c r="L789" s="1" t="str">
        <f t="shared" si="51"/>
        <v>свыше 200</v>
      </c>
      <c r="M789" s="27"/>
    </row>
    <row r="790" spans="1:13" ht="38.25" x14ac:dyDescent="0.2">
      <c r="A790" s="26" t="s">
        <v>1695</v>
      </c>
      <c r="B790" s="26" t="s">
        <v>1696</v>
      </c>
      <c r="C790" s="27">
        <v>-42117.918120000002</v>
      </c>
      <c r="D790" s="27">
        <v>-110190.66641000001</v>
      </c>
      <c r="E790" s="1" t="str">
        <f t="shared" si="49"/>
        <v>свыше 200</v>
      </c>
      <c r="F790" s="27">
        <v>-54981.587339999998</v>
      </c>
      <c r="G790" s="1" t="str">
        <f t="shared" si="48"/>
        <v>свыше 200</v>
      </c>
      <c r="H790" s="1"/>
      <c r="I790" s="1">
        <v>-110190.66641000001</v>
      </c>
      <c r="J790" s="1" t="str">
        <f t="shared" si="50"/>
        <v xml:space="preserve"> </v>
      </c>
      <c r="K790" s="1">
        <v>-54981.587339999998</v>
      </c>
      <c r="L790" s="1" t="str">
        <f t="shared" si="51"/>
        <v>свыше 200</v>
      </c>
      <c r="M790" s="27">
        <v>-77672.706659999996</v>
      </c>
    </row>
    <row r="791" spans="1:13" ht="38.25" x14ac:dyDescent="0.2">
      <c r="A791" s="26" t="s">
        <v>1697</v>
      </c>
      <c r="B791" s="26" t="s">
        <v>1698</v>
      </c>
      <c r="C791" s="27"/>
      <c r="D791" s="27">
        <v>-110190.66641000001</v>
      </c>
      <c r="E791" s="1" t="str">
        <f t="shared" si="49"/>
        <v xml:space="preserve"> </v>
      </c>
      <c r="F791" s="27">
        <v>-54981.587339999998</v>
      </c>
      <c r="G791" s="1" t="str">
        <f t="shared" si="48"/>
        <v>свыше 200</v>
      </c>
      <c r="H791" s="1"/>
      <c r="I791" s="1">
        <v>-110190.66641000001</v>
      </c>
      <c r="J791" s="1" t="str">
        <f t="shared" si="50"/>
        <v xml:space="preserve"> </v>
      </c>
      <c r="K791" s="1">
        <v>-54981.587339999998</v>
      </c>
      <c r="L791" s="1" t="str">
        <f t="shared" si="51"/>
        <v>свыше 200</v>
      </c>
      <c r="M791" s="27">
        <v>-77672.706659999996</v>
      </c>
    </row>
    <row r="792" spans="1:13" ht="38.25" x14ac:dyDescent="0.2">
      <c r="A792" s="26" t="s">
        <v>1699</v>
      </c>
      <c r="B792" s="26" t="s">
        <v>1700</v>
      </c>
      <c r="C792" s="27">
        <v>-9633.4337400000004</v>
      </c>
      <c r="D792" s="27"/>
      <c r="E792" s="1" t="str">
        <f t="shared" si="49"/>
        <v/>
      </c>
      <c r="F792" s="27"/>
      <c r="G792" s="1" t="str">
        <f t="shared" si="48"/>
        <v xml:space="preserve"> </v>
      </c>
      <c r="H792" s="1"/>
      <c r="I792" s="1"/>
      <c r="J792" s="1" t="str">
        <f t="shared" si="50"/>
        <v xml:space="preserve"> </v>
      </c>
      <c r="K792" s="1"/>
      <c r="L792" s="1" t="str">
        <f t="shared" si="51"/>
        <v xml:space="preserve"> </v>
      </c>
      <c r="M792" s="27"/>
    </row>
    <row r="793" spans="1:13" ht="38.25" x14ac:dyDescent="0.2">
      <c r="A793" s="26" t="s">
        <v>1701</v>
      </c>
      <c r="B793" s="26" t="s">
        <v>1702</v>
      </c>
      <c r="C793" s="27">
        <v>-18061.247429999999</v>
      </c>
      <c r="D793" s="27"/>
      <c r="E793" s="1" t="str">
        <f t="shared" si="49"/>
        <v/>
      </c>
      <c r="F793" s="27"/>
      <c r="G793" s="1" t="str">
        <f t="shared" si="48"/>
        <v xml:space="preserve"> </v>
      </c>
      <c r="H793" s="1"/>
      <c r="I793" s="1"/>
      <c r="J793" s="1" t="str">
        <f t="shared" si="50"/>
        <v xml:space="preserve"> </v>
      </c>
      <c r="K793" s="1"/>
      <c r="L793" s="1" t="str">
        <f t="shared" si="51"/>
        <v xml:space="preserve"> </v>
      </c>
      <c r="M793" s="27"/>
    </row>
    <row r="794" spans="1:13" ht="38.25" x14ac:dyDescent="0.2">
      <c r="A794" s="26" t="s">
        <v>1703</v>
      </c>
      <c r="B794" s="26" t="s">
        <v>1704</v>
      </c>
      <c r="C794" s="27"/>
      <c r="D794" s="27"/>
      <c r="E794" s="1" t="str">
        <f t="shared" si="49"/>
        <v xml:space="preserve"> </v>
      </c>
      <c r="F794" s="27"/>
      <c r="G794" s="1" t="str">
        <f t="shared" si="48"/>
        <v xml:space="preserve"> </v>
      </c>
      <c r="H794" s="1"/>
      <c r="I794" s="1"/>
      <c r="J794" s="1" t="str">
        <f t="shared" si="50"/>
        <v xml:space="preserve"> </v>
      </c>
      <c r="K794" s="1"/>
      <c r="L794" s="1" t="str">
        <f t="shared" si="51"/>
        <v xml:space="preserve"> </v>
      </c>
      <c r="M794" s="27"/>
    </row>
    <row r="795" spans="1:13" ht="38.25" x14ac:dyDescent="0.2">
      <c r="A795" s="26" t="s">
        <v>1705</v>
      </c>
      <c r="B795" s="26" t="s">
        <v>1706</v>
      </c>
      <c r="C795" s="27">
        <v>-14423.23695</v>
      </c>
      <c r="D795" s="27"/>
      <c r="E795" s="1" t="str">
        <f t="shared" si="49"/>
        <v/>
      </c>
      <c r="F795" s="27"/>
      <c r="G795" s="1" t="str">
        <f t="shared" si="48"/>
        <v xml:space="preserve"> </v>
      </c>
      <c r="H795" s="1"/>
      <c r="I795" s="1"/>
      <c r="J795" s="1" t="str">
        <f t="shared" si="50"/>
        <v xml:space="preserve"> </v>
      </c>
      <c r="K795" s="1"/>
      <c r="L795" s="1" t="str">
        <f t="shared" si="51"/>
        <v xml:space="preserve"> </v>
      </c>
      <c r="M795" s="27"/>
    </row>
    <row r="796" spans="1:13" ht="38.25" x14ac:dyDescent="0.2">
      <c r="A796" s="26" t="s">
        <v>1707</v>
      </c>
      <c r="B796" s="26" t="s">
        <v>1708</v>
      </c>
      <c r="C796" s="27"/>
      <c r="D796" s="27">
        <v>-179.56837999999999</v>
      </c>
      <c r="E796" s="1" t="str">
        <f t="shared" si="49"/>
        <v xml:space="preserve"> </v>
      </c>
      <c r="F796" s="27">
        <v>-130.93037000000001</v>
      </c>
      <c r="G796" s="1">
        <f t="shared" si="48"/>
        <v>137.14799706133877</v>
      </c>
      <c r="H796" s="1"/>
      <c r="I796" s="1">
        <v>-179.56837999999999</v>
      </c>
      <c r="J796" s="1" t="str">
        <f t="shared" si="50"/>
        <v xml:space="preserve"> </v>
      </c>
      <c r="K796" s="1">
        <v>-130.93037000000001</v>
      </c>
      <c r="L796" s="1">
        <f t="shared" si="51"/>
        <v>137.14799706133877</v>
      </c>
      <c r="M796" s="27"/>
    </row>
    <row r="797" spans="1:13" ht="51" x14ac:dyDescent="0.2">
      <c r="A797" s="26" t="s">
        <v>1709</v>
      </c>
      <c r="B797" s="26" t="s">
        <v>1710</v>
      </c>
      <c r="C797" s="27"/>
      <c r="D797" s="27"/>
      <c r="E797" s="1" t="str">
        <f t="shared" si="49"/>
        <v xml:space="preserve"> </v>
      </c>
      <c r="F797" s="27">
        <v>-829.86396999999999</v>
      </c>
      <c r="G797" s="1" t="str">
        <f t="shared" si="48"/>
        <v/>
      </c>
      <c r="H797" s="1"/>
      <c r="I797" s="1"/>
      <c r="J797" s="1" t="str">
        <f t="shared" si="50"/>
        <v xml:space="preserve"> </v>
      </c>
      <c r="K797" s="1">
        <v>-829.86396999999999</v>
      </c>
      <c r="L797" s="1" t="str">
        <f t="shared" si="51"/>
        <v/>
      </c>
      <c r="M797" s="27"/>
    </row>
    <row r="798" spans="1:13" ht="51" x14ac:dyDescent="0.2">
      <c r="A798" s="26" t="s">
        <v>1711</v>
      </c>
      <c r="B798" s="26" t="s">
        <v>1712</v>
      </c>
      <c r="C798" s="27"/>
      <c r="D798" s="27"/>
      <c r="E798" s="1" t="str">
        <f t="shared" si="49"/>
        <v xml:space="preserve"> </v>
      </c>
      <c r="F798" s="27"/>
      <c r="G798" s="1" t="str">
        <f t="shared" si="48"/>
        <v xml:space="preserve"> </v>
      </c>
      <c r="H798" s="1"/>
      <c r="I798" s="1"/>
      <c r="J798" s="1" t="str">
        <f t="shared" si="50"/>
        <v xml:space="preserve"> </v>
      </c>
      <c r="K798" s="1"/>
      <c r="L798" s="1" t="str">
        <f t="shared" si="51"/>
        <v xml:space="preserve"> </v>
      </c>
      <c r="M798" s="27"/>
    </row>
    <row r="799" spans="1:13" ht="51" x14ac:dyDescent="0.2">
      <c r="A799" s="26" t="s">
        <v>1713</v>
      </c>
      <c r="B799" s="26" t="s">
        <v>1714</v>
      </c>
      <c r="C799" s="27"/>
      <c r="D799" s="27"/>
      <c r="E799" s="1" t="str">
        <f t="shared" si="49"/>
        <v xml:space="preserve"> </v>
      </c>
      <c r="F799" s="27">
        <v>-151.94300999999999</v>
      </c>
      <c r="G799" s="1" t="str">
        <f t="shared" si="48"/>
        <v/>
      </c>
      <c r="H799" s="1"/>
      <c r="I799" s="1"/>
      <c r="J799" s="1" t="str">
        <f t="shared" si="50"/>
        <v xml:space="preserve"> </v>
      </c>
      <c r="K799" s="1">
        <v>-151.94300999999999</v>
      </c>
      <c r="L799" s="1" t="str">
        <f t="shared" si="51"/>
        <v/>
      </c>
      <c r="M799" s="27"/>
    </row>
    <row r="800" spans="1:13" ht="76.5" x14ac:dyDescent="0.2">
      <c r="A800" s="26" t="s">
        <v>1715</v>
      </c>
      <c r="B800" s="26" t="s">
        <v>1716</v>
      </c>
      <c r="C800" s="27"/>
      <c r="D800" s="27"/>
      <c r="E800" s="1" t="str">
        <f t="shared" si="49"/>
        <v xml:space="preserve"> </v>
      </c>
      <c r="F800" s="27">
        <v>-34.737729999999999</v>
      </c>
      <c r="G800" s="1" t="str">
        <f t="shared" si="48"/>
        <v/>
      </c>
      <c r="H800" s="1"/>
      <c r="I800" s="1"/>
      <c r="J800" s="1" t="str">
        <f t="shared" si="50"/>
        <v xml:space="preserve"> </v>
      </c>
      <c r="K800" s="1">
        <v>-34.737729999999999</v>
      </c>
      <c r="L800" s="1" t="str">
        <f t="shared" si="51"/>
        <v/>
      </c>
      <c r="M800" s="27"/>
    </row>
    <row r="801" spans="1:13" ht="63.75" x14ac:dyDescent="0.2">
      <c r="A801" s="26" t="s">
        <v>1717</v>
      </c>
      <c r="B801" s="26" t="s">
        <v>1718</v>
      </c>
      <c r="C801" s="27"/>
      <c r="D801" s="27"/>
      <c r="E801" s="1" t="str">
        <f t="shared" si="49"/>
        <v xml:space="preserve"> </v>
      </c>
      <c r="F801" s="27">
        <v>-1.67807</v>
      </c>
      <c r="G801" s="1" t="str">
        <f t="shared" si="48"/>
        <v/>
      </c>
      <c r="H801" s="1"/>
      <c r="I801" s="1"/>
      <c r="J801" s="1" t="str">
        <f t="shared" si="50"/>
        <v xml:space="preserve"> </v>
      </c>
      <c r="K801" s="1">
        <v>-1.67807</v>
      </c>
      <c r="L801" s="1" t="str">
        <f t="shared" si="51"/>
        <v/>
      </c>
      <c r="M801" s="27"/>
    </row>
    <row r="802" spans="1:13" ht="38.25" x14ac:dyDescent="0.2">
      <c r="A802" s="26" t="s">
        <v>1719</v>
      </c>
      <c r="B802" s="26" t="s">
        <v>1720</v>
      </c>
      <c r="C802" s="27"/>
      <c r="D802" s="27">
        <v>-619.95639000000006</v>
      </c>
      <c r="E802" s="1" t="str">
        <f t="shared" si="49"/>
        <v xml:space="preserve"> </v>
      </c>
      <c r="F802" s="27">
        <v>-42.966000000000001</v>
      </c>
      <c r="G802" s="1" t="str">
        <f t="shared" si="48"/>
        <v>свыше 200</v>
      </c>
      <c r="H802" s="1"/>
      <c r="I802" s="1">
        <v>-619.95639000000006</v>
      </c>
      <c r="J802" s="1" t="str">
        <f t="shared" si="50"/>
        <v xml:space="preserve"> </v>
      </c>
      <c r="K802" s="1">
        <v>-42.966000000000001</v>
      </c>
      <c r="L802" s="1" t="str">
        <f t="shared" si="51"/>
        <v>свыше 200</v>
      </c>
      <c r="M802" s="27">
        <v>-619.95639000000006</v>
      </c>
    </row>
    <row r="803" spans="1:13" ht="51" x14ac:dyDescent="0.2">
      <c r="A803" s="26" t="s">
        <v>1721</v>
      </c>
      <c r="B803" s="26" t="s">
        <v>1722</v>
      </c>
      <c r="C803" s="27"/>
      <c r="D803" s="27"/>
      <c r="E803" s="1" t="str">
        <f t="shared" si="49"/>
        <v xml:space="preserve"> </v>
      </c>
      <c r="F803" s="27"/>
      <c r="G803" s="1" t="str">
        <f t="shared" si="48"/>
        <v xml:space="preserve"> </v>
      </c>
      <c r="H803" s="1"/>
      <c r="I803" s="1"/>
      <c r="J803" s="1" t="str">
        <f t="shared" si="50"/>
        <v xml:space="preserve"> </v>
      </c>
      <c r="K803" s="1"/>
      <c r="L803" s="1" t="str">
        <f t="shared" si="51"/>
        <v xml:space="preserve"> </v>
      </c>
      <c r="M803" s="27"/>
    </row>
    <row r="804" spans="1:13" ht="63.75" x14ac:dyDescent="0.2">
      <c r="A804" s="26" t="s">
        <v>1723</v>
      </c>
      <c r="B804" s="26" t="s">
        <v>1724</v>
      </c>
      <c r="C804" s="27"/>
      <c r="D804" s="27">
        <v>-129.21023</v>
      </c>
      <c r="E804" s="1" t="str">
        <f t="shared" si="49"/>
        <v xml:space="preserve"> </v>
      </c>
      <c r="F804" s="27">
        <v>-101.22584999999999</v>
      </c>
      <c r="G804" s="1">
        <f t="shared" si="48"/>
        <v>127.6454877879514</v>
      </c>
      <c r="H804" s="1"/>
      <c r="I804" s="1">
        <v>-129.21023</v>
      </c>
      <c r="J804" s="1" t="str">
        <f t="shared" si="50"/>
        <v xml:space="preserve"> </v>
      </c>
      <c r="K804" s="1">
        <v>-101.22584999999999</v>
      </c>
      <c r="L804" s="1">
        <f t="shared" si="51"/>
        <v>127.6454877879514</v>
      </c>
      <c r="M804" s="27">
        <v>-40.195399999999992</v>
      </c>
    </row>
    <row r="805" spans="1:13" ht="102" x14ac:dyDescent="0.2">
      <c r="A805" s="26" t="s">
        <v>1725</v>
      </c>
      <c r="B805" s="26" t="s">
        <v>1726</v>
      </c>
      <c r="C805" s="27"/>
      <c r="D805" s="27">
        <v>-1</v>
      </c>
      <c r="E805" s="1" t="str">
        <f t="shared" si="49"/>
        <v xml:space="preserve"> </v>
      </c>
      <c r="F805" s="27"/>
      <c r="G805" s="1" t="str">
        <f t="shared" si="48"/>
        <v xml:space="preserve"> </v>
      </c>
      <c r="H805" s="1"/>
      <c r="I805" s="1">
        <v>-1</v>
      </c>
      <c r="J805" s="1" t="str">
        <f t="shared" si="50"/>
        <v xml:space="preserve"> </v>
      </c>
      <c r="K805" s="1"/>
      <c r="L805" s="1" t="str">
        <f t="shared" si="51"/>
        <v xml:space="preserve"> </v>
      </c>
      <c r="M805" s="27">
        <v>-1</v>
      </c>
    </row>
    <row r="806" spans="1:13" ht="38.25" x14ac:dyDescent="0.2">
      <c r="A806" s="26" t="s">
        <v>1727</v>
      </c>
      <c r="B806" s="26" t="s">
        <v>1728</v>
      </c>
      <c r="C806" s="27"/>
      <c r="D806" s="27">
        <v>-3.72</v>
      </c>
      <c r="E806" s="1" t="str">
        <f t="shared" si="49"/>
        <v xml:space="preserve"> </v>
      </c>
      <c r="F806" s="27">
        <v>-1110.5759499999999</v>
      </c>
      <c r="G806" s="1">
        <f t="shared" si="48"/>
        <v>0.33496133245096837</v>
      </c>
      <c r="H806" s="1"/>
      <c r="I806" s="1">
        <v>-3.72</v>
      </c>
      <c r="J806" s="1" t="str">
        <f t="shared" si="50"/>
        <v xml:space="preserve"> </v>
      </c>
      <c r="K806" s="1">
        <v>-1110.5759499999999</v>
      </c>
      <c r="L806" s="1">
        <f t="shared" si="51"/>
        <v>0.33496133245096837</v>
      </c>
      <c r="M806" s="27">
        <v>-1.86</v>
      </c>
    </row>
    <row r="807" spans="1:13" ht="63.75" x14ac:dyDescent="0.2">
      <c r="A807" s="26" t="s">
        <v>1729</v>
      </c>
      <c r="B807" s="26" t="s">
        <v>1730</v>
      </c>
      <c r="C807" s="27"/>
      <c r="D807" s="27">
        <v>-14242.58863</v>
      </c>
      <c r="E807" s="1" t="str">
        <f t="shared" si="49"/>
        <v xml:space="preserve"> </v>
      </c>
      <c r="F807" s="27">
        <v>-26763.182949999999</v>
      </c>
      <c r="G807" s="1">
        <f t="shared" si="48"/>
        <v>53.217095502461532</v>
      </c>
      <c r="H807" s="1"/>
      <c r="I807" s="1">
        <v>-14242.58863</v>
      </c>
      <c r="J807" s="1" t="str">
        <f t="shared" si="50"/>
        <v xml:space="preserve"> </v>
      </c>
      <c r="K807" s="1">
        <v>-26763.182949999999</v>
      </c>
      <c r="L807" s="1">
        <f t="shared" si="51"/>
        <v>53.217095502461532</v>
      </c>
      <c r="M807" s="27">
        <v>-3058.5877500000006</v>
      </c>
    </row>
    <row r="808" spans="1:13" ht="51" x14ac:dyDescent="0.2">
      <c r="A808" s="26" t="s">
        <v>1731</v>
      </c>
      <c r="B808" s="26" t="s">
        <v>1732</v>
      </c>
      <c r="C808" s="27">
        <v>-1183.6508899999999</v>
      </c>
      <c r="D808" s="27"/>
      <c r="E808" s="1" t="str">
        <f t="shared" si="49"/>
        <v/>
      </c>
      <c r="F808" s="27"/>
      <c r="G808" s="1" t="str">
        <f t="shared" si="48"/>
        <v xml:space="preserve"> </v>
      </c>
      <c r="H808" s="1"/>
      <c r="I808" s="1"/>
      <c r="J808" s="1" t="str">
        <f t="shared" si="50"/>
        <v xml:space="preserve"> </v>
      </c>
      <c r="K808" s="1"/>
      <c r="L808" s="1" t="str">
        <f t="shared" si="51"/>
        <v xml:space="preserve"> </v>
      </c>
      <c r="M808" s="27"/>
    </row>
    <row r="809" spans="1:13" ht="63.75" x14ac:dyDescent="0.2">
      <c r="A809" s="26" t="s">
        <v>1733</v>
      </c>
      <c r="B809" s="26" t="s">
        <v>1734</v>
      </c>
      <c r="C809" s="27">
        <v>-549.90836000000002</v>
      </c>
      <c r="D809" s="27"/>
      <c r="E809" s="1" t="str">
        <f t="shared" si="49"/>
        <v/>
      </c>
      <c r="F809" s="27"/>
      <c r="G809" s="1" t="str">
        <f t="shared" si="48"/>
        <v xml:space="preserve"> </v>
      </c>
      <c r="H809" s="1"/>
      <c r="I809" s="1"/>
      <c r="J809" s="1" t="str">
        <f t="shared" si="50"/>
        <v xml:space="preserve"> </v>
      </c>
      <c r="K809" s="1"/>
      <c r="L809" s="1" t="str">
        <f t="shared" si="51"/>
        <v xml:space="preserve"> </v>
      </c>
      <c r="M809" s="27"/>
    </row>
    <row r="810" spans="1:13" ht="63.75" x14ac:dyDescent="0.2">
      <c r="A810" s="26" t="s">
        <v>1735</v>
      </c>
      <c r="B810" s="26" t="s">
        <v>1736</v>
      </c>
      <c r="C810" s="27"/>
      <c r="D810" s="27">
        <v>-27704.21099</v>
      </c>
      <c r="E810" s="1" t="str">
        <f t="shared" si="49"/>
        <v xml:space="preserve"> </v>
      </c>
      <c r="F810" s="27">
        <v>-5138.5914499999999</v>
      </c>
      <c r="G810" s="1" t="str">
        <f t="shared" si="48"/>
        <v>свыше 200</v>
      </c>
      <c r="H810" s="1"/>
      <c r="I810" s="1">
        <v>-27704.21099</v>
      </c>
      <c r="J810" s="1" t="str">
        <f t="shared" si="50"/>
        <v xml:space="preserve"> </v>
      </c>
      <c r="K810" s="1">
        <v>-5138.5914499999999</v>
      </c>
      <c r="L810" s="1" t="str">
        <f t="shared" si="51"/>
        <v>свыше 200</v>
      </c>
      <c r="M810" s="27">
        <v>-27704.21099</v>
      </c>
    </row>
    <row r="811" spans="1:13" ht="76.5" x14ac:dyDescent="0.2">
      <c r="A811" s="26" t="s">
        <v>1737</v>
      </c>
      <c r="B811" s="26" t="s">
        <v>1738</v>
      </c>
      <c r="C811" s="27"/>
      <c r="D811" s="27">
        <v>-0.69750000000000001</v>
      </c>
      <c r="E811" s="1" t="str">
        <f t="shared" si="49"/>
        <v xml:space="preserve"> </v>
      </c>
      <c r="F811" s="27">
        <v>-1.1871</v>
      </c>
      <c r="G811" s="1">
        <f t="shared" si="48"/>
        <v>58.756633813495071</v>
      </c>
      <c r="H811" s="1"/>
      <c r="I811" s="1">
        <v>-0.69750000000000001</v>
      </c>
      <c r="J811" s="1" t="str">
        <f t="shared" si="50"/>
        <v xml:space="preserve"> </v>
      </c>
      <c r="K811" s="1">
        <v>-1.1871</v>
      </c>
      <c r="L811" s="1">
        <f t="shared" si="51"/>
        <v>58.756633813495071</v>
      </c>
      <c r="M811" s="27">
        <v>-0.69750000000000001</v>
      </c>
    </row>
    <row r="812" spans="1:13" ht="63.75" x14ac:dyDescent="0.2">
      <c r="A812" s="26" t="s">
        <v>1739</v>
      </c>
      <c r="B812" s="26" t="s">
        <v>1740</v>
      </c>
      <c r="C812" s="27"/>
      <c r="D812" s="27"/>
      <c r="E812" s="1" t="str">
        <f t="shared" si="49"/>
        <v xml:space="preserve"> </v>
      </c>
      <c r="F812" s="27">
        <v>-3.7844799999999998</v>
      </c>
      <c r="G812" s="1" t="str">
        <f t="shared" si="48"/>
        <v/>
      </c>
      <c r="H812" s="1"/>
      <c r="I812" s="1"/>
      <c r="J812" s="1" t="str">
        <f t="shared" si="50"/>
        <v xml:space="preserve"> </v>
      </c>
      <c r="K812" s="1">
        <v>-3.7844799999999998</v>
      </c>
      <c r="L812" s="1" t="str">
        <f t="shared" si="51"/>
        <v/>
      </c>
      <c r="M812" s="27"/>
    </row>
    <row r="813" spans="1:13" ht="51" x14ac:dyDescent="0.2">
      <c r="A813" s="26" t="s">
        <v>1741</v>
      </c>
      <c r="B813" s="26" t="s">
        <v>1742</v>
      </c>
      <c r="C813" s="27"/>
      <c r="D813" s="27">
        <v>-76.019739999999999</v>
      </c>
      <c r="E813" s="1" t="str">
        <f t="shared" si="49"/>
        <v xml:space="preserve"> </v>
      </c>
      <c r="F813" s="27">
        <v>-0.60009999999999997</v>
      </c>
      <c r="G813" s="1" t="str">
        <f t="shared" si="48"/>
        <v>свыше 200</v>
      </c>
      <c r="H813" s="1"/>
      <c r="I813" s="1">
        <v>-76.019739999999999</v>
      </c>
      <c r="J813" s="1" t="str">
        <f t="shared" si="50"/>
        <v xml:space="preserve"> </v>
      </c>
      <c r="K813" s="1">
        <v>-0.60009999999999997</v>
      </c>
      <c r="L813" s="1" t="str">
        <f t="shared" si="51"/>
        <v>свыше 200</v>
      </c>
      <c r="M813" s="27">
        <v>-31.379739999999998</v>
      </c>
    </row>
    <row r="814" spans="1:13" ht="51" x14ac:dyDescent="0.2">
      <c r="A814" s="26" t="s">
        <v>1743</v>
      </c>
      <c r="B814" s="26" t="s">
        <v>1744</v>
      </c>
      <c r="C814" s="27"/>
      <c r="D814" s="27">
        <v>-5531.1931999999997</v>
      </c>
      <c r="E814" s="1" t="str">
        <f t="shared" si="49"/>
        <v xml:space="preserve"> </v>
      </c>
      <c r="F814" s="27"/>
      <c r="G814" s="1" t="str">
        <f t="shared" si="48"/>
        <v xml:space="preserve"> </v>
      </c>
      <c r="H814" s="1"/>
      <c r="I814" s="1">
        <v>-5531.1931999999997</v>
      </c>
      <c r="J814" s="1" t="str">
        <f t="shared" si="50"/>
        <v xml:space="preserve"> </v>
      </c>
      <c r="K814" s="1"/>
      <c r="L814" s="1" t="str">
        <f t="shared" si="51"/>
        <v xml:space="preserve"> </v>
      </c>
      <c r="M814" s="27"/>
    </row>
    <row r="815" spans="1:13" ht="51" x14ac:dyDescent="0.2">
      <c r="A815" s="26" t="s">
        <v>1745</v>
      </c>
      <c r="B815" s="26" t="s">
        <v>1746</v>
      </c>
      <c r="C815" s="27">
        <v>-5587.0638399999998</v>
      </c>
      <c r="D815" s="27"/>
      <c r="E815" s="1" t="str">
        <f t="shared" si="49"/>
        <v/>
      </c>
      <c r="F815" s="27"/>
      <c r="G815" s="1" t="str">
        <f t="shared" si="48"/>
        <v xml:space="preserve"> </v>
      </c>
      <c r="H815" s="1"/>
      <c r="I815" s="1"/>
      <c r="J815" s="1" t="str">
        <f t="shared" si="50"/>
        <v xml:space="preserve"> </v>
      </c>
      <c r="K815" s="1"/>
      <c r="L815" s="1" t="str">
        <f t="shared" si="51"/>
        <v xml:space="preserve"> </v>
      </c>
      <c r="M815" s="27"/>
    </row>
    <row r="816" spans="1:13" ht="51" x14ac:dyDescent="0.2">
      <c r="A816" s="26" t="s">
        <v>1747</v>
      </c>
      <c r="B816" s="26" t="s">
        <v>1748</v>
      </c>
      <c r="C816" s="27"/>
      <c r="D816" s="27">
        <v>-1.16184</v>
      </c>
      <c r="E816" s="1" t="str">
        <f t="shared" si="49"/>
        <v xml:space="preserve"> </v>
      </c>
      <c r="F816" s="27">
        <v>-0.79708999999999997</v>
      </c>
      <c r="G816" s="1">
        <f t="shared" si="48"/>
        <v>145.76020273745752</v>
      </c>
      <c r="H816" s="1"/>
      <c r="I816" s="1">
        <v>-1.16184</v>
      </c>
      <c r="J816" s="1" t="str">
        <f t="shared" si="50"/>
        <v xml:space="preserve"> </v>
      </c>
      <c r="K816" s="1">
        <v>-0.79708999999999997</v>
      </c>
      <c r="L816" s="1">
        <f t="shared" si="51"/>
        <v>145.76020273745752</v>
      </c>
      <c r="M816" s="27">
        <v>-1.16184</v>
      </c>
    </row>
    <row r="817" spans="1:13" ht="38.25" x14ac:dyDescent="0.2">
      <c r="A817" s="26" t="s">
        <v>1749</v>
      </c>
      <c r="B817" s="26" t="s">
        <v>1750</v>
      </c>
      <c r="C817" s="27"/>
      <c r="D817" s="27">
        <v>-252.97441000000001</v>
      </c>
      <c r="E817" s="1" t="str">
        <f t="shared" si="49"/>
        <v xml:space="preserve"> </v>
      </c>
      <c r="F817" s="27">
        <v>-2717.9369999999999</v>
      </c>
      <c r="G817" s="1">
        <f t="shared" si="48"/>
        <v>9.3075891751722004</v>
      </c>
      <c r="H817" s="1"/>
      <c r="I817" s="1">
        <v>-252.97441000000001</v>
      </c>
      <c r="J817" s="1" t="str">
        <f t="shared" si="50"/>
        <v xml:space="preserve"> </v>
      </c>
      <c r="K817" s="1">
        <v>-2717.9369999999999</v>
      </c>
      <c r="L817" s="1">
        <f t="shared" si="51"/>
        <v>9.3075891751722004</v>
      </c>
      <c r="M817" s="27"/>
    </row>
    <row r="818" spans="1:13" ht="51" x14ac:dyDescent="0.2">
      <c r="A818" s="26" t="s">
        <v>1751</v>
      </c>
      <c r="B818" s="26" t="s">
        <v>1752</v>
      </c>
      <c r="C818" s="27"/>
      <c r="D818" s="27">
        <v>-38.446199999999997</v>
      </c>
      <c r="E818" s="1" t="str">
        <f t="shared" si="49"/>
        <v xml:space="preserve"> </v>
      </c>
      <c r="F818" s="27"/>
      <c r="G818" s="1" t="str">
        <f t="shared" si="48"/>
        <v xml:space="preserve"> </v>
      </c>
      <c r="H818" s="1"/>
      <c r="I818" s="1">
        <v>-38.446199999999997</v>
      </c>
      <c r="J818" s="1" t="str">
        <f t="shared" si="50"/>
        <v xml:space="preserve"> </v>
      </c>
      <c r="K818" s="1"/>
      <c r="L818" s="1" t="str">
        <f t="shared" si="51"/>
        <v xml:space="preserve"> </v>
      </c>
      <c r="M818" s="27"/>
    </row>
    <row r="819" spans="1:13" ht="38.25" x14ac:dyDescent="0.2">
      <c r="A819" s="26" t="s">
        <v>1753</v>
      </c>
      <c r="B819" s="26" t="s">
        <v>1754</v>
      </c>
      <c r="C819" s="27"/>
      <c r="D819" s="27"/>
      <c r="E819" s="1" t="str">
        <f t="shared" si="49"/>
        <v xml:space="preserve"> </v>
      </c>
      <c r="F819" s="27">
        <v>-37.423679999999997</v>
      </c>
      <c r="G819" s="1" t="str">
        <f t="shared" si="48"/>
        <v/>
      </c>
      <c r="H819" s="1"/>
      <c r="I819" s="1"/>
      <c r="J819" s="1" t="str">
        <f t="shared" si="50"/>
        <v xml:space="preserve"> </v>
      </c>
      <c r="K819" s="1">
        <v>-37.423679999999997</v>
      </c>
      <c r="L819" s="1" t="str">
        <f t="shared" si="51"/>
        <v/>
      </c>
      <c r="M819" s="27"/>
    </row>
    <row r="820" spans="1:13" ht="51" x14ac:dyDescent="0.2">
      <c r="A820" s="26" t="s">
        <v>1755</v>
      </c>
      <c r="B820" s="26" t="s">
        <v>1756</v>
      </c>
      <c r="C820" s="27"/>
      <c r="D820" s="27"/>
      <c r="E820" s="1" t="str">
        <f t="shared" si="49"/>
        <v xml:space="preserve"> </v>
      </c>
      <c r="F820" s="27">
        <v>-697.50174000000004</v>
      </c>
      <c r="G820" s="1" t="str">
        <f t="shared" si="48"/>
        <v/>
      </c>
      <c r="H820" s="1"/>
      <c r="I820" s="1"/>
      <c r="J820" s="1" t="str">
        <f t="shared" si="50"/>
        <v xml:space="preserve"> </v>
      </c>
      <c r="K820" s="1">
        <v>-697.50174000000004</v>
      </c>
      <c r="L820" s="1" t="str">
        <f t="shared" si="51"/>
        <v/>
      </c>
      <c r="M820" s="27"/>
    </row>
    <row r="821" spans="1:13" ht="63.75" x14ac:dyDescent="0.2">
      <c r="A821" s="26" t="s">
        <v>1757</v>
      </c>
      <c r="B821" s="26" t="s">
        <v>1758</v>
      </c>
      <c r="C821" s="27"/>
      <c r="D821" s="27">
        <v>-9.5728600000000004</v>
      </c>
      <c r="E821" s="1" t="str">
        <f t="shared" si="49"/>
        <v xml:space="preserve"> </v>
      </c>
      <c r="F821" s="27">
        <v>-197.7525</v>
      </c>
      <c r="G821" s="1">
        <f t="shared" si="48"/>
        <v>4.8408288137950217</v>
      </c>
      <c r="H821" s="1"/>
      <c r="I821" s="1">
        <v>-9.5728600000000004</v>
      </c>
      <c r="J821" s="1" t="str">
        <f t="shared" si="50"/>
        <v xml:space="preserve"> </v>
      </c>
      <c r="K821" s="1">
        <v>-197.7525</v>
      </c>
      <c r="L821" s="1">
        <f t="shared" si="51"/>
        <v>4.8408288137950217</v>
      </c>
      <c r="M821" s="27">
        <v>-9.5728600000000004</v>
      </c>
    </row>
    <row r="822" spans="1:13" ht="25.5" x14ac:dyDescent="0.2">
      <c r="A822" s="26" t="s">
        <v>1759</v>
      </c>
      <c r="B822" s="26" t="s">
        <v>1760</v>
      </c>
      <c r="C822" s="27"/>
      <c r="D822" s="27">
        <v>-6833.98207</v>
      </c>
      <c r="E822" s="1" t="str">
        <f t="shared" si="49"/>
        <v xml:space="preserve"> </v>
      </c>
      <c r="F822" s="27">
        <v>-4030.2424000000001</v>
      </c>
      <c r="G822" s="1">
        <f t="shared" si="48"/>
        <v>169.56751956160255</v>
      </c>
      <c r="H822" s="1"/>
      <c r="I822" s="1">
        <v>-6833.98207</v>
      </c>
      <c r="J822" s="1" t="str">
        <f t="shared" si="50"/>
        <v xml:space="preserve"> </v>
      </c>
      <c r="K822" s="1">
        <v>-4030.2424000000001</v>
      </c>
      <c r="L822" s="1">
        <f t="shared" si="51"/>
        <v>169.56751956160255</v>
      </c>
      <c r="M822" s="27">
        <v>-6833.98207</v>
      </c>
    </row>
    <row r="823" spans="1:13" ht="38.25" x14ac:dyDescent="0.2">
      <c r="A823" s="26" t="s">
        <v>1761</v>
      </c>
      <c r="B823" s="26" t="s">
        <v>1762</v>
      </c>
      <c r="C823" s="27"/>
      <c r="D823" s="27">
        <v>-6600.0186100000001</v>
      </c>
      <c r="E823" s="1" t="str">
        <f t="shared" si="49"/>
        <v xml:space="preserve"> </v>
      </c>
      <c r="F823" s="27">
        <v>-2547.2607600000001</v>
      </c>
      <c r="G823" s="1" t="str">
        <f t="shared" si="48"/>
        <v>свыше 200</v>
      </c>
      <c r="H823" s="1"/>
      <c r="I823" s="1">
        <v>-6600.0186100000001</v>
      </c>
      <c r="J823" s="1" t="str">
        <f t="shared" si="50"/>
        <v xml:space="preserve"> </v>
      </c>
      <c r="K823" s="1">
        <v>-2547.2607600000001</v>
      </c>
      <c r="L823" s="1" t="str">
        <f t="shared" si="51"/>
        <v>свыше 200</v>
      </c>
      <c r="M823" s="27">
        <v>-6600.0186100000001</v>
      </c>
    </row>
    <row r="824" spans="1:13" ht="38.25" x14ac:dyDescent="0.2">
      <c r="A824" s="26" t="s">
        <v>1763</v>
      </c>
      <c r="B824" s="26" t="s">
        <v>1764</v>
      </c>
      <c r="C824" s="27">
        <v>-1054.395</v>
      </c>
      <c r="D824" s="27"/>
      <c r="E824" s="1" t="str">
        <f t="shared" si="49"/>
        <v/>
      </c>
      <c r="F824" s="27"/>
      <c r="G824" s="1" t="str">
        <f t="shared" si="48"/>
        <v xml:space="preserve"> </v>
      </c>
      <c r="H824" s="1"/>
      <c r="I824" s="1"/>
      <c r="J824" s="1" t="str">
        <f t="shared" si="50"/>
        <v xml:space="preserve"> </v>
      </c>
      <c r="K824" s="1"/>
      <c r="L824" s="1" t="str">
        <f t="shared" si="51"/>
        <v xml:space="preserve"> </v>
      </c>
      <c r="M824" s="27"/>
    </row>
    <row r="825" spans="1:13" ht="38.25" x14ac:dyDescent="0.2">
      <c r="A825" s="26" t="s">
        <v>1765</v>
      </c>
      <c r="B825" s="26" t="s">
        <v>1766</v>
      </c>
      <c r="C825" s="27">
        <v>-5612.2904799999997</v>
      </c>
      <c r="D825" s="27"/>
      <c r="E825" s="1" t="str">
        <f t="shared" si="49"/>
        <v/>
      </c>
      <c r="F825" s="27"/>
      <c r="G825" s="1" t="str">
        <f t="shared" si="48"/>
        <v xml:space="preserve"> </v>
      </c>
      <c r="H825" s="1"/>
      <c r="I825" s="1"/>
      <c r="J825" s="1" t="str">
        <f t="shared" si="50"/>
        <v xml:space="preserve"> </v>
      </c>
      <c r="K825" s="1"/>
      <c r="L825" s="1" t="str">
        <f t="shared" si="51"/>
        <v xml:space="preserve"> </v>
      </c>
      <c r="M825" s="27"/>
    </row>
    <row r="826" spans="1:13" ht="38.25" x14ac:dyDescent="0.2">
      <c r="A826" s="26" t="s">
        <v>1767</v>
      </c>
      <c r="B826" s="26" t="s">
        <v>1768</v>
      </c>
      <c r="C826" s="27"/>
      <c r="D826" s="27"/>
      <c r="E826" s="1" t="str">
        <f t="shared" si="49"/>
        <v xml:space="preserve"> </v>
      </c>
      <c r="F826" s="27"/>
      <c r="G826" s="1" t="str">
        <f t="shared" si="48"/>
        <v xml:space="preserve"> </v>
      </c>
      <c r="H826" s="1"/>
      <c r="I826" s="1"/>
      <c r="J826" s="1" t="str">
        <f t="shared" si="50"/>
        <v xml:space="preserve"> </v>
      </c>
      <c r="K826" s="1"/>
      <c r="L826" s="1" t="str">
        <f t="shared" si="51"/>
        <v xml:space="preserve"> </v>
      </c>
      <c r="M826" s="27"/>
    </row>
    <row r="827" spans="1:13" ht="63.75" x14ac:dyDescent="0.2">
      <c r="A827" s="26" t="s">
        <v>1769</v>
      </c>
      <c r="B827" s="26" t="s">
        <v>1770</v>
      </c>
      <c r="C827" s="27"/>
      <c r="D827" s="27"/>
      <c r="E827" s="1" t="str">
        <f t="shared" si="49"/>
        <v xml:space="preserve"> </v>
      </c>
      <c r="F827" s="27">
        <v>-6.6688400000000003</v>
      </c>
      <c r="G827" s="1" t="str">
        <f t="shared" si="48"/>
        <v/>
      </c>
      <c r="H827" s="1"/>
      <c r="I827" s="1"/>
      <c r="J827" s="1" t="str">
        <f t="shared" si="50"/>
        <v xml:space="preserve"> </v>
      </c>
      <c r="K827" s="1">
        <v>-6.6688400000000003</v>
      </c>
      <c r="L827" s="1" t="str">
        <f t="shared" si="51"/>
        <v/>
      </c>
      <c r="M827" s="27"/>
    </row>
    <row r="828" spans="1:13" ht="38.25" x14ac:dyDescent="0.2">
      <c r="A828" s="26" t="s">
        <v>1771</v>
      </c>
      <c r="B828" s="26" t="s">
        <v>1772</v>
      </c>
      <c r="C828" s="27"/>
      <c r="D828" s="27">
        <v>-114.93155</v>
      </c>
      <c r="E828" s="1" t="str">
        <f t="shared" si="49"/>
        <v xml:space="preserve"> </v>
      </c>
      <c r="F828" s="27"/>
      <c r="G828" s="1" t="str">
        <f t="shared" si="48"/>
        <v xml:space="preserve"> </v>
      </c>
      <c r="H828" s="1"/>
      <c r="I828" s="1">
        <v>-114.93155</v>
      </c>
      <c r="J828" s="1" t="str">
        <f t="shared" si="50"/>
        <v xml:space="preserve"> </v>
      </c>
      <c r="K828" s="1"/>
      <c r="L828" s="1" t="str">
        <f t="shared" si="51"/>
        <v xml:space="preserve"> </v>
      </c>
      <c r="M828" s="27"/>
    </row>
    <row r="829" spans="1:13" ht="38.25" x14ac:dyDescent="0.2">
      <c r="A829" s="26" t="s">
        <v>1773</v>
      </c>
      <c r="B829" s="26" t="s">
        <v>1774</v>
      </c>
      <c r="C829" s="27"/>
      <c r="D829" s="27"/>
      <c r="E829" s="1" t="str">
        <f t="shared" si="49"/>
        <v xml:space="preserve"> </v>
      </c>
      <c r="F829" s="27">
        <v>-27.961580000000001</v>
      </c>
      <c r="G829" s="1" t="str">
        <f t="shared" si="48"/>
        <v/>
      </c>
      <c r="H829" s="1"/>
      <c r="I829" s="1"/>
      <c r="J829" s="1" t="str">
        <f t="shared" si="50"/>
        <v xml:space="preserve"> </v>
      </c>
      <c r="K829" s="1">
        <v>-27.961580000000001</v>
      </c>
      <c r="L829" s="1" t="str">
        <f t="shared" si="51"/>
        <v/>
      </c>
      <c r="M829" s="27"/>
    </row>
    <row r="830" spans="1:13" ht="63.75" x14ac:dyDescent="0.2">
      <c r="A830" s="26" t="s">
        <v>1775</v>
      </c>
      <c r="B830" s="26" t="s">
        <v>1776</v>
      </c>
      <c r="C830" s="27"/>
      <c r="D830" s="27">
        <v>-43.712679999999999</v>
      </c>
      <c r="E830" s="1" t="str">
        <f t="shared" si="49"/>
        <v xml:space="preserve"> </v>
      </c>
      <c r="F830" s="27"/>
      <c r="G830" s="1" t="str">
        <f t="shared" si="48"/>
        <v xml:space="preserve"> </v>
      </c>
      <c r="H830" s="1"/>
      <c r="I830" s="1">
        <v>-43.712679999999999</v>
      </c>
      <c r="J830" s="1" t="str">
        <f t="shared" si="50"/>
        <v xml:space="preserve"> </v>
      </c>
      <c r="K830" s="1"/>
      <c r="L830" s="1" t="str">
        <f t="shared" si="51"/>
        <v xml:space="preserve"> </v>
      </c>
      <c r="M830" s="27">
        <v>-43.712679999999999</v>
      </c>
    </row>
    <row r="831" spans="1:13" ht="89.25" x14ac:dyDescent="0.2">
      <c r="A831" s="26" t="s">
        <v>1777</v>
      </c>
      <c r="B831" s="26" t="s">
        <v>1778</v>
      </c>
      <c r="C831" s="27"/>
      <c r="D831" s="27">
        <v>-1732.5873799999999</v>
      </c>
      <c r="E831" s="1" t="str">
        <f t="shared" si="49"/>
        <v xml:space="preserve"> </v>
      </c>
      <c r="F831" s="27"/>
      <c r="G831" s="1" t="str">
        <f t="shared" si="48"/>
        <v xml:space="preserve"> </v>
      </c>
      <c r="H831" s="1"/>
      <c r="I831" s="1">
        <v>-1732.5873799999999</v>
      </c>
      <c r="J831" s="1" t="str">
        <f t="shared" si="50"/>
        <v xml:space="preserve"> </v>
      </c>
      <c r="K831" s="1"/>
      <c r="L831" s="1" t="str">
        <f t="shared" si="51"/>
        <v xml:space="preserve"> </v>
      </c>
      <c r="M831" s="27">
        <v>-1732.5873799999999</v>
      </c>
    </row>
    <row r="832" spans="1:13" ht="38.25" x14ac:dyDescent="0.2">
      <c r="A832" s="26" t="s">
        <v>1779</v>
      </c>
      <c r="B832" s="26" t="s">
        <v>1780</v>
      </c>
      <c r="C832" s="27"/>
      <c r="D832" s="27">
        <v>-70.581530000000001</v>
      </c>
      <c r="E832" s="1" t="str">
        <f t="shared" si="49"/>
        <v xml:space="preserve"> </v>
      </c>
      <c r="F832" s="27">
        <v>-39.078069999999997</v>
      </c>
      <c r="G832" s="1">
        <f t="shared" si="48"/>
        <v>180.61672441858056</v>
      </c>
      <c r="H832" s="1"/>
      <c r="I832" s="1">
        <v>-70.581530000000001</v>
      </c>
      <c r="J832" s="1" t="str">
        <f t="shared" si="50"/>
        <v xml:space="preserve"> </v>
      </c>
      <c r="K832" s="1">
        <v>-39.078069999999997</v>
      </c>
      <c r="L832" s="1">
        <f t="shared" si="51"/>
        <v>180.61672441858056</v>
      </c>
      <c r="M832" s="27">
        <v>-18.535890000000002</v>
      </c>
    </row>
    <row r="833" spans="1:13" ht="63.75" x14ac:dyDescent="0.2">
      <c r="A833" s="26" t="s">
        <v>1781</v>
      </c>
      <c r="B833" s="26" t="s">
        <v>1782</v>
      </c>
      <c r="C833" s="27"/>
      <c r="D833" s="27"/>
      <c r="E833" s="1" t="str">
        <f t="shared" si="49"/>
        <v xml:space="preserve"> </v>
      </c>
      <c r="F833" s="27">
        <v>-113.45399</v>
      </c>
      <c r="G833" s="1" t="str">
        <f t="shared" si="48"/>
        <v/>
      </c>
      <c r="H833" s="1"/>
      <c r="I833" s="1"/>
      <c r="J833" s="1" t="str">
        <f t="shared" si="50"/>
        <v xml:space="preserve"> </v>
      </c>
      <c r="K833" s="1">
        <v>-113.45399</v>
      </c>
      <c r="L833" s="1" t="str">
        <f t="shared" si="51"/>
        <v/>
      </c>
      <c r="M833" s="27"/>
    </row>
    <row r="834" spans="1:13" ht="38.25" x14ac:dyDescent="0.2">
      <c r="A834" s="26" t="s">
        <v>1783</v>
      </c>
      <c r="B834" s="26" t="s">
        <v>1784</v>
      </c>
      <c r="C834" s="27"/>
      <c r="D834" s="27">
        <v>-80.889359999999996</v>
      </c>
      <c r="E834" s="1" t="str">
        <f t="shared" si="49"/>
        <v xml:space="preserve"> </v>
      </c>
      <c r="F834" s="27">
        <v>-455.59438999999998</v>
      </c>
      <c r="G834" s="1">
        <f t="shared" si="48"/>
        <v>17.754687453460523</v>
      </c>
      <c r="H834" s="1"/>
      <c r="I834" s="1">
        <v>-80.889359999999996</v>
      </c>
      <c r="J834" s="1" t="str">
        <f t="shared" si="50"/>
        <v xml:space="preserve"> </v>
      </c>
      <c r="K834" s="1">
        <v>-455.59438999999998</v>
      </c>
      <c r="L834" s="1">
        <f t="shared" si="51"/>
        <v>17.754687453460523</v>
      </c>
      <c r="M834" s="27">
        <v>-69.058689999999999</v>
      </c>
    </row>
    <row r="835" spans="1:13" ht="51" x14ac:dyDescent="0.2">
      <c r="A835" s="26" t="s">
        <v>1785</v>
      </c>
      <c r="B835" s="26" t="s">
        <v>1786</v>
      </c>
      <c r="C835" s="27"/>
      <c r="D835" s="27"/>
      <c r="E835" s="1" t="str">
        <f t="shared" si="49"/>
        <v xml:space="preserve"> </v>
      </c>
      <c r="F835" s="27">
        <v>-132.54567</v>
      </c>
      <c r="G835" s="1" t="str">
        <f t="shared" si="48"/>
        <v/>
      </c>
      <c r="H835" s="1"/>
      <c r="I835" s="1"/>
      <c r="J835" s="1" t="str">
        <f t="shared" si="50"/>
        <v xml:space="preserve"> </v>
      </c>
      <c r="K835" s="1">
        <v>-132.54567</v>
      </c>
      <c r="L835" s="1" t="str">
        <f t="shared" si="51"/>
        <v/>
      </c>
      <c r="M835" s="27"/>
    </row>
    <row r="836" spans="1:13" ht="51" x14ac:dyDescent="0.2">
      <c r="A836" s="26" t="s">
        <v>1785</v>
      </c>
      <c r="B836" s="26" t="s">
        <v>1787</v>
      </c>
      <c r="C836" s="27"/>
      <c r="D836" s="27">
        <v>-176.76812000000001</v>
      </c>
      <c r="E836" s="1" t="str">
        <f t="shared" si="49"/>
        <v xml:space="preserve"> </v>
      </c>
      <c r="F836" s="27"/>
      <c r="G836" s="1" t="str">
        <f t="shared" si="48"/>
        <v xml:space="preserve"> </v>
      </c>
      <c r="H836" s="1"/>
      <c r="I836" s="1">
        <v>-176.76812000000001</v>
      </c>
      <c r="J836" s="1" t="str">
        <f t="shared" si="50"/>
        <v xml:space="preserve"> </v>
      </c>
      <c r="K836" s="1"/>
      <c r="L836" s="1" t="str">
        <f t="shared" si="51"/>
        <v xml:space="preserve"> </v>
      </c>
      <c r="M836" s="27">
        <v>-111.23971000000002</v>
      </c>
    </row>
    <row r="837" spans="1:13" ht="51" x14ac:dyDescent="0.2">
      <c r="A837" s="26" t="s">
        <v>1788</v>
      </c>
      <c r="B837" s="26" t="s">
        <v>1789</v>
      </c>
      <c r="C837" s="27"/>
      <c r="D837" s="27">
        <v>-6</v>
      </c>
      <c r="E837" s="1" t="str">
        <f t="shared" si="49"/>
        <v xml:space="preserve"> </v>
      </c>
      <c r="F837" s="27">
        <v>-6</v>
      </c>
      <c r="G837" s="1">
        <f t="shared" si="48"/>
        <v>100</v>
      </c>
      <c r="H837" s="1"/>
      <c r="I837" s="1">
        <v>-6</v>
      </c>
      <c r="J837" s="1" t="str">
        <f t="shared" si="50"/>
        <v xml:space="preserve"> </v>
      </c>
      <c r="K837" s="1">
        <v>-6</v>
      </c>
      <c r="L837" s="1">
        <f t="shared" si="51"/>
        <v>100</v>
      </c>
      <c r="M837" s="27">
        <v>-2</v>
      </c>
    </row>
    <row r="838" spans="1:13" ht="25.5" x14ac:dyDescent="0.2">
      <c r="A838" s="26" t="s">
        <v>1790</v>
      </c>
      <c r="B838" s="26" t="s">
        <v>1791</v>
      </c>
      <c r="C838" s="27"/>
      <c r="D838" s="27"/>
      <c r="E838" s="1" t="str">
        <f t="shared" si="49"/>
        <v xml:space="preserve"> </v>
      </c>
      <c r="F838" s="27">
        <v>-11.6044</v>
      </c>
      <c r="G838" s="1" t="str">
        <f t="shared" ref="G838:G859" si="52">IF(F838=0," ",IF(D838/F838*100&gt;200,"свыше 200",IF(D838/F838&gt;0,D838/F838*100,"")))</f>
        <v/>
      </c>
      <c r="H838" s="1"/>
      <c r="I838" s="1"/>
      <c r="J838" s="1" t="str">
        <f t="shared" si="50"/>
        <v xml:space="preserve"> </v>
      </c>
      <c r="K838" s="1">
        <v>-11.6044</v>
      </c>
      <c r="L838" s="1" t="str">
        <f t="shared" si="51"/>
        <v/>
      </c>
      <c r="M838" s="27"/>
    </row>
    <row r="839" spans="1:13" ht="114.75" x14ac:dyDescent="0.2">
      <c r="A839" s="26" t="s">
        <v>1792</v>
      </c>
      <c r="B839" s="26" t="s">
        <v>1793</v>
      </c>
      <c r="C839" s="27"/>
      <c r="D839" s="27"/>
      <c r="E839" s="1" t="str">
        <f t="shared" ref="E839:E859" si="53">IF(C839=0," ",IF(D839/C839*100&gt;200,"свыше 200",IF(D839/C839&gt;0,D839/C839*100,"")))</f>
        <v xml:space="preserve"> </v>
      </c>
      <c r="F839" s="27">
        <v>-41.766419999999997</v>
      </c>
      <c r="G839" s="1" t="str">
        <f t="shared" si="52"/>
        <v/>
      </c>
      <c r="H839" s="1"/>
      <c r="I839" s="1"/>
      <c r="J839" s="1" t="str">
        <f t="shared" ref="J839:J859" si="54">IF(H839=0," ",IF(I839/H839*100&gt;200,"свыше 200",IF(I839/H839&gt;0,I839/H839*100,"")))</f>
        <v xml:space="preserve"> </v>
      </c>
      <c r="K839" s="1">
        <v>-41.766419999999997</v>
      </c>
      <c r="L839" s="1" t="str">
        <f t="shared" ref="L839:L859" si="55">IF(K839=0," ",IF(I839/K839*100&gt;200,"свыше 200",IF(I839/K839&gt;0,I839/K839*100,"")))</f>
        <v/>
      </c>
      <c r="M839" s="27"/>
    </row>
    <row r="840" spans="1:13" ht="153" x14ac:dyDescent="0.2">
      <c r="A840" s="26" t="s">
        <v>1794</v>
      </c>
      <c r="B840" s="26" t="s">
        <v>1795</v>
      </c>
      <c r="C840" s="27"/>
      <c r="D840" s="27">
        <v>-1.3479099999999999</v>
      </c>
      <c r="E840" s="1" t="str">
        <f t="shared" si="53"/>
        <v xml:space="preserve"> </v>
      </c>
      <c r="F840" s="27"/>
      <c r="G840" s="1" t="str">
        <f t="shared" si="52"/>
        <v xml:space="preserve"> </v>
      </c>
      <c r="H840" s="1"/>
      <c r="I840" s="1">
        <v>-1.3479099999999999</v>
      </c>
      <c r="J840" s="1" t="str">
        <f t="shared" si="54"/>
        <v xml:space="preserve"> </v>
      </c>
      <c r="K840" s="1"/>
      <c r="L840" s="1" t="str">
        <f t="shared" si="55"/>
        <v xml:space="preserve"> </v>
      </c>
      <c r="M840" s="27">
        <v>-1.3479099999999999</v>
      </c>
    </row>
    <row r="841" spans="1:13" ht="127.5" x14ac:dyDescent="0.2">
      <c r="A841" s="26" t="s">
        <v>1796</v>
      </c>
      <c r="B841" s="26" t="s">
        <v>1797</v>
      </c>
      <c r="C841" s="27"/>
      <c r="D841" s="27">
        <v>-328.25697000000002</v>
      </c>
      <c r="E841" s="1" t="str">
        <f t="shared" si="53"/>
        <v xml:space="preserve"> </v>
      </c>
      <c r="F841" s="27"/>
      <c r="G841" s="1" t="str">
        <f t="shared" si="52"/>
        <v xml:space="preserve"> </v>
      </c>
      <c r="H841" s="1"/>
      <c r="I841" s="1">
        <v>-328.25697000000002</v>
      </c>
      <c r="J841" s="1" t="str">
        <f t="shared" si="54"/>
        <v xml:space="preserve"> </v>
      </c>
      <c r="K841" s="1"/>
      <c r="L841" s="1" t="str">
        <f t="shared" si="55"/>
        <v xml:space="preserve"> </v>
      </c>
      <c r="M841" s="27">
        <v>-8.6053400000000124</v>
      </c>
    </row>
    <row r="842" spans="1:13" ht="127.5" x14ac:dyDescent="0.2">
      <c r="A842" s="26" t="s">
        <v>1798</v>
      </c>
      <c r="B842" s="26" t="s">
        <v>1799</v>
      </c>
      <c r="C842" s="27">
        <v>-54.431280000000001</v>
      </c>
      <c r="D842" s="27"/>
      <c r="E842" s="1" t="str">
        <f t="shared" si="53"/>
        <v/>
      </c>
      <c r="F842" s="27"/>
      <c r="G842" s="1" t="str">
        <f t="shared" si="52"/>
        <v xml:space="preserve"> </v>
      </c>
      <c r="H842" s="1"/>
      <c r="I842" s="1"/>
      <c r="J842" s="1" t="str">
        <f t="shared" si="54"/>
        <v xml:space="preserve"> </v>
      </c>
      <c r="K842" s="1"/>
      <c r="L842" s="1" t="str">
        <f t="shared" si="55"/>
        <v xml:space="preserve"> </v>
      </c>
      <c r="M842" s="27"/>
    </row>
    <row r="843" spans="1:13" ht="127.5" x14ac:dyDescent="0.2">
      <c r="A843" s="26" t="s">
        <v>1800</v>
      </c>
      <c r="B843" s="26" t="s">
        <v>1801</v>
      </c>
      <c r="C843" s="27">
        <v>-26.49765</v>
      </c>
      <c r="D843" s="27"/>
      <c r="E843" s="1" t="str">
        <f t="shared" si="53"/>
        <v/>
      </c>
      <c r="F843" s="27"/>
      <c r="G843" s="1" t="str">
        <f t="shared" si="52"/>
        <v xml:space="preserve"> </v>
      </c>
      <c r="H843" s="1"/>
      <c r="I843" s="1"/>
      <c r="J843" s="1" t="str">
        <f t="shared" si="54"/>
        <v xml:space="preserve"> </v>
      </c>
      <c r="K843" s="1"/>
      <c r="L843" s="1" t="str">
        <f t="shared" si="55"/>
        <v xml:space="preserve"> </v>
      </c>
      <c r="M843" s="27"/>
    </row>
    <row r="844" spans="1:13" ht="127.5" x14ac:dyDescent="0.2">
      <c r="A844" s="26" t="s">
        <v>1802</v>
      </c>
      <c r="B844" s="26" t="s">
        <v>1803</v>
      </c>
      <c r="C844" s="27"/>
      <c r="D844" s="27"/>
      <c r="E844" s="1" t="str">
        <f t="shared" si="53"/>
        <v xml:space="preserve"> </v>
      </c>
      <c r="F844" s="27">
        <v>-3313.4409799999999</v>
      </c>
      <c r="G844" s="1" t="str">
        <f t="shared" si="52"/>
        <v/>
      </c>
      <c r="H844" s="1"/>
      <c r="I844" s="1"/>
      <c r="J844" s="1" t="str">
        <f t="shared" si="54"/>
        <v xml:space="preserve"> </v>
      </c>
      <c r="K844" s="1">
        <v>-3313.4409799999999</v>
      </c>
      <c r="L844" s="1" t="str">
        <f t="shared" si="55"/>
        <v/>
      </c>
      <c r="M844" s="27"/>
    </row>
    <row r="845" spans="1:13" ht="76.5" x14ac:dyDescent="0.2">
      <c r="A845" s="26" t="s">
        <v>1804</v>
      </c>
      <c r="B845" s="26" t="s">
        <v>1805</v>
      </c>
      <c r="C845" s="27"/>
      <c r="D845" s="27"/>
      <c r="E845" s="1" t="str">
        <f t="shared" si="53"/>
        <v xml:space="preserve"> </v>
      </c>
      <c r="F845" s="27"/>
      <c r="G845" s="1" t="str">
        <f t="shared" si="52"/>
        <v xml:space="preserve"> </v>
      </c>
      <c r="H845" s="1"/>
      <c r="I845" s="1"/>
      <c r="J845" s="1" t="str">
        <f t="shared" si="54"/>
        <v xml:space="preserve"> </v>
      </c>
      <c r="K845" s="1"/>
      <c r="L845" s="1" t="str">
        <f t="shared" si="55"/>
        <v xml:space="preserve"> </v>
      </c>
      <c r="M845" s="27"/>
    </row>
    <row r="846" spans="1:13" ht="102" x14ac:dyDescent="0.2">
      <c r="A846" s="26" t="s">
        <v>1806</v>
      </c>
      <c r="B846" s="26" t="s">
        <v>1807</v>
      </c>
      <c r="C846" s="27"/>
      <c r="D846" s="27">
        <v>-6962.8040600000004</v>
      </c>
      <c r="E846" s="1" t="str">
        <f t="shared" si="53"/>
        <v xml:space="preserve"> </v>
      </c>
      <c r="F846" s="27">
        <v>-3353.3294000000001</v>
      </c>
      <c r="G846" s="1" t="str">
        <f t="shared" si="52"/>
        <v>свыше 200</v>
      </c>
      <c r="H846" s="1"/>
      <c r="I846" s="1">
        <v>-6962.8040600000004</v>
      </c>
      <c r="J846" s="1" t="str">
        <f t="shared" si="54"/>
        <v xml:space="preserve"> </v>
      </c>
      <c r="K846" s="1">
        <v>-3353.3294000000001</v>
      </c>
      <c r="L846" s="1" t="str">
        <f t="shared" si="55"/>
        <v>свыше 200</v>
      </c>
      <c r="M846" s="27">
        <v>-1397.1858300000004</v>
      </c>
    </row>
    <row r="847" spans="1:13" ht="102" x14ac:dyDescent="0.2">
      <c r="A847" s="26" t="s">
        <v>1808</v>
      </c>
      <c r="B847" s="26" t="s">
        <v>1809</v>
      </c>
      <c r="C847" s="27">
        <v>-1494.7798700000001</v>
      </c>
      <c r="D847" s="27"/>
      <c r="E847" s="1" t="str">
        <f t="shared" si="53"/>
        <v/>
      </c>
      <c r="F847" s="27"/>
      <c r="G847" s="1" t="str">
        <f t="shared" si="52"/>
        <v xml:space="preserve"> </v>
      </c>
      <c r="H847" s="1"/>
      <c r="I847" s="1"/>
      <c r="J847" s="1" t="str">
        <f t="shared" si="54"/>
        <v xml:space="preserve"> </v>
      </c>
      <c r="K847" s="1"/>
      <c r="L847" s="1" t="str">
        <f t="shared" si="55"/>
        <v xml:space="preserve"> </v>
      </c>
      <c r="M847" s="27"/>
    </row>
    <row r="848" spans="1:13" ht="102" x14ac:dyDescent="0.2">
      <c r="A848" s="26" t="s">
        <v>1810</v>
      </c>
      <c r="B848" s="26" t="s">
        <v>1811</v>
      </c>
      <c r="C848" s="27">
        <v>-665.41618000000005</v>
      </c>
      <c r="D848" s="27"/>
      <c r="E848" s="1" t="str">
        <f t="shared" si="53"/>
        <v/>
      </c>
      <c r="F848" s="27"/>
      <c r="G848" s="1" t="str">
        <f t="shared" si="52"/>
        <v xml:space="preserve"> </v>
      </c>
      <c r="H848" s="1"/>
      <c r="I848" s="1"/>
      <c r="J848" s="1" t="str">
        <f t="shared" si="54"/>
        <v xml:space="preserve"> </v>
      </c>
      <c r="K848" s="1"/>
      <c r="L848" s="1" t="str">
        <f t="shared" si="55"/>
        <v xml:space="preserve"> </v>
      </c>
      <c r="M848" s="27"/>
    </row>
    <row r="849" spans="1:13" ht="127.5" x14ac:dyDescent="0.2">
      <c r="A849" s="26" t="s">
        <v>1812</v>
      </c>
      <c r="B849" s="26" t="s">
        <v>1813</v>
      </c>
      <c r="C849" s="27"/>
      <c r="D849" s="27"/>
      <c r="E849" s="1" t="str">
        <f t="shared" si="53"/>
        <v xml:space="preserve"> </v>
      </c>
      <c r="F849" s="27">
        <v>-2752.2503900000002</v>
      </c>
      <c r="G849" s="1" t="str">
        <f t="shared" si="52"/>
        <v/>
      </c>
      <c r="H849" s="1"/>
      <c r="I849" s="1"/>
      <c r="J849" s="1" t="str">
        <f t="shared" si="54"/>
        <v xml:space="preserve"> </v>
      </c>
      <c r="K849" s="1">
        <v>-2752.2503900000002</v>
      </c>
      <c r="L849" s="1" t="str">
        <f t="shared" si="55"/>
        <v/>
      </c>
      <c r="M849" s="27"/>
    </row>
    <row r="850" spans="1:13" ht="127.5" x14ac:dyDescent="0.2">
      <c r="A850" s="26" t="s">
        <v>1812</v>
      </c>
      <c r="B850" s="26" t="s">
        <v>1814</v>
      </c>
      <c r="C850" s="27"/>
      <c r="D850" s="27">
        <v>-4248.1536900000001</v>
      </c>
      <c r="E850" s="1" t="str">
        <f t="shared" si="53"/>
        <v xml:space="preserve"> </v>
      </c>
      <c r="F850" s="27"/>
      <c r="G850" s="1" t="str">
        <f t="shared" si="52"/>
        <v xml:space="preserve"> </v>
      </c>
      <c r="H850" s="1"/>
      <c r="I850" s="1">
        <v>-4248.1536900000001</v>
      </c>
      <c r="J850" s="1" t="str">
        <f t="shared" si="54"/>
        <v xml:space="preserve"> </v>
      </c>
      <c r="K850" s="1"/>
      <c r="L850" s="1" t="str">
        <f t="shared" si="55"/>
        <v xml:space="preserve"> </v>
      </c>
      <c r="M850" s="27"/>
    </row>
    <row r="851" spans="1:13" ht="51" x14ac:dyDescent="0.2">
      <c r="A851" s="26" t="s">
        <v>1815</v>
      </c>
      <c r="B851" s="26" t="s">
        <v>1816</v>
      </c>
      <c r="C851" s="27"/>
      <c r="D851" s="27"/>
      <c r="E851" s="1" t="str">
        <f t="shared" si="53"/>
        <v xml:space="preserve"> </v>
      </c>
      <c r="F851" s="27">
        <v>-99.9</v>
      </c>
      <c r="G851" s="1" t="str">
        <f t="shared" si="52"/>
        <v/>
      </c>
      <c r="H851" s="1"/>
      <c r="I851" s="1"/>
      <c r="J851" s="1" t="str">
        <f t="shared" si="54"/>
        <v xml:space="preserve"> </v>
      </c>
      <c r="K851" s="1">
        <v>-99.9</v>
      </c>
      <c r="L851" s="1" t="str">
        <f t="shared" si="55"/>
        <v/>
      </c>
      <c r="M851" s="27"/>
    </row>
    <row r="852" spans="1:13" ht="153" x14ac:dyDescent="0.2">
      <c r="A852" s="26" t="s">
        <v>1817</v>
      </c>
      <c r="B852" s="26" t="s">
        <v>1818</v>
      </c>
      <c r="C852" s="27"/>
      <c r="D852" s="27">
        <v>-0.45800000000000002</v>
      </c>
      <c r="E852" s="1" t="str">
        <f t="shared" si="53"/>
        <v xml:space="preserve"> </v>
      </c>
      <c r="F852" s="27"/>
      <c r="G852" s="1" t="str">
        <f t="shared" si="52"/>
        <v xml:space="preserve"> </v>
      </c>
      <c r="H852" s="1"/>
      <c r="I852" s="1">
        <v>-0.45800000000000002</v>
      </c>
      <c r="J852" s="1" t="str">
        <f t="shared" si="54"/>
        <v xml:space="preserve"> </v>
      </c>
      <c r="K852" s="1"/>
      <c r="L852" s="1" t="str">
        <f t="shared" si="55"/>
        <v xml:space="preserve"> </v>
      </c>
      <c r="M852" s="27"/>
    </row>
    <row r="853" spans="1:13" ht="153" x14ac:dyDescent="0.2">
      <c r="A853" s="26" t="s">
        <v>1817</v>
      </c>
      <c r="B853" s="26" t="s">
        <v>1819</v>
      </c>
      <c r="C853" s="27"/>
      <c r="D853" s="27"/>
      <c r="E853" s="1" t="str">
        <f t="shared" si="53"/>
        <v xml:space="preserve"> </v>
      </c>
      <c r="F853" s="27">
        <v>-0.55200000000000005</v>
      </c>
      <c r="G853" s="1" t="str">
        <f t="shared" si="52"/>
        <v/>
      </c>
      <c r="H853" s="1"/>
      <c r="I853" s="1"/>
      <c r="J853" s="1" t="str">
        <f t="shared" si="54"/>
        <v xml:space="preserve"> </v>
      </c>
      <c r="K853" s="1">
        <v>-0.55200000000000005</v>
      </c>
      <c r="L853" s="1" t="str">
        <f t="shared" si="55"/>
        <v/>
      </c>
      <c r="M853" s="27"/>
    </row>
    <row r="854" spans="1:13" ht="63.75" x14ac:dyDescent="0.2">
      <c r="A854" s="26" t="s">
        <v>1820</v>
      </c>
      <c r="B854" s="26" t="s">
        <v>1821</v>
      </c>
      <c r="C854" s="27">
        <v>-194.61850999999999</v>
      </c>
      <c r="D854" s="27"/>
      <c r="E854" s="1" t="str">
        <f t="shared" si="53"/>
        <v/>
      </c>
      <c r="F854" s="27"/>
      <c r="G854" s="1" t="str">
        <f t="shared" si="52"/>
        <v xml:space="preserve"> </v>
      </c>
      <c r="H854" s="1"/>
      <c r="I854" s="1"/>
      <c r="J854" s="1" t="str">
        <f t="shared" si="54"/>
        <v xml:space="preserve"> </v>
      </c>
      <c r="K854" s="1"/>
      <c r="L854" s="1" t="str">
        <f t="shared" si="55"/>
        <v xml:space="preserve"> </v>
      </c>
      <c r="M854" s="27"/>
    </row>
    <row r="855" spans="1:13" ht="38.25" x14ac:dyDescent="0.2">
      <c r="A855" s="26" t="s">
        <v>1822</v>
      </c>
      <c r="B855" s="26" t="s">
        <v>1823</v>
      </c>
      <c r="C855" s="27">
        <v>-5846.1767</v>
      </c>
      <c r="D855" s="27"/>
      <c r="E855" s="1" t="str">
        <f t="shared" si="53"/>
        <v/>
      </c>
      <c r="F855" s="27"/>
      <c r="G855" s="1" t="str">
        <f t="shared" si="52"/>
        <v xml:space="preserve"> </v>
      </c>
      <c r="H855" s="1"/>
      <c r="I855" s="1"/>
      <c r="J855" s="1" t="str">
        <f t="shared" si="54"/>
        <v xml:space="preserve"> </v>
      </c>
      <c r="K855" s="1"/>
      <c r="L855" s="1" t="str">
        <f t="shared" si="55"/>
        <v xml:space="preserve"> </v>
      </c>
      <c r="M855" s="27"/>
    </row>
    <row r="856" spans="1:13" ht="38.25" x14ac:dyDescent="0.2">
      <c r="A856" s="26" t="s">
        <v>1824</v>
      </c>
      <c r="B856" s="26" t="s">
        <v>1825</v>
      </c>
      <c r="C856" s="27">
        <v>-16819.42524</v>
      </c>
      <c r="D856" s="27"/>
      <c r="E856" s="1" t="str">
        <f t="shared" si="53"/>
        <v/>
      </c>
      <c r="F856" s="27"/>
      <c r="G856" s="1" t="str">
        <f t="shared" si="52"/>
        <v xml:space="preserve"> </v>
      </c>
      <c r="H856" s="1"/>
      <c r="I856" s="1"/>
      <c r="J856" s="1" t="str">
        <f t="shared" si="54"/>
        <v xml:space="preserve"> </v>
      </c>
      <c r="K856" s="1"/>
      <c r="L856" s="1" t="str">
        <f t="shared" si="55"/>
        <v xml:space="preserve"> </v>
      </c>
      <c r="M856" s="27"/>
    </row>
    <row r="857" spans="1:13" ht="38.25" x14ac:dyDescent="0.2">
      <c r="A857" s="26" t="s">
        <v>1826</v>
      </c>
      <c r="B857" s="26" t="s">
        <v>1827</v>
      </c>
      <c r="C857" s="27"/>
      <c r="D857" s="27"/>
      <c r="E857" s="1" t="str">
        <f t="shared" si="53"/>
        <v xml:space="preserve"> </v>
      </c>
      <c r="F857" s="27"/>
      <c r="G857" s="1" t="str">
        <f t="shared" si="52"/>
        <v xml:space="preserve"> </v>
      </c>
      <c r="H857" s="1"/>
      <c r="I857" s="1"/>
      <c r="J857" s="1" t="str">
        <f t="shared" si="54"/>
        <v xml:space="preserve"> </v>
      </c>
      <c r="K857" s="1"/>
      <c r="L857" s="1" t="str">
        <f t="shared" si="55"/>
        <v xml:space="preserve"> </v>
      </c>
      <c r="M857" s="27"/>
    </row>
    <row r="858" spans="1:13" ht="38.25" x14ac:dyDescent="0.2">
      <c r="A858" s="26" t="s">
        <v>1828</v>
      </c>
      <c r="B858" s="26" t="s">
        <v>1829</v>
      </c>
      <c r="C858" s="27">
        <v>-3029.2641199999998</v>
      </c>
      <c r="D858" s="27"/>
      <c r="E858" s="1" t="str">
        <f t="shared" si="53"/>
        <v/>
      </c>
      <c r="F858" s="27"/>
      <c r="G858" s="1" t="str">
        <f t="shared" si="52"/>
        <v xml:space="preserve"> </v>
      </c>
      <c r="H858" s="1"/>
      <c r="I858" s="1"/>
      <c r="J858" s="1" t="str">
        <f t="shared" si="54"/>
        <v xml:space="preserve"> </v>
      </c>
      <c r="K858" s="1"/>
      <c r="L858" s="1" t="str">
        <f t="shared" si="55"/>
        <v xml:space="preserve"> </v>
      </c>
      <c r="M858" s="27"/>
    </row>
    <row r="859" spans="1:13" ht="38.25" x14ac:dyDescent="0.2">
      <c r="A859" s="26" t="s">
        <v>1830</v>
      </c>
      <c r="B859" s="26" t="s">
        <v>1831</v>
      </c>
      <c r="C859" s="27"/>
      <c r="D859" s="27">
        <v>-34199.853179999998</v>
      </c>
      <c r="E859" s="1" t="str">
        <f t="shared" si="53"/>
        <v xml:space="preserve"> </v>
      </c>
      <c r="F859" s="27">
        <v>-87.259010000000004</v>
      </c>
      <c r="G859" s="1" t="str">
        <f t="shared" si="52"/>
        <v>свыше 200</v>
      </c>
      <c r="H859" s="1"/>
      <c r="I859" s="1">
        <v>-34199.853179999998</v>
      </c>
      <c r="J859" s="1" t="str">
        <f t="shared" si="54"/>
        <v xml:space="preserve"> </v>
      </c>
      <c r="K859" s="1">
        <v>-87.259010000000004</v>
      </c>
      <c r="L859" s="1" t="str">
        <f t="shared" si="55"/>
        <v>свыше 200</v>
      </c>
      <c r="M859" s="27">
        <v>-29385.809149999997</v>
      </c>
    </row>
  </sheetData>
  <mergeCells count="5">
    <mergeCell ref="A4:A5"/>
    <mergeCell ref="B4:B5"/>
    <mergeCell ref="C4:G4"/>
    <mergeCell ref="H4:M4"/>
    <mergeCell ref="A2:M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workbookViewId="0">
      <selection activeCell="O2" sqref="O2"/>
    </sheetView>
  </sheetViews>
  <sheetFormatPr defaultRowHeight="12.75" x14ac:dyDescent="0.2"/>
  <cols>
    <col min="1" max="1" width="5.85546875" style="28" customWidth="1"/>
    <col min="2" max="2" width="30.7109375" style="28" customWidth="1"/>
    <col min="3" max="3" width="17.5703125" style="28" customWidth="1"/>
    <col min="4" max="5" width="13.5703125" style="28" customWidth="1"/>
    <col min="6" max="6" width="15.7109375" style="28" customWidth="1"/>
    <col min="7" max="7" width="12.5703125" style="28" customWidth="1"/>
    <col min="8" max="8" width="18" style="28" customWidth="1"/>
    <col min="9" max="9" width="16.42578125" style="28" customWidth="1"/>
    <col min="10" max="10" width="13.5703125" style="28" customWidth="1"/>
    <col min="11" max="11" width="15.5703125" style="28" customWidth="1"/>
    <col min="12" max="13" width="13.5703125" style="28" customWidth="1"/>
  </cols>
  <sheetData>
    <row r="1" spans="1:13" ht="19.5" customHeight="1" x14ac:dyDescent="0.2">
      <c r="A1" s="32" t="s">
        <v>171</v>
      </c>
      <c r="B1" s="32" t="s">
        <v>172</v>
      </c>
      <c r="C1" s="33" t="s">
        <v>28</v>
      </c>
      <c r="D1" s="33"/>
      <c r="E1" s="33"/>
      <c r="F1" s="33"/>
      <c r="G1" s="33"/>
      <c r="H1" s="34" t="s">
        <v>173</v>
      </c>
      <c r="I1" s="34"/>
      <c r="J1" s="34"/>
      <c r="K1" s="34"/>
      <c r="L1" s="34"/>
      <c r="M1" s="34"/>
    </row>
    <row r="2" spans="1:13" ht="142.5" customHeight="1" x14ac:dyDescent="0.2">
      <c r="A2" s="32"/>
      <c r="B2" s="32"/>
      <c r="C2" s="25" t="s">
        <v>1975</v>
      </c>
      <c r="D2" s="31" t="s">
        <v>1971</v>
      </c>
      <c r="E2" s="25" t="s">
        <v>174</v>
      </c>
      <c r="F2" s="21" t="s">
        <v>1972</v>
      </c>
      <c r="G2" s="25" t="s">
        <v>1977</v>
      </c>
      <c r="H2" s="25" t="s">
        <v>1976</v>
      </c>
      <c r="I2" s="31" t="s">
        <v>1971</v>
      </c>
      <c r="J2" s="25" t="s">
        <v>174</v>
      </c>
      <c r="K2" s="24" t="s">
        <v>1972</v>
      </c>
      <c r="L2" s="25" t="s">
        <v>1977</v>
      </c>
      <c r="M2" s="25" t="s">
        <v>175</v>
      </c>
    </row>
    <row r="3" spans="1:13" ht="25.5" x14ac:dyDescent="0.2">
      <c r="A3" s="26" t="s">
        <v>19</v>
      </c>
      <c r="B3" s="26" t="s">
        <v>23</v>
      </c>
      <c r="C3" s="29">
        <v>7291874.1745199999</v>
      </c>
      <c r="D3" s="29">
        <v>1276650.1147</v>
      </c>
      <c r="E3" s="1">
        <f>IF(C3=0," ",IF(D3/C3*100&gt;200,"свыше 200",IF(D3/C3&gt;0,D3/C3*100,"")))</f>
        <v>17.507846188034883</v>
      </c>
      <c r="F3" s="29">
        <v>1111530.3876499999</v>
      </c>
      <c r="G3" s="1">
        <f t="shared" ref="G3:G66" si="0">IF(F3=0," ",IF(D3/F3*100&gt;200,"свыше 200",IF(D3/F3&gt;0,D3/F3*100,"")))</f>
        <v>114.8551698527196</v>
      </c>
      <c r="H3" s="29">
        <v>2740384.04171</v>
      </c>
      <c r="I3" s="29">
        <v>423436.19436000002</v>
      </c>
      <c r="J3" s="1">
        <f>IF(H3=0," ",IF(I3/H3*100&gt;200,"свыше 200",IF(I3/H3&gt;0,I3/H3*100,"")))</f>
        <v>15.451709976232959</v>
      </c>
      <c r="K3" s="29">
        <v>418093.45408</v>
      </c>
      <c r="L3" s="1">
        <f>IF(K3=0," ",IF(I3/K3*100&gt;200,"свыше 200",IF(I3/K3&gt;0,I3/K3*100,"")))</f>
        <v>101.27788182949588</v>
      </c>
      <c r="M3" s="29">
        <v>148329.77059000003</v>
      </c>
    </row>
    <row r="4" spans="1:13" ht="51" x14ac:dyDescent="0.2">
      <c r="A4" s="26" t="s">
        <v>153</v>
      </c>
      <c r="B4" s="26" t="s">
        <v>130</v>
      </c>
      <c r="C4" s="29">
        <v>190397.24400000001</v>
      </c>
      <c r="D4" s="29">
        <v>41706.278740000002</v>
      </c>
      <c r="E4" s="1">
        <f t="shared" ref="E4:E67" si="1">IF(C4=0," ",IF(D4/C4*100&gt;200,"свыше 200",IF(D4/C4&gt;0,D4/C4*100,"")))</f>
        <v>21.904875230231799</v>
      </c>
      <c r="F4" s="29">
        <v>34943.590329999999</v>
      </c>
      <c r="G4" s="1">
        <f t="shared" si="0"/>
        <v>119.35315846521372</v>
      </c>
      <c r="H4" s="29">
        <v>3787.3409299999998</v>
      </c>
      <c r="I4" s="29">
        <v>647.39940999999999</v>
      </c>
      <c r="J4" s="1">
        <f t="shared" ref="J4:J67" si="2">IF(H4=0," ",IF(I4/H4*100&gt;200,"свыше 200",IF(I4/H4&gt;0,I4/H4*100,"")))</f>
        <v>17.093771645216002</v>
      </c>
      <c r="K4" s="29">
        <v>422.27676000000002</v>
      </c>
      <c r="L4" s="1">
        <f t="shared" ref="L4:L67" si="3">IF(K4=0," ",IF(I4/K4*100&gt;200,"свыше 200",IF(I4/K4&gt;0,I4/K4*100,"")))</f>
        <v>153.31163618855084</v>
      </c>
      <c r="M4" s="29">
        <v>84.891849999999977</v>
      </c>
    </row>
    <row r="5" spans="1:13" ht="76.5" x14ac:dyDescent="0.2">
      <c r="A5" s="26" t="s">
        <v>137</v>
      </c>
      <c r="B5" s="26" t="s">
        <v>49</v>
      </c>
      <c r="C5" s="29">
        <v>377334.33795999998</v>
      </c>
      <c r="D5" s="29">
        <v>77328.055789999999</v>
      </c>
      <c r="E5" s="1">
        <f t="shared" si="1"/>
        <v>20.493246442415558</v>
      </c>
      <c r="F5" s="29">
        <v>62424.778259999999</v>
      </c>
      <c r="G5" s="1">
        <f t="shared" si="0"/>
        <v>123.87397752207892</v>
      </c>
      <c r="H5" s="29">
        <v>257878.36812</v>
      </c>
      <c r="I5" s="29">
        <v>51632.816030000002</v>
      </c>
      <c r="J5" s="1">
        <f t="shared" si="2"/>
        <v>20.022158665892213</v>
      </c>
      <c r="K5" s="29">
        <v>42288.468359999999</v>
      </c>
      <c r="L5" s="1">
        <f t="shared" si="3"/>
        <v>122.09668033008893</v>
      </c>
      <c r="M5" s="29">
        <v>20797.681950000002</v>
      </c>
    </row>
    <row r="6" spans="1:13" ht="63.75" x14ac:dyDescent="0.2">
      <c r="A6" s="26" t="s">
        <v>123</v>
      </c>
      <c r="B6" s="26" t="s">
        <v>44</v>
      </c>
      <c r="C6" s="29">
        <v>2333363.7201200002</v>
      </c>
      <c r="D6" s="29">
        <v>450660.70588999998</v>
      </c>
      <c r="E6" s="1">
        <f t="shared" si="1"/>
        <v>19.31377873085399</v>
      </c>
      <c r="F6" s="29">
        <v>382480.41554999998</v>
      </c>
      <c r="G6" s="1">
        <f t="shared" si="0"/>
        <v>117.82582521041188</v>
      </c>
      <c r="H6" s="29">
        <v>711129.52344999998</v>
      </c>
      <c r="I6" s="29">
        <v>123404.28836000001</v>
      </c>
      <c r="J6" s="1">
        <f t="shared" si="2"/>
        <v>17.353278733431274</v>
      </c>
      <c r="K6" s="29">
        <v>106876.06238</v>
      </c>
      <c r="L6" s="1">
        <f t="shared" si="3"/>
        <v>115.46485303812332</v>
      </c>
      <c r="M6" s="29">
        <v>37078.346410000013</v>
      </c>
    </row>
    <row r="7" spans="1:13" x14ac:dyDescent="0.2">
      <c r="A7" s="26" t="s">
        <v>108</v>
      </c>
      <c r="B7" s="26" t="s">
        <v>125</v>
      </c>
      <c r="C7" s="29">
        <v>234776.43814000001</v>
      </c>
      <c r="D7" s="29">
        <v>30359.20566</v>
      </c>
      <c r="E7" s="1">
        <f t="shared" si="1"/>
        <v>12.931112636565532</v>
      </c>
      <c r="F7" s="29">
        <v>22641.572069999998</v>
      </c>
      <c r="G7" s="1">
        <f t="shared" si="0"/>
        <v>134.08612072580348</v>
      </c>
      <c r="H7" s="29">
        <v>234758.26775</v>
      </c>
      <c r="I7" s="29">
        <v>30359.20566</v>
      </c>
      <c r="J7" s="1">
        <f t="shared" si="2"/>
        <v>12.932113510196064</v>
      </c>
      <c r="K7" s="29">
        <v>22641.572069999998</v>
      </c>
      <c r="L7" s="1">
        <f t="shared" si="3"/>
        <v>134.08612072580348</v>
      </c>
      <c r="M7" s="29">
        <v>11311.39817</v>
      </c>
    </row>
    <row r="8" spans="1:13" ht="63.75" x14ac:dyDescent="0.2">
      <c r="A8" s="26" t="s">
        <v>94</v>
      </c>
      <c r="B8" s="26" t="s">
        <v>12</v>
      </c>
      <c r="C8" s="29">
        <v>583883.96433999995</v>
      </c>
      <c r="D8" s="29">
        <v>118233.4967</v>
      </c>
      <c r="E8" s="1">
        <f t="shared" si="1"/>
        <v>20.249485158176352</v>
      </c>
      <c r="F8" s="29">
        <v>97991.464760000003</v>
      </c>
      <c r="G8" s="1">
        <f t="shared" si="0"/>
        <v>120.65693373354162</v>
      </c>
      <c r="H8" s="29">
        <v>218484.76363</v>
      </c>
      <c r="I8" s="29">
        <v>46349.501109999997</v>
      </c>
      <c r="J8" s="1">
        <f t="shared" si="2"/>
        <v>21.214065612598983</v>
      </c>
      <c r="K8" s="29">
        <v>36580.259160000001</v>
      </c>
      <c r="L8" s="1">
        <f t="shared" si="3"/>
        <v>126.70632241086615</v>
      </c>
      <c r="M8" s="29">
        <v>21325.902369999996</v>
      </c>
    </row>
    <row r="9" spans="1:13" ht="25.5" x14ac:dyDescent="0.2">
      <c r="A9" s="26" t="s">
        <v>75</v>
      </c>
      <c r="B9" s="26" t="s">
        <v>83</v>
      </c>
      <c r="C9" s="29">
        <v>183275.89017999999</v>
      </c>
      <c r="D9" s="29">
        <v>13452.429319999999</v>
      </c>
      <c r="E9" s="1">
        <f t="shared" si="1"/>
        <v>7.339988531381854</v>
      </c>
      <c r="F9" s="29">
        <v>7564.4134999999997</v>
      </c>
      <c r="G9" s="1">
        <f t="shared" si="0"/>
        <v>177.83836539343071</v>
      </c>
      <c r="H9" s="29">
        <v>60881.636980000003</v>
      </c>
      <c r="I9" s="29">
        <v>13447.554319999999</v>
      </c>
      <c r="J9" s="1">
        <f t="shared" si="2"/>
        <v>22.088030130361975</v>
      </c>
      <c r="K9" s="29">
        <v>7484.6157999999996</v>
      </c>
      <c r="L9" s="1">
        <f t="shared" si="3"/>
        <v>179.6692666576152</v>
      </c>
      <c r="M9" s="29">
        <v>5757.292089999999</v>
      </c>
    </row>
    <row r="10" spans="1:13" x14ac:dyDescent="0.2">
      <c r="A10" s="26" t="s">
        <v>66</v>
      </c>
      <c r="B10" s="26" t="s">
        <v>37</v>
      </c>
      <c r="C10" s="29">
        <v>19500</v>
      </c>
      <c r="D10" s="29"/>
      <c r="E10" s="1" t="str">
        <f t="shared" si="1"/>
        <v/>
      </c>
      <c r="F10" s="29"/>
      <c r="G10" s="1" t="str">
        <f t="shared" si="0"/>
        <v xml:space="preserve"> </v>
      </c>
      <c r="H10" s="29">
        <v>19500</v>
      </c>
      <c r="I10" s="29"/>
      <c r="J10" s="1" t="str">
        <f t="shared" si="2"/>
        <v/>
      </c>
      <c r="K10" s="29"/>
      <c r="L10" s="1" t="str">
        <f t="shared" si="3"/>
        <v xml:space="preserve"> </v>
      </c>
      <c r="M10" s="29"/>
    </row>
    <row r="11" spans="1:13" x14ac:dyDescent="0.2">
      <c r="A11" s="26" t="s">
        <v>57</v>
      </c>
      <c r="B11" s="26" t="s">
        <v>73</v>
      </c>
      <c r="C11" s="29">
        <v>325469.85178999999</v>
      </c>
      <c r="D11" s="29"/>
      <c r="E11" s="1" t="str">
        <f t="shared" si="1"/>
        <v/>
      </c>
      <c r="F11" s="29"/>
      <c r="G11" s="1" t="str">
        <f t="shared" si="0"/>
        <v xml:space="preserve"> </v>
      </c>
      <c r="H11" s="29">
        <v>268596</v>
      </c>
      <c r="I11" s="29"/>
      <c r="J11" s="1" t="str">
        <f t="shared" si="2"/>
        <v/>
      </c>
      <c r="K11" s="29"/>
      <c r="L11" s="1" t="str">
        <f t="shared" si="3"/>
        <v xml:space="preserve"> </v>
      </c>
      <c r="M11" s="29"/>
    </row>
    <row r="12" spans="1:13" ht="38.25" x14ac:dyDescent="0.2">
      <c r="A12" s="26" t="s">
        <v>45</v>
      </c>
      <c r="B12" s="26" t="s">
        <v>133</v>
      </c>
      <c r="C12" s="29">
        <v>500</v>
      </c>
      <c r="D12" s="29"/>
      <c r="E12" s="1" t="str">
        <f t="shared" si="1"/>
        <v/>
      </c>
      <c r="F12" s="29"/>
      <c r="G12" s="1" t="str">
        <f t="shared" si="0"/>
        <v xml:space="preserve"> </v>
      </c>
      <c r="H12" s="29"/>
      <c r="I12" s="29"/>
      <c r="J12" s="1" t="str">
        <f t="shared" si="2"/>
        <v xml:space="preserve"> </v>
      </c>
      <c r="K12" s="29"/>
      <c r="L12" s="1" t="str">
        <f t="shared" si="3"/>
        <v xml:space="preserve"> </v>
      </c>
      <c r="M12" s="29"/>
    </row>
    <row r="13" spans="1:13" ht="25.5" x14ac:dyDescent="0.2">
      <c r="A13" s="26" t="s">
        <v>35</v>
      </c>
      <c r="B13" s="26" t="s">
        <v>31</v>
      </c>
      <c r="C13" s="29">
        <v>3043372.72799</v>
      </c>
      <c r="D13" s="29">
        <v>544909.94259999995</v>
      </c>
      <c r="E13" s="1">
        <f t="shared" si="1"/>
        <v>17.904804678981485</v>
      </c>
      <c r="F13" s="29">
        <v>503484.15318000002</v>
      </c>
      <c r="G13" s="1">
        <f t="shared" si="0"/>
        <v>108.22782388648284</v>
      </c>
      <c r="H13" s="29">
        <v>965368.14084999997</v>
      </c>
      <c r="I13" s="29">
        <v>157595.42947</v>
      </c>
      <c r="J13" s="1">
        <f t="shared" si="2"/>
        <v>16.324904748901108</v>
      </c>
      <c r="K13" s="29">
        <v>201800.19954999999</v>
      </c>
      <c r="L13" s="1">
        <f t="shared" si="3"/>
        <v>78.094783762070875</v>
      </c>
      <c r="M13" s="29">
        <v>51974.257750000004</v>
      </c>
    </row>
    <row r="14" spans="1:13" x14ac:dyDescent="0.2">
      <c r="A14" s="26" t="s">
        <v>51</v>
      </c>
      <c r="B14" s="26" t="s">
        <v>64</v>
      </c>
      <c r="C14" s="29">
        <v>104183.9</v>
      </c>
      <c r="D14" s="29">
        <v>10567.66034</v>
      </c>
      <c r="E14" s="1">
        <f t="shared" si="1"/>
        <v>10.143275822847869</v>
      </c>
      <c r="F14" s="29">
        <v>5102.9786999999997</v>
      </c>
      <c r="G14" s="1" t="str">
        <f t="shared" si="0"/>
        <v>свыше 200</v>
      </c>
      <c r="H14" s="29">
        <v>104183.9</v>
      </c>
      <c r="I14" s="29">
        <v>10567.66034</v>
      </c>
      <c r="J14" s="1">
        <f t="shared" si="2"/>
        <v>10.143275822847869</v>
      </c>
      <c r="K14" s="29">
        <v>5102.9786999999997</v>
      </c>
      <c r="L14" s="1" t="str">
        <f t="shared" si="3"/>
        <v>свыше 200</v>
      </c>
      <c r="M14" s="29">
        <v>4760.2660599999999</v>
      </c>
    </row>
    <row r="15" spans="1:13" ht="25.5" x14ac:dyDescent="0.2">
      <c r="A15" s="26" t="s">
        <v>9</v>
      </c>
      <c r="B15" s="26" t="s">
        <v>120</v>
      </c>
      <c r="C15" s="29">
        <v>104183.9</v>
      </c>
      <c r="D15" s="29">
        <v>10567.66034</v>
      </c>
      <c r="E15" s="1">
        <f t="shared" si="1"/>
        <v>10.143275822847869</v>
      </c>
      <c r="F15" s="29">
        <v>5102.9786999999997</v>
      </c>
      <c r="G15" s="1" t="str">
        <f t="shared" si="0"/>
        <v>свыше 200</v>
      </c>
      <c r="H15" s="29">
        <v>104183.9</v>
      </c>
      <c r="I15" s="29">
        <v>10567.66034</v>
      </c>
      <c r="J15" s="1">
        <f t="shared" si="2"/>
        <v>10.143275822847869</v>
      </c>
      <c r="K15" s="29">
        <v>5102.9786999999997</v>
      </c>
      <c r="L15" s="1" t="str">
        <f t="shared" si="3"/>
        <v>свыше 200</v>
      </c>
      <c r="M15" s="29">
        <v>4760.2660599999999</v>
      </c>
    </row>
    <row r="16" spans="1:13" ht="51" x14ac:dyDescent="0.2">
      <c r="A16" s="26" t="s">
        <v>78</v>
      </c>
      <c r="B16" s="26" t="s">
        <v>115</v>
      </c>
      <c r="C16" s="29">
        <v>999220.31762999995</v>
      </c>
      <c r="D16" s="29">
        <v>142531.61949000001</v>
      </c>
      <c r="E16" s="1">
        <f t="shared" si="1"/>
        <v>14.264283559411956</v>
      </c>
      <c r="F16" s="29">
        <v>128615.81127000001</v>
      </c>
      <c r="G16" s="1">
        <f t="shared" si="0"/>
        <v>110.81967145609096</v>
      </c>
      <c r="H16" s="29">
        <v>773577.88191999996</v>
      </c>
      <c r="I16" s="29">
        <v>106358.67805</v>
      </c>
      <c r="J16" s="1">
        <f t="shared" si="2"/>
        <v>13.748929556519968</v>
      </c>
      <c r="K16" s="29">
        <v>93273.526509999996</v>
      </c>
      <c r="L16" s="1">
        <f t="shared" si="3"/>
        <v>114.02879469620689</v>
      </c>
      <c r="M16" s="29">
        <v>40861.953440000005</v>
      </c>
    </row>
    <row r="17" spans="1:13" x14ac:dyDescent="0.2">
      <c r="A17" s="26" t="s">
        <v>26</v>
      </c>
      <c r="B17" s="26" t="s">
        <v>70</v>
      </c>
      <c r="C17" s="29">
        <v>88170.930479999995</v>
      </c>
      <c r="D17" s="29">
        <v>16648.20505</v>
      </c>
      <c r="E17" s="1">
        <f t="shared" si="1"/>
        <v>18.881739094016194</v>
      </c>
      <c r="F17" s="29">
        <v>12518.36557</v>
      </c>
      <c r="G17" s="1">
        <f t="shared" si="0"/>
        <v>132.99024506759153</v>
      </c>
      <c r="H17" s="29">
        <v>88170.930479999995</v>
      </c>
      <c r="I17" s="29">
        <v>16648.20505</v>
      </c>
      <c r="J17" s="1">
        <f t="shared" si="2"/>
        <v>18.881739094016194</v>
      </c>
      <c r="K17" s="29">
        <v>12518.36557</v>
      </c>
      <c r="L17" s="1">
        <f t="shared" si="3"/>
        <v>132.99024506759153</v>
      </c>
      <c r="M17" s="29">
        <v>6928.9448700000012</v>
      </c>
    </row>
    <row r="18" spans="1:13" x14ac:dyDescent="0.2">
      <c r="A18" s="26" t="s">
        <v>116</v>
      </c>
      <c r="B18" s="26" t="s">
        <v>152</v>
      </c>
      <c r="C18" s="29">
        <v>62243.523809999999</v>
      </c>
      <c r="D18" s="29">
        <v>2460.2574</v>
      </c>
      <c r="E18" s="1">
        <f t="shared" si="1"/>
        <v>3.9526319356693249</v>
      </c>
      <c r="F18" s="29">
        <v>2271.8716899999999</v>
      </c>
      <c r="G18" s="1">
        <f t="shared" si="0"/>
        <v>108.29209285142332</v>
      </c>
      <c r="H18" s="29">
        <v>39787.624819999997</v>
      </c>
      <c r="I18" s="29"/>
      <c r="J18" s="1" t="str">
        <f t="shared" si="2"/>
        <v/>
      </c>
      <c r="K18" s="29"/>
      <c r="L18" s="1" t="str">
        <f t="shared" si="3"/>
        <v xml:space="preserve"> </v>
      </c>
      <c r="M18" s="29"/>
    </row>
    <row r="19" spans="1:13" ht="51" x14ac:dyDescent="0.2">
      <c r="A19" s="26" t="s">
        <v>136</v>
      </c>
      <c r="B19" s="26" t="s">
        <v>142</v>
      </c>
      <c r="C19" s="29">
        <v>844047.40385999996</v>
      </c>
      <c r="D19" s="29">
        <v>123179.43792</v>
      </c>
      <c r="E19" s="1">
        <f t="shared" si="1"/>
        <v>14.593900455907505</v>
      </c>
      <c r="F19" s="29">
        <v>113581.19568999999</v>
      </c>
      <c r="G19" s="1">
        <f t="shared" si="0"/>
        <v>108.45055572068172</v>
      </c>
      <c r="H19" s="29">
        <v>645619.32661999995</v>
      </c>
      <c r="I19" s="29">
        <v>89710.472999999998</v>
      </c>
      <c r="J19" s="1">
        <f t="shared" si="2"/>
        <v>13.895258289379244</v>
      </c>
      <c r="K19" s="29">
        <v>80755.160940000002</v>
      </c>
      <c r="L19" s="1">
        <f t="shared" si="3"/>
        <v>111.08946097779891</v>
      </c>
      <c r="M19" s="29">
        <v>33933.008569999998</v>
      </c>
    </row>
    <row r="20" spans="1:13" ht="38.25" x14ac:dyDescent="0.2">
      <c r="A20" s="26" t="s">
        <v>74</v>
      </c>
      <c r="B20" s="26" t="s">
        <v>109</v>
      </c>
      <c r="C20" s="29">
        <v>4758.4594800000004</v>
      </c>
      <c r="D20" s="29">
        <v>243.71912</v>
      </c>
      <c r="E20" s="1">
        <f t="shared" si="1"/>
        <v>5.1218071946259371</v>
      </c>
      <c r="F20" s="29">
        <v>244.37832</v>
      </c>
      <c r="G20" s="1">
        <f t="shared" si="0"/>
        <v>99.730254304064289</v>
      </c>
      <c r="H20" s="29"/>
      <c r="I20" s="29"/>
      <c r="J20" s="1" t="str">
        <f t="shared" si="2"/>
        <v xml:space="preserve"> </v>
      </c>
      <c r="K20" s="29"/>
      <c r="L20" s="1" t="str">
        <f t="shared" si="3"/>
        <v xml:space="preserve"> </v>
      </c>
      <c r="M20" s="29"/>
    </row>
    <row r="21" spans="1:13" x14ac:dyDescent="0.2">
      <c r="A21" s="26" t="s">
        <v>113</v>
      </c>
      <c r="B21" s="26" t="s">
        <v>89</v>
      </c>
      <c r="C21" s="29">
        <v>18817747.05384</v>
      </c>
      <c r="D21" s="29">
        <v>2801644.9127099998</v>
      </c>
      <c r="E21" s="1">
        <f t="shared" si="1"/>
        <v>14.888312106088645</v>
      </c>
      <c r="F21" s="29">
        <v>3071041.0501199998</v>
      </c>
      <c r="G21" s="1">
        <f t="shared" si="0"/>
        <v>91.227856189044644</v>
      </c>
      <c r="H21" s="29">
        <v>15746530.872269999</v>
      </c>
      <c r="I21" s="29">
        <v>2359652.72052</v>
      </c>
      <c r="J21" s="1">
        <f t="shared" si="2"/>
        <v>14.985222711342741</v>
      </c>
      <c r="K21" s="29">
        <v>2548316.9844300002</v>
      </c>
      <c r="L21" s="1">
        <f t="shared" si="3"/>
        <v>92.596515070035522</v>
      </c>
      <c r="M21" s="29">
        <v>1212683.9524600001</v>
      </c>
    </row>
    <row r="22" spans="1:13" x14ac:dyDescent="0.2">
      <c r="A22" s="26" t="s">
        <v>96</v>
      </c>
      <c r="B22" s="26" t="s">
        <v>103</v>
      </c>
      <c r="C22" s="29">
        <v>636335.72984000004</v>
      </c>
      <c r="D22" s="29">
        <v>69639.991720000005</v>
      </c>
      <c r="E22" s="1">
        <f t="shared" si="1"/>
        <v>10.943907194636116</v>
      </c>
      <c r="F22" s="29">
        <v>57525.527909999997</v>
      </c>
      <c r="G22" s="1">
        <f t="shared" si="0"/>
        <v>121.05928315678105</v>
      </c>
      <c r="H22" s="29">
        <v>636335.72984000004</v>
      </c>
      <c r="I22" s="29">
        <v>69639.991720000005</v>
      </c>
      <c r="J22" s="1">
        <f t="shared" si="2"/>
        <v>10.943907194636116</v>
      </c>
      <c r="K22" s="29">
        <v>57525.527909999997</v>
      </c>
      <c r="L22" s="1">
        <f t="shared" si="3"/>
        <v>121.05928315678105</v>
      </c>
      <c r="M22" s="29">
        <v>31322.964450000007</v>
      </c>
    </row>
    <row r="23" spans="1:13" x14ac:dyDescent="0.2">
      <c r="A23" s="26" t="s">
        <v>81</v>
      </c>
      <c r="B23" s="26" t="s">
        <v>114</v>
      </c>
      <c r="C23" s="29">
        <v>777905.90500999999</v>
      </c>
      <c r="D23" s="29">
        <v>45245.514459999999</v>
      </c>
      <c r="E23" s="1">
        <f t="shared" si="1"/>
        <v>5.8163222786460747</v>
      </c>
      <c r="F23" s="29">
        <v>93762.514120000007</v>
      </c>
      <c r="G23" s="1">
        <f t="shared" si="0"/>
        <v>48.255440763985348</v>
      </c>
      <c r="H23" s="29">
        <v>752152.62091000006</v>
      </c>
      <c r="I23" s="29">
        <v>33683.972829999999</v>
      </c>
      <c r="J23" s="1">
        <f t="shared" si="2"/>
        <v>4.478342811495768</v>
      </c>
      <c r="K23" s="29">
        <v>93762.514120000007</v>
      </c>
      <c r="L23" s="1">
        <f t="shared" si="3"/>
        <v>35.924775637831416</v>
      </c>
      <c r="M23" s="29">
        <v>33683.972829999999</v>
      </c>
    </row>
    <row r="24" spans="1:13" x14ac:dyDescent="0.2">
      <c r="A24" s="26" t="s">
        <v>40</v>
      </c>
      <c r="B24" s="26" t="s">
        <v>118</v>
      </c>
      <c r="C24" s="29">
        <v>1229794.14589</v>
      </c>
      <c r="D24" s="29">
        <v>213285.70567</v>
      </c>
      <c r="E24" s="1">
        <f t="shared" si="1"/>
        <v>17.343203851051467</v>
      </c>
      <c r="F24" s="29">
        <v>273617.96042999998</v>
      </c>
      <c r="G24" s="1">
        <f t="shared" si="0"/>
        <v>77.950184752058746</v>
      </c>
      <c r="H24" s="29">
        <v>1211929.7202900001</v>
      </c>
      <c r="I24" s="29">
        <v>210418.46455</v>
      </c>
      <c r="J24" s="1">
        <f t="shared" si="2"/>
        <v>17.362266229402266</v>
      </c>
      <c r="K24" s="29">
        <v>271036.02161</v>
      </c>
      <c r="L24" s="1">
        <f t="shared" si="3"/>
        <v>77.634870560775866</v>
      </c>
      <c r="M24" s="29">
        <v>159740.09480000002</v>
      </c>
    </row>
    <row r="25" spans="1:13" x14ac:dyDescent="0.2">
      <c r="A25" s="26" t="s">
        <v>27</v>
      </c>
      <c r="B25" s="26" t="s">
        <v>41</v>
      </c>
      <c r="C25" s="29">
        <v>80260.815159999998</v>
      </c>
      <c r="D25" s="29">
        <v>6300.7297399999998</v>
      </c>
      <c r="E25" s="1">
        <f t="shared" si="1"/>
        <v>7.8503186485702772</v>
      </c>
      <c r="F25" s="29">
        <v>5981.9193999999998</v>
      </c>
      <c r="G25" s="1">
        <f t="shared" si="0"/>
        <v>105.32956595837784</v>
      </c>
      <c r="H25" s="29">
        <v>70075.324439999997</v>
      </c>
      <c r="I25" s="29">
        <v>6010.5580200000004</v>
      </c>
      <c r="J25" s="1">
        <f t="shared" si="2"/>
        <v>8.5772817579266007</v>
      </c>
      <c r="K25" s="29">
        <v>5753.0596800000003</v>
      </c>
      <c r="L25" s="1">
        <f t="shared" si="3"/>
        <v>104.47585031831269</v>
      </c>
      <c r="M25" s="29">
        <v>2436.3544500000003</v>
      </c>
    </row>
    <row r="26" spans="1:13" x14ac:dyDescent="0.2">
      <c r="A26" s="26" t="s">
        <v>14</v>
      </c>
      <c r="B26" s="26" t="s">
        <v>52</v>
      </c>
      <c r="C26" s="29">
        <v>276242.30713999999</v>
      </c>
      <c r="D26" s="29">
        <v>68150.56018</v>
      </c>
      <c r="E26" s="1">
        <f t="shared" si="1"/>
        <v>24.67057305073158</v>
      </c>
      <c r="F26" s="29">
        <v>62349.206160000002</v>
      </c>
      <c r="G26" s="1">
        <f t="shared" si="0"/>
        <v>109.30461569167795</v>
      </c>
      <c r="H26" s="29">
        <v>276242.30713999999</v>
      </c>
      <c r="I26" s="29">
        <v>68150.56018</v>
      </c>
      <c r="J26" s="1">
        <f t="shared" si="2"/>
        <v>24.67057305073158</v>
      </c>
      <c r="K26" s="29">
        <v>62349.206160000002</v>
      </c>
      <c r="L26" s="1">
        <f t="shared" si="3"/>
        <v>109.30461569167795</v>
      </c>
      <c r="M26" s="29">
        <v>40986.927240000005</v>
      </c>
    </row>
    <row r="27" spans="1:13" x14ac:dyDescent="0.2">
      <c r="A27" s="26" t="s">
        <v>159</v>
      </c>
      <c r="B27" s="26" t="s">
        <v>53</v>
      </c>
      <c r="C27" s="29">
        <v>975246.25867000001</v>
      </c>
      <c r="D27" s="29">
        <v>260612.87687000001</v>
      </c>
      <c r="E27" s="1">
        <f t="shared" si="1"/>
        <v>26.722776381158635</v>
      </c>
      <c r="F27" s="29">
        <v>577241.11817999999</v>
      </c>
      <c r="G27" s="1">
        <f t="shared" si="0"/>
        <v>45.148009845815174</v>
      </c>
      <c r="H27" s="29">
        <v>628237.73184000002</v>
      </c>
      <c r="I27" s="29">
        <v>197417.96833999999</v>
      </c>
      <c r="J27" s="1">
        <f t="shared" si="2"/>
        <v>31.424086509703386</v>
      </c>
      <c r="K27" s="29">
        <v>508135.43859999999</v>
      </c>
      <c r="L27" s="1">
        <f t="shared" si="3"/>
        <v>38.851446552108285</v>
      </c>
      <c r="M27" s="29">
        <v>154618.07389999999</v>
      </c>
    </row>
    <row r="28" spans="1:13" ht="25.5" x14ac:dyDescent="0.2">
      <c r="A28" s="26" t="s">
        <v>143</v>
      </c>
      <c r="B28" s="26" t="s">
        <v>86</v>
      </c>
      <c r="C28" s="29">
        <v>11919896.740429999</v>
      </c>
      <c r="D28" s="29">
        <v>2001259.12781</v>
      </c>
      <c r="E28" s="1">
        <f t="shared" si="1"/>
        <v>16.789232083044091</v>
      </c>
      <c r="F28" s="29">
        <v>1832627.57504</v>
      </c>
      <c r="G28" s="1">
        <f t="shared" si="0"/>
        <v>109.20162694628881</v>
      </c>
      <c r="H28" s="29">
        <v>9316153.0976</v>
      </c>
      <c r="I28" s="29">
        <v>1639983.1903299999</v>
      </c>
      <c r="J28" s="1">
        <f t="shared" si="2"/>
        <v>17.603652206536704</v>
      </c>
      <c r="K28" s="29">
        <v>1384233.2705600001</v>
      </c>
      <c r="L28" s="1">
        <f t="shared" si="3"/>
        <v>118.47592636366373</v>
      </c>
      <c r="M28" s="29">
        <v>753676.64140999992</v>
      </c>
    </row>
    <row r="29" spans="1:13" x14ac:dyDescent="0.2">
      <c r="A29" s="26" t="s">
        <v>8</v>
      </c>
      <c r="B29" s="26" t="s">
        <v>158</v>
      </c>
      <c r="C29" s="29">
        <v>89763.874299999996</v>
      </c>
      <c r="D29" s="29">
        <v>10329.543890000001</v>
      </c>
      <c r="E29" s="1">
        <f t="shared" si="1"/>
        <v>11.507462184038108</v>
      </c>
      <c r="F29" s="29">
        <v>5200.6486000000004</v>
      </c>
      <c r="G29" s="1">
        <f t="shared" si="0"/>
        <v>198.62030074479554</v>
      </c>
      <c r="H29" s="29">
        <v>89763.874299999996</v>
      </c>
      <c r="I29" s="29">
        <v>10329.543890000001</v>
      </c>
      <c r="J29" s="1">
        <f t="shared" si="2"/>
        <v>11.507462184038108</v>
      </c>
      <c r="K29" s="29">
        <v>5200.6486000000004</v>
      </c>
      <c r="L29" s="1">
        <f t="shared" si="3"/>
        <v>198.62030074479554</v>
      </c>
      <c r="M29" s="29">
        <v>2755.2181100000007</v>
      </c>
    </row>
    <row r="30" spans="1:13" ht="25.5" x14ac:dyDescent="0.2">
      <c r="A30" s="26" t="s">
        <v>139</v>
      </c>
      <c r="B30" s="26" t="s">
        <v>6</v>
      </c>
      <c r="C30" s="29">
        <v>2832301.2774</v>
      </c>
      <c r="D30" s="29">
        <v>126820.86237</v>
      </c>
      <c r="E30" s="1">
        <f t="shared" si="1"/>
        <v>4.4776614473167626</v>
      </c>
      <c r="F30" s="29">
        <v>162734.58027999999</v>
      </c>
      <c r="G30" s="1">
        <f t="shared" si="0"/>
        <v>77.931108527636169</v>
      </c>
      <c r="H30" s="29">
        <v>2765640.4659099998</v>
      </c>
      <c r="I30" s="29">
        <v>124018.47066000001</v>
      </c>
      <c r="J30" s="1">
        <f t="shared" si="2"/>
        <v>4.4842586080397568</v>
      </c>
      <c r="K30" s="29">
        <v>160321.29719000001</v>
      </c>
      <c r="L30" s="1">
        <f t="shared" si="3"/>
        <v>77.356204592720573</v>
      </c>
      <c r="M30" s="29">
        <v>33463.705270000006</v>
      </c>
    </row>
    <row r="31" spans="1:13" ht="25.5" x14ac:dyDescent="0.2">
      <c r="A31" s="26" t="s">
        <v>141</v>
      </c>
      <c r="B31" s="26" t="s">
        <v>156</v>
      </c>
      <c r="C31" s="29">
        <v>6593872.4778899997</v>
      </c>
      <c r="D31" s="29">
        <v>461876.17684999999</v>
      </c>
      <c r="E31" s="1">
        <f t="shared" si="1"/>
        <v>7.0046270745866419</v>
      </c>
      <c r="F31" s="29">
        <v>496306.54657000001</v>
      </c>
      <c r="G31" s="1">
        <f t="shared" si="0"/>
        <v>93.062680724654939</v>
      </c>
      <c r="H31" s="29">
        <v>3916674.4371600002</v>
      </c>
      <c r="I31" s="29">
        <v>70392.050820000004</v>
      </c>
      <c r="J31" s="1">
        <f t="shared" si="2"/>
        <v>1.7972402850782161</v>
      </c>
      <c r="K31" s="29">
        <v>94674.607650000005</v>
      </c>
      <c r="L31" s="1">
        <f t="shared" si="3"/>
        <v>74.351563283188312</v>
      </c>
      <c r="M31" s="29">
        <v>33119.634120000002</v>
      </c>
    </row>
    <row r="32" spans="1:13" x14ac:dyDescent="0.2">
      <c r="A32" s="26" t="s">
        <v>127</v>
      </c>
      <c r="B32" s="26" t="s">
        <v>138</v>
      </c>
      <c r="C32" s="29">
        <v>419245.09908000001</v>
      </c>
      <c r="D32" s="29">
        <v>17475.230189999998</v>
      </c>
      <c r="E32" s="1">
        <f t="shared" si="1"/>
        <v>4.1682610550124499</v>
      </c>
      <c r="F32" s="29">
        <v>28691.687030000001</v>
      </c>
      <c r="G32" s="1">
        <f t="shared" si="0"/>
        <v>60.906945526514058</v>
      </c>
      <c r="H32" s="29"/>
      <c r="I32" s="29"/>
      <c r="J32" s="1" t="str">
        <f t="shared" si="2"/>
        <v xml:space="preserve"> </v>
      </c>
      <c r="K32" s="29"/>
      <c r="L32" s="1" t="str">
        <f t="shared" si="3"/>
        <v xml:space="preserve"> </v>
      </c>
      <c r="M32" s="29"/>
    </row>
    <row r="33" spans="1:13" x14ac:dyDescent="0.2">
      <c r="A33" s="26" t="s">
        <v>117</v>
      </c>
      <c r="B33" s="26" t="s">
        <v>126</v>
      </c>
      <c r="C33" s="29">
        <v>3332880.3696300001</v>
      </c>
      <c r="D33" s="29">
        <v>89043.348889999994</v>
      </c>
      <c r="E33" s="1">
        <f t="shared" si="1"/>
        <v>2.6716635166801725</v>
      </c>
      <c r="F33" s="29">
        <v>135206.89551</v>
      </c>
      <c r="G33" s="1">
        <f t="shared" si="0"/>
        <v>65.857106291900834</v>
      </c>
      <c r="H33" s="29">
        <v>2730415.9724699999</v>
      </c>
      <c r="I33" s="29">
        <v>15602.29119</v>
      </c>
      <c r="J33" s="1">
        <f t="shared" si="2"/>
        <v>0.57142542921347594</v>
      </c>
      <c r="K33" s="29">
        <v>56623.973429999998</v>
      </c>
      <c r="L33" s="1">
        <f t="shared" si="3"/>
        <v>27.554214663667061</v>
      </c>
      <c r="M33" s="29">
        <v>15579.591189999999</v>
      </c>
    </row>
    <row r="34" spans="1:13" x14ac:dyDescent="0.2">
      <c r="A34" s="26" t="s">
        <v>99</v>
      </c>
      <c r="B34" s="26" t="s">
        <v>21</v>
      </c>
      <c r="C34" s="29">
        <v>2094704.0778999999</v>
      </c>
      <c r="D34" s="29">
        <v>276972.02875</v>
      </c>
      <c r="E34" s="1">
        <f t="shared" si="1"/>
        <v>13.222489595173382</v>
      </c>
      <c r="F34" s="29">
        <v>250687.83142</v>
      </c>
      <c r="G34" s="1">
        <f t="shared" si="0"/>
        <v>110.48483174516903</v>
      </c>
      <c r="H34" s="29">
        <v>559370.42645000003</v>
      </c>
      <c r="I34" s="29">
        <v>17488.96513</v>
      </c>
      <c r="J34" s="1">
        <f t="shared" si="2"/>
        <v>3.126544469108302</v>
      </c>
      <c r="K34" s="29">
        <v>7930.21731</v>
      </c>
      <c r="L34" s="1" t="str">
        <f t="shared" si="3"/>
        <v>свыше 200</v>
      </c>
      <c r="M34" s="29">
        <v>2920</v>
      </c>
    </row>
    <row r="35" spans="1:13" ht="25.5" x14ac:dyDescent="0.2">
      <c r="A35" s="26" t="s">
        <v>65</v>
      </c>
      <c r="B35" s="26" t="s">
        <v>62</v>
      </c>
      <c r="C35" s="29">
        <v>747042.93128000002</v>
      </c>
      <c r="D35" s="29">
        <v>78385.569019999995</v>
      </c>
      <c r="E35" s="1">
        <f t="shared" si="1"/>
        <v>10.492779696836488</v>
      </c>
      <c r="F35" s="29">
        <v>81720.132610000001</v>
      </c>
      <c r="G35" s="1">
        <f t="shared" si="0"/>
        <v>95.919532331263056</v>
      </c>
      <c r="H35" s="29">
        <v>626888.03824000002</v>
      </c>
      <c r="I35" s="29">
        <v>37300.794500000004</v>
      </c>
      <c r="J35" s="1">
        <f t="shared" si="2"/>
        <v>5.950152535167633</v>
      </c>
      <c r="K35" s="29">
        <v>30120.41691</v>
      </c>
      <c r="L35" s="1">
        <f t="shared" si="3"/>
        <v>123.83890505717441</v>
      </c>
      <c r="M35" s="29">
        <v>14620.042930000003</v>
      </c>
    </row>
    <row r="36" spans="1:13" x14ac:dyDescent="0.2">
      <c r="A36" s="26" t="s">
        <v>15</v>
      </c>
      <c r="B36" s="26" t="s">
        <v>67</v>
      </c>
      <c r="C36" s="29">
        <v>794019.84536000004</v>
      </c>
      <c r="D36" s="29">
        <v>42313.303970000001</v>
      </c>
      <c r="E36" s="1">
        <f t="shared" si="1"/>
        <v>5.3289982885522971</v>
      </c>
      <c r="F36" s="29">
        <v>533273.14460999996</v>
      </c>
      <c r="G36" s="1">
        <f t="shared" si="0"/>
        <v>7.9346399490912116</v>
      </c>
      <c r="H36" s="29">
        <v>717910.70297999994</v>
      </c>
      <c r="I36" s="29">
        <v>41805.926330000002</v>
      </c>
      <c r="J36" s="1">
        <f t="shared" si="2"/>
        <v>5.8232766493752441</v>
      </c>
      <c r="K36" s="29">
        <v>530237.29703000002</v>
      </c>
      <c r="L36" s="1">
        <f t="shared" si="3"/>
        <v>7.8843805526631376</v>
      </c>
      <c r="M36" s="29">
        <v>1501.2473000000027</v>
      </c>
    </row>
    <row r="37" spans="1:13" ht="25.5" x14ac:dyDescent="0.2">
      <c r="A37" s="26" t="s">
        <v>144</v>
      </c>
      <c r="B37" s="26" t="s">
        <v>61</v>
      </c>
      <c r="C37" s="29">
        <v>753718.93169999996</v>
      </c>
      <c r="D37" s="29">
        <v>39247.763679999996</v>
      </c>
      <c r="E37" s="1">
        <f t="shared" si="1"/>
        <v>5.2072147891359641</v>
      </c>
      <c r="F37" s="29">
        <v>396741.47480000003</v>
      </c>
      <c r="G37" s="1">
        <f t="shared" si="0"/>
        <v>9.8925285539620091</v>
      </c>
      <c r="H37" s="29">
        <v>691345.92013999994</v>
      </c>
      <c r="I37" s="29">
        <v>38845.386039999998</v>
      </c>
      <c r="J37" s="1">
        <f t="shared" si="2"/>
        <v>5.6188059997712392</v>
      </c>
      <c r="K37" s="29">
        <v>395451.967</v>
      </c>
      <c r="L37" s="1">
        <f t="shared" si="3"/>
        <v>9.8230352309766094</v>
      </c>
      <c r="M37" s="29"/>
    </row>
    <row r="38" spans="1:13" ht="38.25" x14ac:dyDescent="0.2">
      <c r="A38" s="26" t="s">
        <v>129</v>
      </c>
      <c r="B38" s="26" t="s">
        <v>128</v>
      </c>
      <c r="C38" s="29">
        <v>18736.24164</v>
      </c>
      <c r="D38" s="29">
        <v>787.38414999999998</v>
      </c>
      <c r="E38" s="1">
        <f t="shared" si="1"/>
        <v>4.2024658153373391</v>
      </c>
      <c r="F38" s="29">
        <v>132805.47631999999</v>
      </c>
      <c r="G38" s="1">
        <f t="shared" si="0"/>
        <v>0.5928853024876527</v>
      </c>
      <c r="H38" s="29">
        <v>15642.082839999999</v>
      </c>
      <c r="I38" s="29">
        <v>787.38414999999998</v>
      </c>
      <c r="J38" s="1">
        <f t="shared" si="2"/>
        <v>5.0337551466387707</v>
      </c>
      <c r="K38" s="29">
        <v>132658.05853000001</v>
      </c>
      <c r="L38" s="1">
        <f t="shared" si="3"/>
        <v>0.5935441530843274</v>
      </c>
      <c r="M38" s="29">
        <v>393.97092999999995</v>
      </c>
    </row>
    <row r="39" spans="1:13" ht="25.5" x14ac:dyDescent="0.2">
      <c r="A39" s="26" t="s">
        <v>102</v>
      </c>
      <c r="B39" s="26" t="s">
        <v>29</v>
      </c>
      <c r="C39" s="29">
        <v>21564.672020000002</v>
      </c>
      <c r="D39" s="29">
        <v>2278.1561400000001</v>
      </c>
      <c r="E39" s="1">
        <f t="shared" si="1"/>
        <v>10.564297652601164</v>
      </c>
      <c r="F39" s="29">
        <v>3726.1934900000001</v>
      </c>
      <c r="G39" s="1">
        <f t="shared" si="0"/>
        <v>61.138965169519423</v>
      </c>
      <c r="H39" s="29">
        <v>10922.7</v>
      </c>
      <c r="I39" s="29">
        <v>2173.1561400000001</v>
      </c>
      <c r="J39" s="1">
        <f t="shared" si="2"/>
        <v>19.895777966986184</v>
      </c>
      <c r="K39" s="29">
        <v>2127.2714999999998</v>
      </c>
      <c r="L39" s="1">
        <f t="shared" si="3"/>
        <v>102.15697150081691</v>
      </c>
      <c r="M39" s="29">
        <v>1107.27637</v>
      </c>
    </row>
    <row r="40" spans="1:13" x14ac:dyDescent="0.2">
      <c r="A40" s="26" t="s">
        <v>42</v>
      </c>
      <c r="B40" s="26" t="s">
        <v>30</v>
      </c>
      <c r="C40" s="29">
        <v>26183398.143920001</v>
      </c>
      <c r="D40" s="29">
        <v>5250309.8141099997</v>
      </c>
      <c r="E40" s="1">
        <f t="shared" si="1"/>
        <v>20.052056594224631</v>
      </c>
      <c r="F40" s="29">
        <v>4415772.8531900002</v>
      </c>
      <c r="G40" s="1">
        <f t="shared" si="0"/>
        <v>118.8990011186178</v>
      </c>
      <c r="H40" s="29">
        <v>18552045.844769999</v>
      </c>
      <c r="I40" s="29">
        <v>3732047.4175399998</v>
      </c>
      <c r="J40" s="1">
        <f t="shared" si="2"/>
        <v>20.116635376858451</v>
      </c>
      <c r="K40" s="29">
        <v>3012268.2719299998</v>
      </c>
      <c r="L40" s="1">
        <f t="shared" si="3"/>
        <v>123.89492172119279</v>
      </c>
      <c r="M40" s="29">
        <v>1333749.54635</v>
      </c>
    </row>
    <row r="41" spans="1:13" x14ac:dyDescent="0.2">
      <c r="A41" s="26" t="s">
        <v>33</v>
      </c>
      <c r="B41" s="26" t="s">
        <v>157</v>
      </c>
      <c r="C41" s="29">
        <v>8101733.32565</v>
      </c>
      <c r="D41" s="29">
        <v>1693492.7403200001</v>
      </c>
      <c r="E41" s="1">
        <f t="shared" si="1"/>
        <v>20.902844764816194</v>
      </c>
      <c r="F41" s="29">
        <v>1421127.06599</v>
      </c>
      <c r="G41" s="1">
        <f t="shared" si="0"/>
        <v>119.16546949587945</v>
      </c>
      <c r="H41" s="29">
        <v>5058543.1429399997</v>
      </c>
      <c r="I41" s="29">
        <v>1096463.97162</v>
      </c>
      <c r="J41" s="1">
        <f t="shared" si="2"/>
        <v>21.675489180126682</v>
      </c>
      <c r="K41" s="29">
        <v>855543.60494999995</v>
      </c>
      <c r="L41" s="1">
        <f t="shared" si="3"/>
        <v>128.15991672149545</v>
      </c>
      <c r="M41" s="29">
        <v>364753.58432000002</v>
      </c>
    </row>
    <row r="42" spans="1:13" x14ac:dyDescent="0.2">
      <c r="A42" s="26" t="s">
        <v>16</v>
      </c>
      <c r="B42" s="26" t="s">
        <v>93</v>
      </c>
      <c r="C42" s="29">
        <v>12265221.30996</v>
      </c>
      <c r="D42" s="29">
        <v>2355641.5709799998</v>
      </c>
      <c r="E42" s="1">
        <f t="shared" si="1"/>
        <v>19.205862751674086</v>
      </c>
      <c r="F42" s="29">
        <v>1971261.4057400001</v>
      </c>
      <c r="G42" s="1">
        <f t="shared" si="0"/>
        <v>119.49919803232314</v>
      </c>
      <c r="H42" s="29">
        <v>10081002.79304</v>
      </c>
      <c r="I42" s="29">
        <v>1946232.6551999999</v>
      </c>
      <c r="J42" s="1">
        <f t="shared" si="2"/>
        <v>19.305943021300358</v>
      </c>
      <c r="K42" s="29">
        <v>1580607.44251</v>
      </c>
      <c r="L42" s="1">
        <f t="shared" si="3"/>
        <v>123.13194300220351</v>
      </c>
      <c r="M42" s="29">
        <v>696770.63672999991</v>
      </c>
    </row>
    <row r="43" spans="1:13" x14ac:dyDescent="0.2">
      <c r="A43" s="26" t="s">
        <v>0</v>
      </c>
      <c r="B43" s="26" t="s">
        <v>145</v>
      </c>
      <c r="C43" s="29">
        <v>1761788.9257499999</v>
      </c>
      <c r="D43" s="29">
        <v>401298.69910000003</v>
      </c>
      <c r="E43" s="1">
        <f t="shared" si="1"/>
        <v>22.777910181786716</v>
      </c>
      <c r="F43" s="29">
        <v>328051.27613000001</v>
      </c>
      <c r="G43" s="1">
        <f t="shared" si="0"/>
        <v>122.32804085815339</v>
      </c>
      <c r="H43" s="29">
        <v>154692.12711999999</v>
      </c>
      <c r="I43" s="29">
        <v>35428.593639999999</v>
      </c>
      <c r="J43" s="1">
        <f t="shared" si="2"/>
        <v>22.902648182293611</v>
      </c>
      <c r="K43" s="29">
        <v>13797.557000000001</v>
      </c>
      <c r="L43" s="1" t="str">
        <f t="shared" si="3"/>
        <v>свыше 200</v>
      </c>
      <c r="M43" s="29">
        <v>25650.54464</v>
      </c>
    </row>
    <row r="44" spans="1:13" ht="25.5" x14ac:dyDescent="0.2">
      <c r="A44" s="26" t="s">
        <v>149</v>
      </c>
      <c r="B44" s="26" t="s">
        <v>43</v>
      </c>
      <c r="C44" s="29">
        <v>2246664.7109300001</v>
      </c>
      <c r="D44" s="29">
        <v>498304.12414000003</v>
      </c>
      <c r="E44" s="1">
        <f t="shared" si="1"/>
        <v>22.179728097199185</v>
      </c>
      <c r="F44" s="29">
        <v>453733.76198000001</v>
      </c>
      <c r="G44" s="1">
        <f t="shared" si="0"/>
        <v>109.82302087583349</v>
      </c>
      <c r="H44" s="29">
        <v>2246664.7109300001</v>
      </c>
      <c r="I44" s="29">
        <v>498304.12414000003</v>
      </c>
      <c r="J44" s="1">
        <f t="shared" si="2"/>
        <v>22.179728097199185</v>
      </c>
      <c r="K44" s="29">
        <v>453733.76198000001</v>
      </c>
      <c r="L44" s="1">
        <f t="shared" si="3"/>
        <v>109.82302087583349</v>
      </c>
      <c r="M44" s="29">
        <v>168992.74464000005</v>
      </c>
    </row>
    <row r="45" spans="1:13" ht="38.25" x14ac:dyDescent="0.2">
      <c r="A45" s="26" t="s">
        <v>134</v>
      </c>
      <c r="B45" s="26" t="s">
        <v>100</v>
      </c>
      <c r="C45" s="29">
        <v>108711.99842</v>
      </c>
      <c r="D45" s="29">
        <v>24584.47309</v>
      </c>
      <c r="E45" s="1">
        <f t="shared" si="1"/>
        <v>22.614314378639126</v>
      </c>
      <c r="F45" s="29">
        <v>20096.902450000001</v>
      </c>
      <c r="G45" s="1">
        <f t="shared" si="0"/>
        <v>122.32966324618846</v>
      </c>
      <c r="H45" s="29">
        <v>104214.07842000001</v>
      </c>
      <c r="I45" s="29">
        <v>24147.337090000001</v>
      </c>
      <c r="J45" s="1">
        <f t="shared" si="2"/>
        <v>23.170897306870796</v>
      </c>
      <c r="K45" s="29">
        <v>19871.289349999999</v>
      </c>
      <c r="L45" s="1">
        <f t="shared" si="3"/>
        <v>121.51872314213976</v>
      </c>
      <c r="M45" s="29">
        <v>8223.863510000001</v>
      </c>
    </row>
    <row r="46" spans="1:13" x14ac:dyDescent="0.2">
      <c r="A46" s="26" t="s">
        <v>121</v>
      </c>
      <c r="B46" s="26" t="s">
        <v>107</v>
      </c>
      <c r="C46" s="29"/>
      <c r="D46" s="29"/>
      <c r="E46" s="1" t="str">
        <f t="shared" si="1"/>
        <v xml:space="preserve"> </v>
      </c>
      <c r="F46" s="29">
        <v>10000</v>
      </c>
      <c r="G46" s="1" t="str">
        <f t="shared" si="0"/>
        <v/>
      </c>
      <c r="H46" s="29"/>
      <c r="I46" s="29"/>
      <c r="J46" s="1" t="str">
        <f t="shared" si="2"/>
        <v xml:space="preserve"> </v>
      </c>
      <c r="K46" s="29">
        <v>10000</v>
      </c>
      <c r="L46" s="1" t="str">
        <f t="shared" si="3"/>
        <v/>
      </c>
      <c r="M46" s="29"/>
    </row>
    <row r="47" spans="1:13" x14ac:dyDescent="0.2">
      <c r="A47" s="26" t="s">
        <v>104</v>
      </c>
      <c r="B47" s="26" t="s">
        <v>160</v>
      </c>
      <c r="C47" s="29">
        <v>143411.25758999999</v>
      </c>
      <c r="D47" s="29">
        <v>15011.968989999999</v>
      </c>
      <c r="E47" s="1">
        <f t="shared" si="1"/>
        <v>10.467775851263978</v>
      </c>
      <c r="F47" s="29">
        <v>17682.587439999999</v>
      </c>
      <c r="G47" s="1">
        <f t="shared" si="0"/>
        <v>84.896902339310586</v>
      </c>
      <c r="H47" s="29">
        <v>52267.398869999997</v>
      </c>
      <c r="I47" s="29">
        <v>714.33500000000004</v>
      </c>
      <c r="J47" s="1">
        <f t="shared" si="2"/>
        <v>1.3666932264540297</v>
      </c>
      <c r="K47" s="29">
        <v>5689.9762000000001</v>
      </c>
      <c r="L47" s="1">
        <f t="shared" si="3"/>
        <v>12.554270437897438</v>
      </c>
      <c r="M47" s="29">
        <v>161.35000000000002</v>
      </c>
    </row>
    <row r="48" spans="1:13" ht="25.5" x14ac:dyDescent="0.2">
      <c r="A48" s="26" t="s">
        <v>71</v>
      </c>
      <c r="B48" s="26" t="s">
        <v>32</v>
      </c>
      <c r="C48" s="29">
        <v>1555866.6156200001</v>
      </c>
      <c r="D48" s="29">
        <v>261976.23749</v>
      </c>
      <c r="E48" s="1">
        <f t="shared" si="1"/>
        <v>16.837962512975743</v>
      </c>
      <c r="F48" s="29">
        <v>193819.85346000001</v>
      </c>
      <c r="G48" s="1">
        <f t="shared" si="0"/>
        <v>135.16481042230583</v>
      </c>
      <c r="H48" s="29">
        <v>854661.59345000004</v>
      </c>
      <c r="I48" s="29">
        <v>130756.40085000001</v>
      </c>
      <c r="J48" s="1">
        <f t="shared" si="2"/>
        <v>15.299201678430119</v>
      </c>
      <c r="K48" s="29">
        <v>73024.639939999994</v>
      </c>
      <c r="L48" s="1">
        <f t="shared" si="3"/>
        <v>179.0579192960551</v>
      </c>
      <c r="M48" s="29">
        <v>69196.822509999998</v>
      </c>
    </row>
    <row r="49" spans="1:13" x14ac:dyDescent="0.2">
      <c r="A49" s="26" t="s">
        <v>68</v>
      </c>
      <c r="B49" s="26" t="s">
        <v>135</v>
      </c>
      <c r="C49" s="29">
        <v>3447592.23599</v>
      </c>
      <c r="D49" s="29">
        <v>795815.50959999999</v>
      </c>
      <c r="E49" s="1">
        <f t="shared" si="1"/>
        <v>23.08322606404397</v>
      </c>
      <c r="F49" s="29">
        <v>675519.2219</v>
      </c>
      <c r="G49" s="1">
        <f t="shared" si="0"/>
        <v>117.80797404426902</v>
      </c>
      <c r="H49" s="29">
        <v>1386579.1876699999</v>
      </c>
      <c r="I49" s="29">
        <v>322370.40571000002</v>
      </c>
      <c r="J49" s="1">
        <f t="shared" si="2"/>
        <v>23.249332499480936</v>
      </c>
      <c r="K49" s="29">
        <v>276804.06680999999</v>
      </c>
      <c r="L49" s="1">
        <f t="shared" si="3"/>
        <v>116.46158577983503</v>
      </c>
      <c r="M49" s="29">
        <v>109324.24061000001</v>
      </c>
    </row>
    <row r="50" spans="1:13" x14ac:dyDescent="0.2">
      <c r="A50" s="26" t="s">
        <v>56</v>
      </c>
      <c r="B50" s="26" t="s">
        <v>101</v>
      </c>
      <c r="C50" s="29">
        <v>3255289.8753200001</v>
      </c>
      <c r="D50" s="29">
        <v>756685.28972999996</v>
      </c>
      <c r="E50" s="1">
        <f t="shared" si="1"/>
        <v>23.244789825533331</v>
      </c>
      <c r="F50" s="29">
        <v>640690.69394000003</v>
      </c>
      <c r="G50" s="1">
        <f t="shared" si="0"/>
        <v>118.10461692157226</v>
      </c>
      <c r="H50" s="29">
        <v>1339279.6418699999</v>
      </c>
      <c r="I50" s="29">
        <v>312506.4106</v>
      </c>
      <c r="J50" s="1">
        <f t="shared" si="2"/>
        <v>23.333917789092631</v>
      </c>
      <c r="K50" s="29">
        <v>267383.90782000002</v>
      </c>
      <c r="L50" s="1">
        <f t="shared" si="3"/>
        <v>116.87554914874532</v>
      </c>
      <c r="M50" s="29">
        <v>106159.10133</v>
      </c>
    </row>
    <row r="51" spans="1:13" x14ac:dyDescent="0.2">
      <c r="A51" s="26" t="s">
        <v>46</v>
      </c>
      <c r="B51" s="26" t="s">
        <v>79</v>
      </c>
      <c r="C51" s="29">
        <v>1198.40455</v>
      </c>
      <c r="D51" s="29">
        <v>359.52100000000002</v>
      </c>
      <c r="E51" s="1">
        <f t="shared" si="1"/>
        <v>29.999969542839271</v>
      </c>
      <c r="F51" s="29">
        <v>272.82499999999999</v>
      </c>
      <c r="G51" s="1">
        <f t="shared" si="0"/>
        <v>131.77714652249614</v>
      </c>
      <c r="H51" s="29"/>
      <c r="I51" s="29"/>
      <c r="J51" s="1" t="str">
        <f t="shared" si="2"/>
        <v xml:space="preserve"> </v>
      </c>
      <c r="K51" s="29"/>
      <c r="L51" s="1" t="str">
        <f t="shared" si="3"/>
        <v xml:space="preserve"> </v>
      </c>
      <c r="M51" s="29"/>
    </row>
    <row r="52" spans="1:13" ht="25.5" x14ac:dyDescent="0.2">
      <c r="A52" s="26" t="s">
        <v>20</v>
      </c>
      <c r="B52" s="26" t="s">
        <v>47</v>
      </c>
      <c r="C52" s="29">
        <v>191103.95611999999</v>
      </c>
      <c r="D52" s="29">
        <v>38770.69887</v>
      </c>
      <c r="E52" s="1">
        <f t="shared" si="1"/>
        <v>20.287753146070244</v>
      </c>
      <c r="F52" s="29">
        <v>34555.702960000002</v>
      </c>
      <c r="G52" s="1">
        <f t="shared" si="0"/>
        <v>112.19768532817599</v>
      </c>
      <c r="H52" s="29">
        <v>47299.5458</v>
      </c>
      <c r="I52" s="29">
        <v>9863.9951099999998</v>
      </c>
      <c r="J52" s="1">
        <f t="shared" si="2"/>
        <v>20.854312537605804</v>
      </c>
      <c r="K52" s="29">
        <v>9420.1589899999999</v>
      </c>
      <c r="L52" s="1">
        <f t="shared" si="3"/>
        <v>104.71155657214656</v>
      </c>
      <c r="M52" s="29">
        <v>3165.1392799999994</v>
      </c>
    </row>
    <row r="53" spans="1:13" x14ac:dyDescent="0.2">
      <c r="A53" s="26" t="s">
        <v>106</v>
      </c>
      <c r="B53" s="26" t="s">
        <v>98</v>
      </c>
      <c r="C53" s="29">
        <v>9908084.7189000007</v>
      </c>
      <c r="D53" s="29">
        <v>2963137.3591100001</v>
      </c>
      <c r="E53" s="1">
        <f t="shared" si="1"/>
        <v>29.9062578003367</v>
      </c>
      <c r="F53" s="29">
        <v>1599014.6681299999</v>
      </c>
      <c r="G53" s="1">
        <f t="shared" si="0"/>
        <v>185.31020497612451</v>
      </c>
      <c r="H53" s="29">
        <v>9906700.7189000007</v>
      </c>
      <c r="I53" s="29">
        <v>2963128.55907</v>
      </c>
      <c r="J53" s="1">
        <f t="shared" si="2"/>
        <v>29.910346977747537</v>
      </c>
      <c r="K53" s="29">
        <v>1598980.60586</v>
      </c>
      <c r="L53" s="1">
        <f t="shared" si="3"/>
        <v>185.31360219196048</v>
      </c>
      <c r="M53" s="29">
        <v>1072162.0172999999</v>
      </c>
    </row>
    <row r="54" spans="1:13" ht="25.5" x14ac:dyDescent="0.2">
      <c r="A54" s="26" t="s">
        <v>88</v>
      </c>
      <c r="B54" s="26" t="s">
        <v>91</v>
      </c>
      <c r="C54" s="29">
        <v>2902670.6393200001</v>
      </c>
      <c r="D54" s="29">
        <v>674644.68559000001</v>
      </c>
      <c r="E54" s="1">
        <f t="shared" si="1"/>
        <v>23.24220586556272</v>
      </c>
      <c r="F54" s="29">
        <v>457506.65776999999</v>
      </c>
      <c r="G54" s="1">
        <f t="shared" si="0"/>
        <v>147.46117332551708</v>
      </c>
      <c r="H54" s="29">
        <v>2902670.6393200001</v>
      </c>
      <c r="I54" s="29">
        <v>674644.68559000001</v>
      </c>
      <c r="J54" s="1">
        <f t="shared" si="2"/>
        <v>23.24220586556272</v>
      </c>
      <c r="K54" s="29">
        <v>457506.65776999999</v>
      </c>
      <c r="L54" s="1">
        <f t="shared" si="3"/>
        <v>147.46117332551708</v>
      </c>
      <c r="M54" s="29">
        <v>260128.78198999999</v>
      </c>
    </row>
    <row r="55" spans="1:13" x14ac:dyDescent="0.2">
      <c r="A55" s="26" t="s">
        <v>72</v>
      </c>
      <c r="B55" s="26" t="s">
        <v>2</v>
      </c>
      <c r="C55" s="29">
        <v>5631343.2829999998</v>
      </c>
      <c r="D55" s="29">
        <v>2081708.34608</v>
      </c>
      <c r="E55" s="1">
        <f t="shared" si="1"/>
        <v>36.966461490001834</v>
      </c>
      <c r="F55" s="29">
        <v>947053.56406999996</v>
      </c>
      <c r="G55" s="1" t="str">
        <f t="shared" si="0"/>
        <v>свыше 200</v>
      </c>
      <c r="H55" s="29">
        <v>5629959.2829999998</v>
      </c>
      <c r="I55" s="29">
        <v>2081699.5460399999</v>
      </c>
      <c r="J55" s="1">
        <f t="shared" si="2"/>
        <v>36.975392563243162</v>
      </c>
      <c r="K55" s="29">
        <v>947019.50179999997</v>
      </c>
      <c r="L55" s="1" t="str">
        <f t="shared" si="3"/>
        <v>свыше 200</v>
      </c>
      <c r="M55" s="29">
        <v>737084.96294</v>
      </c>
    </row>
    <row r="56" spans="1:13" ht="25.5" x14ac:dyDescent="0.2">
      <c r="A56" s="26" t="s">
        <v>59</v>
      </c>
      <c r="B56" s="26" t="s">
        <v>154</v>
      </c>
      <c r="C56" s="29">
        <v>101634.72981</v>
      </c>
      <c r="D56" s="29">
        <v>17580.073899999999</v>
      </c>
      <c r="E56" s="1">
        <f t="shared" si="1"/>
        <v>17.29730962326056</v>
      </c>
      <c r="F56" s="29">
        <v>20931.285400000001</v>
      </c>
      <c r="G56" s="1">
        <f t="shared" si="0"/>
        <v>83.989461535888282</v>
      </c>
      <c r="H56" s="29">
        <v>101634.72981</v>
      </c>
      <c r="I56" s="29">
        <v>17580.073899999999</v>
      </c>
      <c r="J56" s="1">
        <f t="shared" si="2"/>
        <v>17.29730962326056</v>
      </c>
      <c r="K56" s="29">
        <v>20931.285400000001</v>
      </c>
      <c r="L56" s="1">
        <f t="shared" si="3"/>
        <v>83.989461535888282</v>
      </c>
      <c r="M56" s="29">
        <v>5864.0152999999991</v>
      </c>
    </row>
    <row r="57" spans="1:13" x14ac:dyDescent="0.2">
      <c r="A57" s="26" t="s">
        <v>50</v>
      </c>
      <c r="B57" s="26" t="s">
        <v>58</v>
      </c>
      <c r="C57" s="29">
        <v>106485.89137</v>
      </c>
      <c r="D57" s="29">
        <v>23103.109499999999</v>
      </c>
      <c r="E57" s="1">
        <f t="shared" si="1"/>
        <v>21.695934740993099</v>
      </c>
      <c r="F57" s="29">
        <v>22173.787980000001</v>
      </c>
      <c r="G57" s="1">
        <f t="shared" si="0"/>
        <v>104.19108147348668</v>
      </c>
      <c r="H57" s="29">
        <v>106485.89137</v>
      </c>
      <c r="I57" s="29">
        <v>23103.109499999999</v>
      </c>
      <c r="J57" s="1">
        <f t="shared" si="2"/>
        <v>21.695934740993099</v>
      </c>
      <c r="K57" s="29">
        <v>22173.787980000001</v>
      </c>
      <c r="L57" s="1">
        <f t="shared" si="3"/>
        <v>104.19108147348668</v>
      </c>
      <c r="M57" s="29">
        <v>8784.436499999998</v>
      </c>
    </row>
    <row r="58" spans="1:13" ht="38.25" x14ac:dyDescent="0.2">
      <c r="A58" s="26" t="s">
        <v>24</v>
      </c>
      <c r="B58" s="26" t="s">
        <v>87</v>
      </c>
      <c r="C58" s="29">
        <v>312376.31073999999</v>
      </c>
      <c r="D58" s="29">
        <v>49402.299299999999</v>
      </c>
      <c r="E58" s="1">
        <f t="shared" si="1"/>
        <v>15.814995440265312</v>
      </c>
      <c r="F58" s="29">
        <v>45563.324249999998</v>
      </c>
      <c r="G58" s="1">
        <f t="shared" si="0"/>
        <v>108.42558156849147</v>
      </c>
      <c r="H58" s="29">
        <v>312376.31073999999</v>
      </c>
      <c r="I58" s="29">
        <v>49402.299299999999</v>
      </c>
      <c r="J58" s="1">
        <f t="shared" si="2"/>
        <v>15.814995440265312</v>
      </c>
      <c r="K58" s="29">
        <v>45563.324249999998</v>
      </c>
      <c r="L58" s="1">
        <f t="shared" si="3"/>
        <v>108.42558156849147</v>
      </c>
      <c r="M58" s="29">
        <v>16467.433100000002</v>
      </c>
    </row>
    <row r="59" spans="1:13" ht="25.5" x14ac:dyDescent="0.2">
      <c r="A59" s="26" t="s">
        <v>140</v>
      </c>
      <c r="B59" s="26" t="s">
        <v>148</v>
      </c>
      <c r="C59" s="29">
        <v>853573.86465999996</v>
      </c>
      <c r="D59" s="29">
        <v>116698.84474</v>
      </c>
      <c r="E59" s="1">
        <f t="shared" si="1"/>
        <v>13.671792163702682</v>
      </c>
      <c r="F59" s="29">
        <v>105786.04866</v>
      </c>
      <c r="G59" s="1">
        <f t="shared" si="0"/>
        <v>110.31591237051883</v>
      </c>
      <c r="H59" s="29">
        <v>853573.86465999996</v>
      </c>
      <c r="I59" s="29">
        <v>116698.84474</v>
      </c>
      <c r="J59" s="1">
        <f t="shared" si="2"/>
        <v>13.671792163702682</v>
      </c>
      <c r="K59" s="29">
        <v>105786.04866</v>
      </c>
      <c r="L59" s="1">
        <f t="shared" si="3"/>
        <v>110.31591237051883</v>
      </c>
      <c r="M59" s="29">
        <v>43832.387470000001</v>
      </c>
    </row>
    <row r="60" spans="1:13" x14ac:dyDescent="0.2">
      <c r="A60" s="26" t="s">
        <v>1</v>
      </c>
      <c r="B60" s="26" t="s">
        <v>151</v>
      </c>
      <c r="C60" s="29">
        <v>17331150.82677</v>
      </c>
      <c r="D60" s="29">
        <v>4584908.5169000002</v>
      </c>
      <c r="E60" s="1">
        <f t="shared" si="1"/>
        <v>26.454726305988117</v>
      </c>
      <c r="F60" s="29">
        <v>4732816.5628000004</v>
      </c>
      <c r="G60" s="1">
        <f t="shared" si="0"/>
        <v>96.874840933778003</v>
      </c>
      <c r="H60" s="29">
        <v>17082696.736299999</v>
      </c>
      <c r="I60" s="29">
        <v>4530644.3520200001</v>
      </c>
      <c r="J60" s="1">
        <f t="shared" si="2"/>
        <v>26.521833302774585</v>
      </c>
      <c r="K60" s="29">
        <v>4683315.0387300001</v>
      </c>
      <c r="L60" s="1">
        <f t="shared" si="3"/>
        <v>96.740114951750073</v>
      </c>
      <c r="M60" s="29">
        <v>1582229.2067300002</v>
      </c>
    </row>
    <row r="61" spans="1:13" x14ac:dyDescent="0.2">
      <c r="A61" s="26" t="s">
        <v>146</v>
      </c>
      <c r="B61" s="26" t="s">
        <v>63</v>
      </c>
      <c r="C61" s="29">
        <v>220908.70396000001</v>
      </c>
      <c r="D61" s="29">
        <v>58191.423329999998</v>
      </c>
      <c r="E61" s="1">
        <f t="shared" si="1"/>
        <v>26.341842710071184</v>
      </c>
      <c r="F61" s="29">
        <v>44028.81624</v>
      </c>
      <c r="G61" s="1">
        <f t="shared" si="0"/>
        <v>132.16667696174244</v>
      </c>
      <c r="H61" s="29">
        <v>91737.008889999997</v>
      </c>
      <c r="I61" s="29">
        <v>28755.908220000001</v>
      </c>
      <c r="J61" s="1">
        <f t="shared" si="2"/>
        <v>31.346027702386319</v>
      </c>
      <c r="K61" s="29">
        <v>21119.95234</v>
      </c>
      <c r="L61" s="1">
        <f t="shared" si="3"/>
        <v>136.15517571759824</v>
      </c>
      <c r="M61" s="29">
        <v>9889.2870299999995</v>
      </c>
    </row>
    <row r="62" spans="1:13" ht="25.5" x14ac:dyDescent="0.2">
      <c r="A62" s="26" t="s">
        <v>132</v>
      </c>
      <c r="B62" s="26" t="s">
        <v>4</v>
      </c>
      <c r="C62" s="29">
        <v>2846083.0234900001</v>
      </c>
      <c r="D62" s="29">
        <v>676745.02761999995</v>
      </c>
      <c r="E62" s="1">
        <f t="shared" si="1"/>
        <v>23.77811968359741</v>
      </c>
      <c r="F62" s="29">
        <v>592166.45091999997</v>
      </c>
      <c r="G62" s="1">
        <f t="shared" si="0"/>
        <v>114.28290585672276</v>
      </c>
      <c r="H62" s="29">
        <v>2846083.0234900001</v>
      </c>
      <c r="I62" s="29">
        <v>676745.02761999995</v>
      </c>
      <c r="J62" s="1">
        <f t="shared" si="2"/>
        <v>23.77811968359741</v>
      </c>
      <c r="K62" s="29">
        <v>592166.45091999997</v>
      </c>
      <c r="L62" s="1">
        <f t="shared" si="3"/>
        <v>114.28290585672276</v>
      </c>
      <c r="M62" s="29">
        <v>229822.22000999993</v>
      </c>
    </row>
    <row r="63" spans="1:13" x14ac:dyDescent="0.2">
      <c r="A63" s="26" t="s">
        <v>119</v>
      </c>
      <c r="B63" s="26" t="s">
        <v>13</v>
      </c>
      <c r="C63" s="29">
        <v>11124564.69758</v>
      </c>
      <c r="D63" s="29">
        <v>3235709.9292299999</v>
      </c>
      <c r="E63" s="1">
        <f t="shared" si="1"/>
        <v>29.086171164377202</v>
      </c>
      <c r="F63" s="29">
        <v>3567699.2624400002</v>
      </c>
      <c r="G63" s="1">
        <f t="shared" si="0"/>
        <v>90.694581891889953</v>
      </c>
      <c r="H63" s="29">
        <v>11035870.504149999</v>
      </c>
      <c r="I63" s="29">
        <v>3225823.30797</v>
      </c>
      <c r="J63" s="1">
        <f t="shared" si="2"/>
        <v>29.230347590223545</v>
      </c>
      <c r="K63" s="29">
        <v>3557666.7131599998</v>
      </c>
      <c r="L63" s="1">
        <f t="shared" si="3"/>
        <v>90.672442588213968</v>
      </c>
      <c r="M63" s="29">
        <v>1099682.3129099999</v>
      </c>
    </row>
    <row r="64" spans="1:13" x14ac:dyDescent="0.2">
      <c r="A64" s="26" t="s">
        <v>105</v>
      </c>
      <c r="B64" s="26" t="s">
        <v>39</v>
      </c>
      <c r="C64" s="29">
        <v>2347821.4385199999</v>
      </c>
      <c r="D64" s="29">
        <v>485147.60155999998</v>
      </c>
      <c r="E64" s="1">
        <f t="shared" si="1"/>
        <v>20.663735052433257</v>
      </c>
      <c r="F64" s="29">
        <v>423079.02291</v>
      </c>
      <c r="G64" s="1">
        <f t="shared" si="0"/>
        <v>114.67068213949328</v>
      </c>
      <c r="H64" s="29">
        <v>2357262.6251500002</v>
      </c>
      <c r="I64" s="29">
        <v>478670.47902999999</v>
      </c>
      <c r="J64" s="1">
        <f t="shared" si="2"/>
        <v>20.306200672041818</v>
      </c>
      <c r="K64" s="29">
        <v>417885.16496999998</v>
      </c>
      <c r="L64" s="1">
        <f t="shared" si="3"/>
        <v>114.54593729460672</v>
      </c>
      <c r="M64" s="29">
        <v>190773.50075999997</v>
      </c>
    </row>
    <row r="65" spans="1:13" ht="25.5" x14ac:dyDescent="0.2">
      <c r="A65" s="26" t="s">
        <v>69</v>
      </c>
      <c r="B65" s="26" t="s">
        <v>11</v>
      </c>
      <c r="C65" s="29">
        <v>791772.96322000003</v>
      </c>
      <c r="D65" s="29">
        <v>129114.53516</v>
      </c>
      <c r="E65" s="1">
        <f t="shared" si="1"/>
        <v>16.307014909288402</v>
      </c>
      <c r="F65" s="29">
        <v>105843.01029000001</v>
      </c>
      <c r="G65" s="1">
        <f t="shared" si="0"/>
        <v>121.98683201303344</v>
      </c>
      <c r="H65" s="29">
        <v>751743.57461999997</v>
      </c>
      <c r="I65" s="29">
        <v>120649.62918</v>
      </c>
      <c r="J65" s="1">
        <f t="shared" si="2"/>
        <v>16.049306339729924</v>
      </c>
      <c r="K65" s="29">
        <v>94476.757339999996</v>
      </c>
      <c r="L65" s="1">
        <f t="shared" si="3"/>
        <v>127.70297433665077</v>
      </c>
      <c r="M65" s="29">
        <v>52061.886020000005</v>
      </c>
    </row>
    <row r="66" spans="1:13" ht="25.5" x14ac:dyDescent="0.2">
      <c r="A66" s="26" t="s">
        <v>34</v>
      </c>
      <c r="B66" s="26" t="s">
        <v>22</v>
      </c>
      <c r="C66" s="29">
        <v>2182574.4670299999</v>
      </c>
      <c r="D66" s="29">
        <v>351270.34379999997</v>
      </c>
      <c r="E66" s="1">
        <f t="shared" si="1"/>
        <v>16.094311974518838</v>
      </c>
      <c r="F66" s="29">
        <v>273011.26091000001</v>
      </c>
      <c r="G66" s="1">
        <f t="shared" si="0"/>
        <v>128.66514832726941</v>
      </c>
      <c r="H66" s="29">
        <v>1352297.8404600001</v>
      </c>
      <c r="I66" s="29">
        <v>165598.69250999999</v>
      </c>
      <c r="J66" s="1">
        <f t="shared" si="2"/>
        <v>12.245726315267179</v>
      </c>
      <c r="K66" s="29">
        <v>127306.53151</v>
      </c>
      <c r="L66" s="1">
        <f t="shared" si="3"/>
        <v>130.07870888147804</v>
      </c>
      <c r="M66" s="29">
        <v>71572.39026</v>
      </c>
    </row>
    <row r="67" spans="1:13" x14ac:dyDescent="0.2">
      <c r="A67" s="26" t="s">
        <v>18</v>
      </c>
      <c r="B67" s="26" t="s">
        <v>90</v>
      </c>
      <c r="C67" s="29">
        <v>396814.27643000003</v>
      </c>
      <c r="D67" s="29">
        <v>51951.592709999997</v>
      </c>
      <c r="E67" s="1">
        <f t="shared" si="1"/>
        <v>13.092168249940602</v>
      </c>
      <c r="F67" s="29">
        <v>38209.315580000002</v>
      </c>
      <c r="G67" s="1">
        <f t="shared" ref="G67:G82" si="4">IF(F67=0," ",IF(D67/F67*100&gt;200,"свыше 200",IF(D67/F67&gt;0,D67/F67*100,"")))</f>
        <v>135.96577672590701</v>
      </c>
      <c r="H67" s="29">
        <v>176254.60347</v>
      </c>
      <c r="I67" s="29">
        <v>2146.6054199999999</v>
      </c>
      <c r="J67" s="1">
        <f t="shared" si="2"/>
        <v>1.2179003428783464</v>
      </c>
      <c r="K67" s="29">
        <v>1587.8711699999999</v>
      </c>
      <c r="L67" s="1">
        <f t="shared" si="3"/>
        <v>135.18763112249215</v>
      </c>
      <c r="M67" s="29">
        <v>715.53513999999996</v>
      </c>
    </row>
    <row r="68" spans="1:13" x14ac:dyDescent="0.2">
      <c r="A68" s="26" t="s">
        <v>5</v>
      </c>
      <c r="B68" s="26" t="s">
        <v>82</v>
      </c>
      <c r="C68" s="29">
        <v>874656.94403999997</v>
      </c>
      <c r="D68" s="29">
        <v>55636.269099999998</v>
      </c>
      <c r="E68" s="1">
        <f t="shared" ref="E68:E82" si="5">IF(C68=0," ",IF(D68/C68*100&gt;200,"свыше 200",IF(D68/C68&gt;0,D68/C68*100,"")))</f>
        <v>6.3609246435543794</v>
      </c>
      <c r="F68" s="29">
        <v>26153.05154</v>
      </c>
      <c r="G68" s="1" t="str">
        <f t="shared" si="4"/>
        <v>свыше 200</v>
      </c>
      <c r="H68" s="29">
        <v>727352.41848999995</v>
      </c>
      <c r="I68" s="29">
        <v>24992.07488</v>
      </c>
      <c r="J68" s="1">
        <f t="shared" ref="J68:J82" si="6">IF(H68=0," ",IF(I68/H68*100&gt;200,"свыше 200",IF(I68/H68&gt;0,I68/H68*100,"")))</f>
        <v>3.4360337911413166</v>
      </c>
      <c r="K68" s="29">
        <v>941.25293999999997</v>
      </c>
      <c r="L68" s="1" t="str">
        <f t="shared" ref="L68:L82" si="7">IF(K68=0," ",IF(I68/K68*100&gt;200,"свыше 200",IF(I68/K68&gt;0,I68/K68*100,"")))</f>
        <v>свыше 200</v>
      </c>
      <c r="M68" s="29">
        <v>24592.07488</v>
      </c>
    </row>
    <row r="69" spans="1:13" x14ac:dyDescent="0.2">
      <c r="A69" s="26" t="s">
        <v>150</v>
      </c>
      <c r="B69" s="26" t="s">
        <v>111</v>
      </c>
      <c r="C69" s="29">
        <v>849161.29698999994</v>
      </c>
      <c r="D69" s="29">
        <v>232803.9711</v>
      </c>
      <c r="E69" s="1">
        <f t="shared" si="5"/>
        <v>27.415753865044746</v>
      </c>
      <c r="F69" s="29">
        <v>200131.51611</v>
      </c>
      <c r="G69" s="1">
        <f t="shared" si="4"/>
        <v>116.32549216888057</v>
      </c>
      <c r="H69" s="29">
        <v>430371.18556999997</v>
      </c>
      <c r="I69" s="29">
        <v>134541.29311999999</v>
      </c>
      <c r="J69" s="1">
        <f t="shared" si="6"/>
        <v>31.261687034602094</v>
      </c>
      <c r="K69" s="29">
        <v>122632.11167</v>
      </c>
      <c r="L69" s="1">
        <f t="shared" si="7"/>
        <v>109.71130749346247</v>
      </c>
      <c r="M69" s="29">
        <v>44416.571039999981</v>
      </c>
    </row>
    <row r="70" spans="1:13" ht="25.5" x14ac:dyDescent="0.2">
      <c r="A70" s="26" t="s">
        <v>122</v>
      </c>
      <c r="B70" s="26" t="s">
        <v>10</v>
      </c>
      <c r="C70" s="29">
        <v>61941.949569999997</v>
      </c>
      <c r="D70" s="29">
        <v>10878.51089</v>
      </c>
      <c r="E70" s="1">
        <f t="shared" si="5"/>
        <v>17.562428960532312</v>
      </c>
      <c r="F70" s="29">
        <v>8517.3776799999996</v>
      </c>
      <c r="G70" s="1">
        <f t="shared" si="4"/>
        <v>127.72136329640837</v>
      </c>
      <c r="H70" s="29">
        <v>18319.63293</v>
      </c>
      <c r="I70" s="29">
        <v>3918.7190900000001</v>
      </c>
      <c r="J70" s="1">
        <f t="shared" si="6"/>
        <v>21.390816644490489</v>
      </c>
      <c r="K70" s="29">
        <v>2145.2957299999998</v>
      </c>
      <c r="L70" s="1">
        <f t="shared" si="7"/>
        <v>182.66568264693279</v>
      </c>
      <c r="M70" s="29">
        <v>1848.2092000000002</v>
      </c>
    </row>
    <row r="71" spans="1:13" ht="25.5" x14ac:dyDescent="0.2">
      <c r="A71" s="26" t="s">
        <v>60</v>
      </c>
      <c r="B71" s="26" t="s">
        <v>147</v>
      </c>
      <c r="C71" s="29">
        <v>216849.18293000001</v>
      </c>
      <c r="D71" s="29">
        <v>50962.49755</v>
      </c>
      <c r="E71" s="1">
        <f t="shared" si="5"/>
        <v>23.501355578753067</v>
      </c>
      <c r="F71" s="29">
        <v>49155.549630000001</v>
      </c>
      <c r="G71" s="1">
        <f t="shared" si="4"/>
        <v>103.67597948471968</v>
      </c>
      <c r="H71" s="29">
        <v>185934.19714999999</v>
      </c>
      <c r="I71" s="29">
        <v>43732.377780000003</v>
      </c>
      <c r="J71" s="1">
        <f t="shared" si="6"/>
        <v>23.520352065585588</v>
      </c>
      <c r="K71" s="29">
        <v>42246.187510000003</v>
      </c>
      <c r="L71" s="1">
        <f t="shared" si="7"/>
        <v>103.51792755180146</v>
      </c>
      <c r="M71" s="29">
        <v>14351.608470000003</v>
      </c>
    </row>
    <row r="72" spans="1:13" x14ac:dyDescent="0.2">
      <c r="A72" s="26" t="s">
        <v>48</v>
      </c>
      <c r="B72" s="26" t="s">
        <v>84</v>
      </c>
      <c r="C72" s="29">
        <v>14186.10678</v>
      </c>
      <c r="D72" s="29">
        <v>3303.0421700000002</v>
      </c>
      <c r="E72" s="1">
        <f t="shared" si="5"/>
        <v>23.28364096805424</v>
      </c>
      <c r="F72" s="29">
        <v>3138.6446999999998</v>
      </c>
      <c r="G72" s="1">
        <f t="shared" si="4"/>
        <v>105.23784899896444</v>
      </c>
      <c r="H72" s="29"/>
      <c r="I72" s="29"/>
      <c r="J72" s="1" t="str">
        <f t="shared" si="6"/>
        <v xml:space="preserve"> </v>
      </c>
      <c r="K72" s="29"/>
      <c r="L72" s="1" t="str">
        <f t="shared" si="7"/>
        <v xml:space="preserve"> </v>
      </c>
      <c r="M72" s="29"/>
    </row>
    <row r="73" spans="1:13" ht="25.5" x14ac:dyDescent="0.2">
      <c r="A73" s="26" t="s">
        <v>36</v>
      </c>
      <c r="B73" s="26" t="s">
        <v>155</v>
      </c>
      <c r="C73" s="29">
        <v>162079.49174</v>
      </c>
      <c r="D73" s="29">
        <v>39627.077599999997</v>
      </c>
      <c r="E73" s="1">
        <f t="shared" si="5"/>
        <v>24.449162059051751</v>
      </c>
      <c r="F73" s="29">
        <v>38713.717420000001</v>
      </c>
      <c r="G73" s="1">
        <f t="shared" si="4"/>
        <v>102.35926756940201</v>
      </c>
      <c r="H73" s="29">
        <v>145350.61274000001</v>
      </c>
      <c r="I73" s="29">
        <v>35700</v>
      </c>
      <c r="J73" s="1">
        <f t="shared" si="6"/>
        <v>24.561299967726573</v>
      </c>
      <c r="K73" s="29">
        <v>34943</v>
      </c>
      <c r="L73" s="1">
        <f t="shared" si="7"/>
        <v>102.16638525598833</v>
      </c>
      <c r="M73" s="29">
        <v>11900</v>
      </c>
    </row>
    <row r="74" spans="1:13" ht="25.5" x14ac:dyDescent="0.2">
      <c r="A74" s="26" t="s">
        <v>7</v>
      </c>
      <c r="B74" s="26" t="s">
        <v>55</v>
      </c>
      <c r="C74" s="29">
        <v>40583.584410000003</v>
      </c>
      <c r="D74" s="29">
        <v>8032.3777799999998</v>
      </c>
      <c r="E74" s="1">
        <f t="shared" si="5"/>
        <v>19.79218419657575</v>
      </c>
      <c r="F74" s="29">
        <v>7303.1875099999997</v>
      </c>
      <c r="G74" s="1">
        <f t="shared" si="4"/>
        <v>109.98454810316105</v>
      </c>
      <c r="H74" s="29">
        <v>40583.584410000003</v>
      </c>
      <c r="I74" s="29">
        <v>8032.3777799999998</v>
      </c>
      <c r="J74" s="1">
        <f t="shared" si="6"/>
        <v>19.79218419657575</v>
      </c>
      <c r="K74" s="29">
        <v>7303.1875099999997</v>
      </c>
      <c r="L74" s="1">
        <f t="shared" si="7"/>
        <v>109.98454810316105</v>
      </c>
      <c r="M74" s="29">
        <v>2451.6084700000001</v>
      </c>
    </row>
    <row r="75" spans="1:13" ht="38.25" x14ac:dyDescent="0.2">
      <c r="A75" s="26" t="s">
        <v>92</v>
      </c>
      <c r="B75" s="26" t="s">
        <v>3</v>
      </c>
      <c r="C75" s="29">
        <v>191941.24447999999</v>
      </c>
      <c r="D75" s="29"/>
      <c r="E75" s="1" t="str">
        <f t="shared" si="5"/>
        <v/>
      </c>
      <c r="F75" s="29">
        <v>5117.87374</v>
      </c>
      <c r="G75" s="1" t="str">
        <f t="shared" si="4"/>
        <v/>
      </c>
      <c r="H75" s="29">
        <v>136341.84726000001</v>
      </c>
      <c r="I75" s="29"/>
      <c r="J75" s="1" t="str">
        <f t="shared" si="6"/>
        <v/>
      </c>
      <c r="K75" s="29">
        <v>313.37639999999999</v>
      </c>
      <c r="L75" s="1" t="str">
        <f t="shared" si="7"/>
        <v/>
      </c>
      <c r="M75" s="29"/>
    </row>
    <row r="76" spans="1:13" ht="38.25" x14ac:dyDescent="0.2">
      <c r="A76" s="26" t="s">
        <v>76</v>
      </c>
      <c r="B76" s="26" t="s">
        <v>17</v>
      </c>
      <c r="C76" s="29">
        <v>191941.24447999999</v>
      </c>
      <c r="D76" s="29"/>
      <c r="E76" s="1" t="str">
        <f t="shared" si="5"/>
        <v/>
      </c>
      <c r="F76" s="29">
        <v>5117.87374</v>
      </c>
      <c r="G76" s="1" t="str">
        <f t="shared" si="4"/>
        <v/>
      </c>
      <c r="H76" s="29">
        <v>136341.84726000001</v>
      </c>
      <c r="I76" s="29"/>
      <c r="J76" s="1" t="str">
        <f t="shared" si="6"/>
        <v/>
      </c>
      <c r="K76" s="29">
        <v>313.37639999999999</v>
      </c>
      <c r="L76" s="1" t="str">
        <f t="shared" si="7"/>
        <v/>
      </c>
      <c r="M76" s="29"/>
    </row>
    <row r="77" spans="1:13" ht="63.75" x14ac:dyDescent="0.2">
      <c r="A77" s="26" t="s">
        <v>124</v>
      </c>
      <c r="B77" s="26" t="s">
        <v>97</v>
      </c>
      <c r="C77" s="29">
        <v>96230.9</v>
      </c>
      <c r="D77" s="29"/>
      <c r="E77" s="1" t="str">
        <f t="shared" si="5"/>
        <v/>
      </c>
      <c r="F77" s="29"/>
      <c r="G77" s="1" t="str">
        <f t="shared" si="4"/>
        <v xml:space="preserve"> </v>
      </c>
      <c r="H77" s="29">
        <v>8339199.0183199998</v>
      </c>
      <c r="I77" s="29">
        <v>2061133.12632</v>
      </c>
      <c r="J77" s="1">
        <f t="shared" si="6"/>
        <v>24.716200222491299</v>
      </c>
      <c r="K77" s="29">
        <v>1736319.80586</v>
      </c>
      <c r="L77" s="1">
        <f t="shared" si="7"/>
        <v>118.70699852433692</v>
      </c>
      <c r="M77" s="29">
        <v>686913.88800000004</v>
      </c>
    </row>
    <row r="78" spans="1:13" ht="51" x14ac:dyDescent="0.2">
      <c r="A78" s="26" t="s">
        <v>110</v>
      </c>
      <c r="B78" s="26" t="s">
        <v>85</v>
      </c>
      <c r="C78" s="29"/>
      <c r="D78" s="29"/>
      <c r="E78" s="1" t="str">
        <f t="shared" si="5"/>
        <v xml:space="preserve"> </v>
      </c>
      <c r="F78" s="29"/>
      <c r="G78" s="1" t="str">
        <f t="shared" si="4"/>
        <v xml:space="preserve"> </v>
      </c>
      <c r="H78" s="29">
        <v>4833199.9000000004</v>
      </c>
      <c r="I78" s="29">
        <v>1208690.4639999999</v>
      </c>
      <c r="J78" s="1">
        <f t="shared" si="6"/>
        <v>25.008079305803179</v>
      </c>
      <c r="K78" s="29">
        <v>1129232.652</v>
      </c>
      <c r="L78" s="1">
        <f t="shared" si="7"/>
        <v>107.03644300926571</v>
      </c>
      <c r="M78" s="29">
        <v>402766.60399999993</v>
      </c>
    </row>
    <row r="79" spans="1:13" x14ac:dyDescent="0.2">
      <c r="A79" s="26" t="s">
        <v>95</v>
      </c>
      <c r="B79" s="26" t="s">
        <v>77</v>
      </c>
      <c r="C79" s="29">
        <v>95830.9</v>
      </c>
      <c r="D79" s="29"/>
      <c r="E79" s="1" t="str">
        <f t="shared" si="5"/>
        <v/>
      </c>
      <c r="F79" s="29"/>
      <c r="G79" s="1" t="str">
        <f t="shared" si="4"/>
        <v xml:space="preserve"> </v>
      </c>
      <c r="H79" s="29">
        <v>3505599.1183199999</v>
      </c>
      <c r="I79" s="29">
        <v>852442.66232</v>
      </c>
      <c r="J79" s="1">
        <f t="shared" si="6"/>
        <v>24.316604196560814</v>
      </c>
      <c r="K79" s="29">
        <v>607087.15385999996</v>
      </c>
      <c r="L79" s="1">
        <f t="shared" si="7"/>
        <v>140.41520346789966</v>
      </c>
      <c r="M79" s="29">
        <v>284147.28399999999</v>
      </c>
    </row>
    <row r="80" spans="1:13" ht="25.5" x14ac:dyDescent="0.2">
      <c r="A80" s="26" t="s">
        <v>80</v>
      </c>
      <c r="B80" s="26" t="s">
        <v>25</v>
      </c>
      <c r="C80" s="29">
        <v>400</v>
      </c>
      <c r="D80" s="29"/>
      <c r="E80" s="1" t="str">
        <f t="shared" si="5"/>
        <v/>
      </c>
      <c r="F80" s="29"/>
      <c r="G80" s="1" t="str">
        <f t="shared" si="4"/>
        <v xml:space="preserve"> </v>
      </c>
      <c r="H80" s="29">
        <v>400</v>
      </c>
      <c r="I80" s="29"/>
      <c r="J80" s="1" t="str">
        <f t="shared" si="6"/>
        <v/>
      </c>
      <c r="K80" s="29"/>
      <c r="L80" s="1" t="str">
        <f t="shared" si="7"/>
        <v xml:space="preserve"> </v>
      </c>
      <c r="M80" s="29"/>
    </row>
    <row r="81" spans="1:13" x14ac:dyDescent="0.2">
      <c r="A81" s="26" t="s">
        <v>131</v>
      </c>
      <c r="B81" s="26" t="s">
        <v>54</v>
      </c>
      <c r="C81" s="29">
        <v>94158739.489260003</v>
      </c>
      <c r="D81" s="29">
        <v>18731987.829130001</v>
      </c>
      <c r="E81" s="1">
        <f t="shared" ref="E81" si="8">IF(C81=0," ",IF(D81/C81*100&gt;200,"свыше 200",IF(D81/C81&gt;0,D81/C81*100,"")))</f>
        <v>19.894051184984928</v>
      </c>
      <c r="F81" s="29">
        <v>17096277.909219999</v>
      </c>
      <c r="G81" s="1">
        <f t="shared" ref="G81" si="9">IF(F81=0," ",IF(D81/F81*100&gt;200,"свыше 200",IF(D81/F81&gt;0,D81/F81*100,"")))</f>
        <v>109.56763763782679</v>
      </c>
      <c r="H81" s="29">
        <v>80941057.22687</v>
      </c>
      <c r="I81" s="29">
        <v>16830868.161370002</v>
      </c>
      <c r="J81" s="1">
        <f t="shared" ref="J81" si="10">IF(H81=0," ",IF(I81/H81*100&gt;200,"свыше 200",IF(I81/H81&gt;0,I81/H81*100,"")))</f>
        <v>20.793981124060064</v>
      </c>
      <c r="K81" s="29">
        <v>15167252.73301</v>
      </c>
      <c r="L81" s="1">
        <f t="shared" ref="L81" si="11">IF(K81=0," ",IF(I81/K81*100&gt;200,"свыше 200",IF(I81/K81&gt;0,I81/K81*100,"")))</f>
        <v>110.96846909354461</v>
      </c>
      <c r="M81" s="29">
        <v>6311559.721690001</v>
      </c>
    </row>
    <row r="82" spans="1:13" ht="25.5" x14ac:dyDescent="0.2">
      <c r="A82" s="26" t="s">
        <v>38</v>
      </c>
      <c r="B82" s="26" t="s">
        <v>112</v>
      </c>
      <c r="C82" s="29">
        <v>-7755142.7806700002</v>
      </c>
      <c r="D82" s="29">
        <v>593206.39318999997</v>
      </c>
      <c r="E82" s="1" t="str">
        <f t="shared" si="5"/>
        <v/>
      </c>
      <c r="F82" s="29">
        <v>1254026.18887</v>
      </c>
      <c r="G82" s="1">
        <f t="shared" si="4"/>
        <v>47.30414711071839</v>
      </c>
      <c r="H82" s="29">
        <v>-6075939.0617300002</v>
      </c>
      <c r="I82" s="29">
        <v>126839.37632</v>
      </c>
      <c r="J82" s="1" t="str">
        <f t="shared" si="6"/>
        <v/>
      </c>
      <c r="K82" s="29">
        <v>1200752.6562000001</v>
      </c>
      <c r="L82" s="1">
        <f t="shared" si="7"/>
        <v>10.56332256814707</v>
      </c>
      <c r="M82" s="29">
        <v>1362828.40283</v>
      </c>
    </row>
    <row r="83" spans="1:13" x14ac:dyDescent="0.2">
      <c r="B83" s="2" t="s">
        <v>161</v>
      </c>
      <c r="C83" s="3">
        <f>26630097038.28/1000</f>
        <v>26630097.038279999</v>
      </c>
      <c r="D83" s="3">
        <f>4966627208.4/1000</f>
        <v>4966627.2083999999</v>
      </c>
      <c r="E83" s="3">
        <f>D83/C83*100</f>
        <v>18.650428502985235</v>
      </c>
      <c r="F83" s="3">
        <f>4220120075.52/1000</f>
        <v>4220120.0755200004</v>
      </c>
      <c r="G83" s="4">
        <f>D83/F83*100</f>
        <v>117.6892391572061</v>
      </c>
      <c r="H83" s="3">
        <f>9668565639.45/1000</f>
        <v>9668565.6394500006</v>
      </c>
      <c r="I83" s="3">
        <f>1788859614.92/1000</f>
        <v>1788859.6149200001</v>
      </c>
      <c r="J83" s="5">
        <f>I83/H83*100</f>
        <v>18.501809695752964</v>
      </c>
      <c r="K83" s="3">
        <f>1643360180.05/1000</f>
        <v>1643360.1800499998</v>
      </c>
      <c r="L83" s="6">
        <f>I83/K83*100</f>
        <v>108.85377634412276</v>
      </c>
      <c r="M83" s="7">
        <v>918841.75485999882</v>
      </c>
    </row>
    <row r="84" spans="1:13" ht="36" x14ac:dyDescent="0.2">
      <c r="B84" s="2" t="s">
        <v>162</v>
      </c>
      <c r="C84" s="3">
        <f>C83/C81*100</f>
        <v>28.282129925196692</v>
      </c>
      <c r="D84" s="3">
        <f>D83/D81*100</f>
        <v>26.514149238749919</v>
      </c>
      <c r="E84" s="3"/>
      <c r="F84" s="3">
        <f>F83/F81*100</f>
        <v>24.684437735093763</v>
      </c>
      <c r="G84" s="3"/>
      <c r="H84" s="3">
        <f>H83/H81*100</f>
        <v>11.945193169827201</v>
      </c>
      <c r="I84" s="3">
        <f>I83/I81*100</f>
        <v>10.628445293307973</v>
      </c>
      <c r="J84" s="3"/>
      <c r="K84" s="3">
        <f>K83/K81*100</f>
        <v>10.834923166232944</v>
      </c>
      <c r="L84" s="3"/>
      <c r="M84" s="3">
        <f>M83/M81*100</f>
        <v>14.558077486019053</v>
      </c>
    </row>
    <row r="85" spans="1:13" x14ac:dyDescent="0.2">
      <c r="B85" s="2"/>
      <c r="C85" s="3"/>
      <c r="D85" s="3"/>
      <c r="E85" s="3"/>
      <c r="F85" s="3"/>
      <c r="G85" s="4"/>
      <c r="H85" s="3"/>
      <c r="I85" s="3"/>
      <c r="J85" s="3"/>
      <c r="K85" s="3"/>
      <c r="L85" s="6"/>
      <c r="M85" s="3"/>
    </row>
    <row r="86" spans="1:13" x14ac:dyDescent="0.2">
      <c r="B86" s="8" t="s">
        <v>163</v>
      </c>
      <c r="C86" s="9"/>
      <c r="D86" s="9"/>
      <c r="E86" s="9" t="s">
        <v>164</v>
      </c>
      <c r="F86" s="9"/>
      <c r="G86" s="10" t="s">
        <v>164</v>
      </c>
      <c r="H86" s="11"/>
      <c r="I86" s="9"/>
      <c r="J86" s="12" t="s">
        <v>164</v>
      </c>
      <c r="K86" s="9"/>
      <c r="L86" s="6"/>
      <c r="M86" s="12" t="s">
        <v>164</v>
      </c>
    </row>
    <row r="87" spans="1:13" ht="24" x14ac:dyDescent="0.2">
      <c r="B87" s="13" t="s">
        <v>165</v>
      </c>
      <c r="C87" s="14"/>
      <c r="D87" s="14"/>
      <c r="E87" s="9" t="s">
        <v>164</v>
      </c>
      <c r="F87" s="14"/>
      <c r="G87" s="10" t="s">
        <v>164</v>
      </c>
      <c r="H87" s="14"/>
      <c r="I87" s="15">
        <v>-11568795.200999999</v>
      </c>
      <c r="J87" s="14"/>
      <c r="K87" s="14"/>
      <c r="L87" s="6"/>
      <c r="M87" s="12"/>
    </row>
    <row r="88" spans="1:13" x14ac:dyDescent="0.2">
      <c r="B88" s="13"/>
      <c r="C88" s="14"/>
      <c r="D88" s="14"/>
      <c r="E88" s="9" t="s">
        <v>164</v>
      </c>
      <c r="F88" s="14"/>
      <c r="G88" s="10" t="s">
        <v>164</v>
      </c>
      <c r="H88" s="14"/>
      <c r="I88" s="14"/>
      <c r="J88" s="12"/>
      <c r="K88" s="14"/>
      <c r="L88" s="6"/>
      <c r="M88" s="12" t="s">
        <v>164</v>
      </c>
    </row>
    <row r="89" spans="1:13" ht="24" x14ac:dyDescent="0.2">
      <c r="B89" s="13" t="s">
        <v>166</v>
      </c>
      <c r="C89" s="14"/>
      <c r="D89" s="14"/>
      <c r="E89" s="9" t="s">
        <v>164</v>
      </c>
      <c r="F89" s="14"/>
      <c r="G89" s="16"/>
      <c r="H89" s="14"/>
      <c r="I89" s="15">
        <v>12472909.17</v>
      </c>
      <c r="J89" s="15"/>
      <c r="K89" s="15">
        <v>13104376.42</v>
      </c>
      <c r="L89" s="17">
        <f>I89/K89*100</f>
        <v>95.181249150961122</v>
      </c>
      <c r="M89" s="14"/>
    </row>
    <row r="90" spans="1:13" ht="72" x14ac:dyDescent="0.2">
      <c r="B90" s="18" t="s">
        <v>170</v>
      </c>
      <c r="C90" s="14"/>
      <c r="D90" s="14"/>
      <c r="E90" s="9" t="s">
        <v>164</v>
      </c>
      <c r="F90" s="14"/>
      <c r="G90" s="10" t="s">
        <v>164</v>
      </c>
      <c r="H90" s="14"/>
      <c r="I90" s="14"/>
      <c r="J90" s="12" t="s">
        <v>164</v>
      </c>
      <c r="K90" s="14"/>
      <c r="L90" s="11" t="s">
        <v>164</v>
      </c>
      <c r="M90" s="12" t="s">
        <v>164</v>
      </c>
    </row>
    <row r="91" spans="1:13" x14ac:dyDescent="0.2">
      <c r="B91" s="18" t="s">
        <v>167</v>
      </c>
      <c r="C91" s="14"/>
      <c r="D91" s="14"/>
      <c r="E91" s="14"/>
      <c r="F91" s="14"/>
      <c r="G91" s="16"/>
      <c r="H91" s="14">
        <f>76863114804.64/1000</f>
        <v>76863114.804639995</v>
      </c>
      <c r="I91" s="14">
        <f>16140329285.49/1000</f>
        <v>16140329.285490001</v>
      </c>
      <c r="J91" s="14">
        <f>I91/H91*100</f>
        <v>20.998796791560231</v>
      </c>
      <c r="K91" s="14">
        <f>14520173818.42/1000</f>
        <v>14520173.81842</v>
      </c>
      <c r="L91" s="14">
        <f>I91/K91*100</f>
        <v>111.15796193165886</v>
      </c>
      <c r="M91" s="14">
        <v>6070876.4100000001</v>
      </c>
    </row>
    <row r="92" spans="1:13" ht="48" x14ac:dyDescent="0.2">
      <c r="B92" s="18" t="s">
        <v>168</v>
      </c>
      <c r="C92" s="12"/>
      <c r="D92" s="12"/>
      <c r="E92" s="12"/>
      <c r="F92" s="12"/>
      <c r="G92" s="19"/>
      <c r="H92" s="19">
        <f>H91/H81*100</f>
        <v>94.961836968845219</v>
      </c>
      <c r="I92" s="19">
        <f>I91/I81*100</f>
        <v>95.897188016332294</v>
      </c>
      <c r="J92" s="19"/>
      <c r="K92" s="19">
        <f>K91/K81*100</f>
        <v>95.733710474925388</v>
      </c>
      <c r="L92" s="19"/>
      <c r="M92" s="19">
        <f>M91/M81*100</f>
        <v>96.186627041444609</v>
      </c>
    </row>
    <row r="93" spans="1:13" ht="24" x14ac:dyDescent="0.2">
      <c r="B93" s="13" t="s">
        <v>169</v>
      </c>
      <c r="C93" s="14"/>
      <c r="D93" s="14"/>
      <c r="E93" s="14"/>
      <c r="F93" s="14">
        <v>9855.8700000000008</v>
      </c>
      <c r="G93" s="14"/>
      <c r="H93" s="20"/>
      <c r="I93" s="14"/>
      <c r="J93" s="14"/>
      <c r="K93" s="14"/>
      <c r="L93" s="14"/>
      <c r="M93" s="14"/>
    </row>
  </sheetData>
  <mergeCells count="4">
    <mergeCell ref="A1:A2"/>
    <mergeCell ref="B1:B2"/>
    <mergeCell ref="C1:G1"/>
    <mergeCell ref="H1:M1"/>
  </mergeCell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75"/>
  <sheetViews>
    <sheetView tabSelected="1" workbookViewId="0">
      <selection activeCell="M4" sqref="M4"/>
    </sheetView>
  </sheetViews>
  <sheetFormatPr defaultRowHeight="12.75" x14ac:dyDescent="0.2"/>
  <cols>
    <col min="1" max="1" width="25.5703125" style="28" customWidth="1"/>
    <col min="2" max="2" width="74.7109375" style="28" customWidth="1"/>
    <col min="3" max="3" width="15.28515625" style="28" customWidth="1"/>
    <col min="4" max="4" width="15" style="28" customWidth="1"/>
    <col min="5" max="5" width="8.5703125" style="28" bestFit="1" customWidth="1"/>
    <col min="6" max="6" width="15.85546875" style="28" customWidth="1"/>
    <col min="7" max="7" width="10.5703125" style="28" customWidth="1"/>
    <col min="8" max="8" width="15.140625" style="28" customWidth="1"/>
    <col min="9" max="9" width="15.85546875" style="28" customWidth="1"/>
    <col min="10" max="10" width="8.5703125" style="28" bestFit="1" customWidth="1"/>
    <col min="11" max="11" width="15.7109375" style="28" customWidth="1"/>
    <col min="12" max="12" width="9.140625" style="28"/>
    <col min="13" max="13" width="13.42578125" style="28" bestFit="1" customWidth="1"/>
  </cols>
  <sheetData>
    <row r="3" spans="1:13" x14ac:dyDescent="0.2">
      <c r="A3" s="32" t="s">
        <v>171</v>
      </c>
      <c r="B3" s="32" t="s">
        <v>172</v>
      </c>
      <c r="C3" s="33" t="s">
        <v>28</v>
      </c>
      <c r="D3" s="33"/>
      <c r="E3" s="33"/>
      <c r="F3" s="33"/>
      <c r="G3" s="33"/>
      <c r="H3" s="34" t="s">
        <v>173</v>
      </c>
      <c r="I3" s="34"/>
      <c r="J3" s="34"/>
      <c r="K3" s="34"/>
      <c r="L3" s="34"/>
      <c r="M3" s="34"/>
    </row>
    <row r="4" spans="1:13" ht="171" customHeight="1" x14ac:dyDescent="0.2">
      <c r="A4" s="32"/>
      <c r="B4" s="32"/>
      <c r="C4" s="22" t="s">
        <v>1970</v>
      </c>
      <c r="D4" s="23" t="s">
        <v>1971</v>
      </c>
      <c r="E4" s="22" t="s">
        <v>174</v>
      </c>
      <c r="F4" s="24" t="s">
        <v>1972</v>
      </c>
      <c r="G4" s="22" t="s">
        <v>176</v>
      </c>
      <c r="H4" s="22" t="s">
        <v>1978</v>
      </c>
      <c r="I4" s="23" t="s">
        <v>1971</v>
      </c>
      <c r="J4" s="25" t="s">
        <v>174</v>
      </c>
      <c r="K4" s="24" t="s">
        <v>1972</v>
      </c>
      <c r="L4" s="25" t="s">
        <v>176</v>
      </c>
      <c r="M4" s="25" t="s">
        <v>175</v>
      </c>
    </row>
    <row r="5" spans="1:13" x14ac:dyDescent="0.2">
      <c r="A5" s="26" t="s">
        <v>1832</v>
      </c>
      <c r="B5" s="26" t="s">
        <v>1833</v>
      </c>
      <c r="C5" s="29">
        <v>7755142.7806700002</v>
      </c>
      <c r="D5" s="29">
        <v>-593206.39318999997</v>
      </c>
      <c r="E5" s="1" t="str">
        <f>IF(C5=0," ",IF(D5/C5*100&gt;200,"свыше 200",IF(D5/C5&gt;0,D5/C5*100,"")))</f>
        <v/>
      </c>
      <c r="F5" s="29">
        <v>-1254026.18887</v>
      </c>
      <c r="G5" s="1">
        <f t="shared" ref="G5:G68" si="0">IF(F5=0," ",IF(D5/F5*100&gt;200,"свыше 200",IF(D5/F5&gt;0,D5/F5*100,"")))</f>
        <v>47.30414711071839</v>
      </c>
      <c r="H5" s="29">
        <v>6075939.0617300002</v>
      </c>
      <c r="I5" s="29">
        <v>-126839.37632</v>
      </c>
      <c r="J5" s="1" t="str">
        <f>IF(H5=0," ",IF(I5/H5*100&gt;200,"свыше 200",IF(I5/H5&gt;0,I5/H5*100,"")))</f>
        <v/>
      </c>
      <c r="K5" s="29">
        <v>-1200752.6562000001</v>
      </c>
      <c r="L5" s="1">
        <f>IF(K5=0," ",IF(I5/K5*100&gt;200,"свыше 200",IF(I5/K5&gt;0,I5/K5*100,"")))</f>
        <v>10.56332256814707</v>
      </c>
      <c r="M5" s="30">
        <v>-1362828.40283</v>
      </c>
    </row>
    <row r="6" spans="1:13" ht="25.5" x14ac:dyDescent="0.2">
      <c r="A6" s="26" t="s">
        <v>1834</v>
      </c>
      <c r="B6" s="26" t="s">
        <v>1835</v>
      </c>
      <c r="C6" s="29">
        <v>1790879.71053</v>
      </c>
      <c r="D6" s="29">
        <v>7334535.0197900003</v>
      </c>
      <c r="E6" s="1" t="str">
        <f t="shared" ref="E6:E69" si="1">IF(C6=0," ",IF(D6/C6*100&gt;200,"свыше 200",IF(D6/C6&gt;0,D6/C6*100,"")))</f>
        <v>свыше 200</v>
      </c>
      <c r="F6" s="29">
        <v>5600186.5885899998</v>
      </c>
      <c r="G6" s="1">
        <f t="shared" si="0"/>
        <v>130.96947581592403</v>
      </c>
      <c r="H6" s="29">
        <v>1878917.78788</v>
      </c>
      <c r="I6" s="29">
        <v>7238606.6721099997</v>
      </c>
      <c r="J6" s="1" t="str">
        <f t="shared" ref="J6:J69" si="2">IF(H6=0," ",IF(I6/H6*100&gt;200,"свыше 200",IF(I6/H6&gt;0,I6/H6*100,"")))</f>
        <v>свыше 200</v>
      </c>
      <c r="K6" s="29">
        <v>5322145.8068300001</v>
      </c>
      <c r="L6" s="1">
        <f t="shared" ref="L6:L69" si="3">IF(K6=0," ",IF(I6/K6*100&gt;200,"свыше 200",IF(I6/K6&gt;0,I6/K6*100,"")))</f>
        <v>136.0091762766171</v>
      </c>
      <c r="M6" s="30">
        <v>442490.4365699999</v>
      </c>
    </row>
    <row r="7" spans="1:13" x14ac:dyDescent="0.2">
      <c r="A7" s="26" t="s">
        <v>1836</v>
      </c>
      <c r="B7" s="26" t="s">
        <v>1837</v>
      </c>
      <c r="C7" s="29">
        <v>714548.83516000002</v>
      </c>
      <c r="D7" s="29"/>
      <c r="E7" s="1" t="str">
        <f t="shared" si="1"/>
        <v/>
      </c>
      <c r="F7" s="29">
        <v>100000</v>
      </c>
      <c r="G7" s="1" t="str">
        <f t="shared" si="0"/>
        <v/>
      </c>
      <c r="H7" s="29"/>
      <c r="I7" s="29"/>
      <c r="J7" s="1" t="str">
        <f t="shared" si="2"/>
        <v xml:space="preserve"> </v>
      </c>
      <c r="K7" s="29"/>
      <c r="L7" s="1" t="str">
        <f t="shared" si="3"/>
        <v xml:space="preserve"> </v>
      </c>
      <c r="M7" s="30"/>
    </row>
    <row r="8" spans="1:13" x14ac:dyDescent="0.2">
      <c r="A8" s="26" t="s">
        <v>1838</v>
      </c>
      <c r="B8" s="26" t="s">
        <v>1839</v>
      </c>
      <c r="C8" s="29">
        <v>715060.27122</v>
      </c>
      <c r="D8" s="29"/>
      <c r="E8" s="1" t="str">
        <f t="shared" si="1"/>
        <v/>
      </c>
      <c r="F8" s="29">
        <v>100000</v>
      </c>
      <c r="G8" s="1" t="str">
        <f t="shared" si="0"/>
        <v/>
      </c>
      <c r="H8" s="29"/>
      <c r="I8" s="29"/>
      <c r="J8" s="1" t="str">
        <f t="shared" si="2"/>
        <v xml:space="preserve"> </v>
      </c>
      <c r="K8" s="29"/>
      <c r="L8" s="1" t="str">
        <f t="shared" si="3"/>
        <v xml:space="preserve"> </v>
      </c>
      <c r="M8" s="30"/>
    </row>
    <row r="9" spans="1:13" ht="25.5" x14ac:dyDescent="0.2">
      <c r="A9" s="26" t="s">
        <v>1840</v>
      </c>
      <c r="B9" s="26" t="s">
        <v>1841</v>
      </c>
      <c r="C9" s="29">
        <v>-511.43606</v>
      </c>
      <c r="D9" s="29"/>
      <c r="E9" s="1" t="str">
        <f t="shared" si="1"/>
        <v/>
      </c>
      <c r="F9" s="29"/>
      <c r="G9" s="1" t="str">
        <f t="shared" si="0"/>
        <v xml:space="preserve"> </v>
      </c>
      <c r="H9" s="29"/>
      <c r="I9" s="29"/>
      <c r="J9" s="1" t="str">
        <f t="shared" si="2"/>
        <v xml:space="preserve"> </v>
      </c>
      <c r="K9" s="29"/>
      <c r="L9" s="1" t="str">
        <f t="shared" si="3"/>
        <v xml:space="preserve"> </v>
      </c>
      <c r="M9" s="30"/>
    </row>
    <row r="10" spans="1:13" ht="25.5" x14ac:dyDescent="0.2">
      <c r="A10" s="26" t="s">
        <v>1842</v>
      </c>
      <c r="B10" s="26" t="s">
        <v>1843</v>
      </c>
      <c r="C10" s="29">
        <v>708399.99999000004</v>
      </c>
      <c r="D10" s="29"/>
      <c r="E10" s="1" t="str">
        <f t="shared" si="1"/>
        <v/>
      </c>
      <c r="F10" s="29">
        <v>100000</v>
      </c>
      <c r="G10" s="1" t="str">
        <f t="shared" si="0"/>
        <v/>
      </c>
      <c r="H10" s="29"/>
      <c r="I10" s="29"/>
      <c r="J10" s="1" t="str">
        <f t="shared" si="2"/>
        <v xml:space="preserve"> </v>
      </c>
      <c r="K10" s="29"/>
      <c r="L10" s="1" t="str">
        <f t="shared" si="3"/>
        <v xml:space="preserve"> </v>
      </c>
      <c r="M10" s="30"/>
    </row>
    <row r="11" spans="1:13" ht="25.5" x14ac:dyDescent="0.2">
      <c r="A11" s="26" t="s">
        <v>1844</v>
      </c>
      <c r="B11" s="26" t="s">
        <v>1845</v>
      </c>
      <c r="C11" s="29"/>
      <c r="D11" s="29"/>
      <c r="E11" s="1" t="str">
        <f t="shared" si="1"/>
        <v xml:space="preserve"> </v>
      </c>
      <c r="F11" s="29"/>
      <c r="G11" s="1" t="str">
        <f t="shared" si="0"/>
        <v xml:space="preserve"> </v>
      </c>
      <c r="H11" s="29"/>
      <c r="I11" s="29"/>
      <c r="J11" s="1" t="str">
        <f t="shared" si="2"/>
        <v xml:space="preserve"> </v>
      </c>
      <c r="K11" s="29"/>
      <c r="L11" s="1" t="str">
        <f t="shared" si="3"/>
        <v xml:space="preserve"> </v>
      </c>
      <c r="M11" s="30"/>
    </row>
    <row r="12" spans="1:13" ht="25.5" x14ac:dyDescent="0.2">
      <c r="A12" s="26" t="s">
        <v>1846</v>
      </c>
      <c r="B12" s="26" t="s">
        <v>1847</v>
      </c>
      <c r="C12" s="29">
        <v>4013.4417800000001</v>
      </c>
      <c r="D12" s="29"/>
      <c r="E12" s="1" t="str">
        <f t="shared" si="1"/>
        <v/>
      </c>
      <c r="F12" s="29"/>
      <c r="G12" s="1" t="str">
        <f t="shared" si="0"/>
        <v xml:space="preserve"> </v>
      </c>
      <c r="H12" s="29"/>
      <c r="I12" s="29"/>
      <c r="J12" s="1" t="str">
        <f t="shared" si="2"/>
        <v xml:space="preserve"> </v>
      </c>
      <c r="K12" s="29"/>
      <c r="L12" s="1" t="str">
        <f t="shared" si="3"/>
        <v xml:space="preserve"> </v>
      </c>
      <c r="M12" s="30"/>
    </row>
    <row r="13" spans="1:13" ht="25.5" x14ac:dyDescent="0.2">
      <c r="A13" s="26" t="s">
        <v>1848</v>
      </c>
      <c r="B13" s="26" t="s">
        <v>1849</v>
      </c>
      <c r="C13" s="29">
        <v>-511.43606</v>
      </c>
      <c r="D13" s="29"/>
      <c r="E13" s="1" t="str">
        <f t="shared" si="1"/>
        <v/>
      </c>
      <c r="F13" s="29"/>
      <c r="G13" s="1" t="str">
        <f t="shared" si="0"/>
        <v xml:space="preserve"> </v>
      </c>
      <c r="H13" s="29"/>
      <c r="I13" s="29"/>
      <c r="J13" s="1" t="str">
        <f t="shared" si="2"/>
        <v xml:space="preserve"> </v>
      </c>
      <c r="K13" s="29"/>
      <c r="L13" s="1" t="str">
        <f t="shared" si="3"/>
        <v xml:space="preserve"> </v>
      </c>
      <c r="M13" s="30"/>
    </row>
    <row r="14" spans="1:13" ht="25.5" x14ac:dyDescent="0.2">
      <c r="A14" s="26" t="s">
        <v>1850</v>
      </c>
      <c r="B14" s="26" t="s">
        <v>1851</v>
      </c>
      <c r="C14" s="29">
        <v>2646.8294500000002</v>
      </c>
      <c r="D14" s="29"/>
      <c r="E14" s="1" t="str">
        <f t="shared" si="1"/>
        <v/>
      </c>
      <c r="F14" s="29"/>
      <c r="G14" s="1" t="str">
        <f t="shared" si="0"/>
        <v xml:space="preserve"> </v>
      </c>
      <c r="H14" s="29"/>
      <c r="I14" s="29"/>
      <c r="J14" s="1" t="str">
        <f t="shared" si="2"/>
        <v xml:space="preserve"> </v>
      </c>
      <c r="K14" s="29"/>
      <c r="L14" s="1" t="str">
        <f t="shared" si="3"/>
        <v xml:space="preserve"> </v>
      </c>
      <c r="M14" s="30"/>
    </row>
    <row r="15" spans="1:13" x14ac:dyDescent="0.2">
      <c r="A15" s="26" t="s">
        <v>1852</v>
      </c>
      <c r="B15" s="26" t="s">
        <v>1853</v>
      </c>
      <c r="C15" s="29">
        <v>1330139.1182599999</v>
      </c>
      <c r="D15" s="29">
        <v>-21800</v>
      </c>
      <c r="E15" s="1" t="str">
        <f t="shared" si="1"/>
        <v/>
      </c>
      <c r="F15" s="29">
        <v>-44760.664879999997</v>
      </c>
      <c r="G15" s="1">
        <f t="shared" si="0"/>
        <v>48.703476721009778</v>
      </c>
      <c r="H15" s="29">
        <v>1330472.45159</v>
      </c>
      <c r="I15" s="29">
        <v>-21800</v>
      </c>
      <c r="J15" s="1" t="str">
        <f t="shared" si="2"/>
        <v/>
      </c>
      <c r="K15" s="29">
        <v>-44760.664879999997</v>
      </c>
      <c r="L15" s="1">
        <f t="shared" si="3"/>
        <v>48.703476721009778</v>
      </c>
      <c r="M15" s="30"/>
    </row>
    <row r="16" spans="1:13" ht="25.5" x14ac:dyDescent="0.2">
      <c r="A16" s="26" t="s">
        <v>1854</v>
      </c>
      <c r="B16" s="26" t="s">
        <v>1855</v>
      </c>
      <c r="C16" s="29">
        <v>1330139.1182599999</v>
      </c>
      <c r="D16" s="29">
        <v>-21800</v>
      </c>
      <c r="E16" s="1" t="str">
        <f t="shared" si="1"/>
        <v/>
      </c>
      <c r="F16" s="29">
        <v>-44760.664879999997</v>
      </c>
      <c r="G16" s="1">
        <f t="shared" si="0"/>
        <v>48.703476721009778</v>
      </c>
      <c r="H16" s="29">
        <v>1330472.45159</v>
      </c>
      <c r="I16" s="29">
        <v>-21800</v>
      </c>
      <c r="J16" s="1" t="str">
        <f t="shared" si="2"/>
        <v/>
      </c>
      <c r="K16" s="29">
        <v>-44760.664879999997</v>
      </c>
      <c r="L16" s="1">
        <f t="shared" si="3"/>
        <v>48.703476721009778</v>
      </c>
      <c r="M16" s="30"/>
    </row>
    <row r="17" spans="1:13" ht="25.5" x14ac:dyDescent="0.2">
      <c r="A17" s="26" t="s">
        <v>1856</v>
      </c>
      <c r="B17" s="26" t="s">
        <v>1857</v>
      </c>
      <c r="C17" s="29">
        <v>8189058.2271400001</v>
      </c>
      <c r="D17" s="29"/>
      <c r="E17" s="1" t="str">
        <f t="shared" si="1"/>
        <v/>
      </c>
      <c r="F17" s="29"/>
      <c r="G17" s="1" t="str">
        <f t="shared" si="0"/>
        <v xml:space="preserve"> </v>
      </c>
      <c r="H17" s="29">
        <v>7606940.8271399997</v>
      </c>
      <c r="I17" s="29"/>
      <c r="J17" s="1" t="str">
        <f t="shared" si="2"/>
        <v/>
      </c>
      <c r="K17" s="29"/>
      <c r="L17" s="1" t="str">
        <f t="shared" si="3"/>
        <v xml:space="preserve"> </v>
      </c>
      <c r="M17" s="30"/>
    </row>
    <row r="18" spans="1:13" ht="25.5" x14ac:dyDescent="0.2">
      <c r="A18" s="26" t="s">
        <v>1858</v>
      </c>
      <c r="B18" s="26" t="s">
        <v>1859</v>
      </c>
      <c r="C18" s="29">
        <v>-6858919.1088800002</v>
      </c>
      <c r="D18" s="29">
        <v>-21800</v>
      </c>
      <c r="E18" s="1">
        <f t="shared" si="1"/>
        <v>0.31783433590543897</v>
      </c>
      <c r="F18" s="29">
        <v>-44760.664879999997</v>
      </c>
      <c r="G18" s="1">
        <f t="shared" si="0"/>
        <v>48.703476721009778</v>
      </c>
      <c r="H18" s="29">
        <v>-6276468.37555</v>
      </c>
      <c r="I18" s="29">
        <v>-21800</v>
      </c>
      <c r="J18" s="1">
        <f t="shared" si="2"/>
        <v>0.34732908214629044</v>
      </c>
      <c r="K18" s="29">
        <v>-44760.664879999997</v>
      </c>
      <c r="L18" s="1">
        <f t="shared" si="3"/>
        <v>48.703476721009778</v>
      </c>
      <c r="M18" s="30"/>
    </row>
    <row r="19" spans="1:13" ht="25.5" x14ac:dyDescent="0.2">
      <c r="A19" s="26" t="s">
        <v>1860</v>
      </c>
      <c r="B19" s="26" t="s">
        <v>1861</v>
      </c>
      <c r="C19" s="29">
        <v>7606940.8271399997</v>
      </c>
      <c r="D19" s="29"/>
      <c r="E19" s="1" t="str">
        <f t="shared" si="1"/>
        <v/>
      </c>
      <c r="F19" s="29"/>
      <c r="G19" s="1" t="str">
        <f t="shared" si="0"/>
        <v xml:space="preserve"> </v>
      </c>
      <c r="H19" s="29">
        <v>7606940.8271399997</v>
      </c>
      <c r="I19" s="29"/>
      <c r="J19" s="1" t="str">
        <f t="shared" si="2"/>
        <v/>
      </c>
      <c r="K19" s="29"/>
      <c r="L19" s="1" t="str">
        <f t="shared" si="3"/>
        <v xml:space="preserve"> </v>
      </c>
      <c r="M19" s="30"/>
    </row>
    <row r="20" spans="1:13" ht="25.5" x14ac:dyDescent="0.2">
      <c r="A20" s="26" t="s">
        <v>1862</v>
      </c>
      <c r="B20" s="26" t="s">
        <v>1863</v>
      </c>
      <c r="C20" s="29">
        <v>-6276468.37555</v>
      </c>
      <c r="D20" s="29">
        <v>-21800</v>
      </c>
      <c r="E20" s="1">
        <f t="shared" si="1"/>
        <v>0.34732908214629044</v>
      </c>
      <c r="F20" s="29">
        <v>-44760.664879999997</v>
      </c>
      <c r="G20" s="1">
        <f t="shared" si="0"/>
        <v>48.703476721009778</v>
      </c>
      <c r="H20" s="29">
        <v>-6276468.37555</v>
      </c>
      <c r="I20" s="29">
        <v>-21800</v>
      </c>
      <c r="J20" s="1">
        <f t="shared" si="2"/>
        <v>0.34732908214629044</v>
      </c>
      <c r="K20" s="29">
        <v>-44760.664879999997</v>
      </c>
      <c r="L20" s="1">
        <f t="shared" si="3"/>
        <v>48.703476721009778</v>
      </c>
      <c r="M20" s="30"/>
    </row>
    <row r="21" spans="1:13" ht="25.5" x14ac:dyDescent="0.2">
      <c r="A21" s="26" t="s">
        <v>1864</v>
      </c>
      <c r="B21" s="26" t="s">
        <v>1865</v>
      </c>
      <c r="C21" s="29">
        <v>510000</v>
      </c>
      <c r="D21" s="29"/>
      <c r="E21" s="1" t="str">
        <f t="shared" si="1"/>
        <v/>
      </c>
      <c r="F21" s="29"/>
      <c r="G21" s="1" t="str">
        <f t="shared" si="0"/>
        <v xml:space="preserve"> </v>
      </c>
      <c r="H21" s="29"/>
      <c r="I21" s="29"/>
      <c r="J21" s="1" t="str">
        <f t="shared" si="2"/>
        <v xml:space="preserve"> </v>
      </c>
      <c r="K21" s="29"/>
      <c r="L21" s="1" t="str">
        <f t="shared" si="3"/>
        <v xml:space="preserve"> </v>
      </c>
      <c r="M21" s="30"/>
    </row>
    <row r="22" spans="1:13" ht="25.5" x14ac:dyDescent="0.2">
      <c r="A22" s="26" t="s">
        <v>1866</v>
      </c>
      <c r="B22" s="26" t="s">
        <v>1867</v>
      </c>
      <c r="C22" s="29">
        <v>-510333.33332999999</v>
      </c>
      <c r="D22" s="29"/>
      <c r="E22" s="1" t="str">
        <f t="shared" si="1"/>
        <v/>
      </c>
      <c r="F22" s="29"/>
      <c r="G22" s="1" t="str">
        <f t="shared" si="0"/>
        <v xml:space="preserve"> </v>
      </c>
      <c r="H22" s="29"/>
      <c r="I22" s="29"/>
      <c r="J22" s="1" t="str">
        <f t="shared" si="2"/>
        <v xml:space="preserve"> </v>
      </c>
      <c r="K22" s="29"/>
      <c r="L22" s="1" t="str">
        <f t="shared" si="3"/>
        <v xml:space="preserve"> </v>
      </c>
      <c r="M22" s="30"/>
    </row>
    <row r="23" spans="1:13" ht="25.5" x14ac:dyDescent="0.2">
      <c r="A23" s="26" t="s">
        <v>1868</v>
      </c>
      <c r="B23" s="26" t="s">
        <v>1869</v>
      </c>
      <c r="C23" s="29">
        <v>64484</v>
      </c>
      <c r="D23" s="29"/>
      <c r="E23" s="1" t="str">
        <f t="shared" si="1"/>
        <v/>
      </c>
      <c r="F23" s="29"/>
      <c r="G23" s="1" t="str">
        <f t="shared" si="0"/>
        <v xml:space="preserve"> </v>
      </c>
      <c r="H23" s="29"/>
      <c r="I23" s="29"/>
      <c r="J23" s="1" t="str">
        <f t="shared" si="2"/>
        <v xml:space="preserve"> </v>
      </c>
      <c r="K23" s="29"/>
      <c r="L23" s="1" t="str">
        <f t="shared" si="3"/>
        <v xml:space="preserve"> </v>
      </c>
      <c r="M23" s="30"/>
    </row>
    <row r="24" spans="1:13" ht="25.5" x14ac:dyDescent="0.2">
      <c r="A24" s="26" t="s">
        <v>1870</v>
      </c>
      <c r="B24" s="26" t="s">
        <v>1871</v>
      </c>
      <c r="C24" s="29">
        <v>-64484</v>
      </c>
      <c r="D24" s="29"/>
      <c r="E24" s="1" t="str">
        <f t="shared" si="1"/>
        <v/>
      </c>
      <c r="F24" s="29"/>
      <c r="G24" s="1" t="str">
        <f t="shared" si="0"/>
        <v xml:space="preserve"> </v>
      </c>
      <c r="H24" s="29"/>
      <c r="I24" s="29"/>
      <c r="J24" s="1" t="str">
        <f t="shared" si="2"/>
        <v xml:space="preserve"> </v>
      </c>
      <c r="K24" s="29"/>
      <c r="L24" s="1" t="str">
        <f t="shared" si="3"/>
        <v xml:space="preserve"> </v>
      </c>
      <c r="M24" s="30"/>
    </row>
    <row r="25" spans="1:13" ht="25.5" x14ac:dyDescent="0.2">
      <c r="A25" s="26" t="s">
        <v>1872</v>
      </c>
      <c r="B25" s="26" t="s">
        <v>1873</v>
      </c>
      <c r="C25" s="29">
        <v>7633.4</v>
      </c>
      <c r="D25" s="29"/>
      <c r="E25" s="1" t="str">
        <f t="shared" si="1"/>
        <v/>
      </c>
      <c r="F25" s="29"/>
      <c r="G25" s="1" t="str">
        <f t="shared" si="0"/>
        <v xml:space="preserve"> </v>
      </c>
      <c r="H25" s="29"/>
      <c r="I25" s="29"/>
      <c r="J25" s="1" t="str">
        <f t="shared" si="2"/>
        <v xml:space="preserve"> </v>
      </c>
      <c r="K25" s="29"/>
      <c r="L25" s="1" t="str">
        <f t="shared" si="3"/>
        <v xml:space="preserve"> </v>
      </c>
      <c r="M25" s="30"/>
    </row>
    <row r="26" spans="1:13" ht="25.5" x14ac:dyDescent="0.2">
      <c r="A26" s="26" t="s">
        <v>1874</v>
      </c>
      <c r="B26" s="26" t="s">
        <v>1875</v>
      </c>
      <c r="C26" s="29">
        <v>-7633.4</v>
      </c>
      <c r="D26" s="29"/>
      <c r="E26" s="1" t="str">
        <f t="shared" si="1"/>
        <v/>
      </c>
      <c r="F26" s="29"/>
      <c r="G26" s="1" t="str">
        <f t="shared" si="0"/>
        <v xml:space="preserve"> </v>
      </c>
      <c r="H26" s="29"/>
      <c r="I26" s="29"/>
      <c r="J26" s="1" t="str">
        <f t="shared" si="2"/>
        <v xml:space="preserve"> </v>
      </c>
      <c r="K26" s="29"/>
      <c r="L26" s="1" t="str">
        <f t="shared" si="3"/>
        <v xml:space="preserve"> </v>
      </c>
      <c r="M26" s="30"/>
    </row>
    <row r="27" spans="1:13" ht="25.5" x14ac:dyDescent="0.2">
      <c r="A27" s="26" t="s">
        <v>1876</v>
      </c>
      <c r="B27" s="26" t="s">
        <v>1877</v>
      </c>
      <c r="C27" s="29">
        <v>-253808.24288999999</v>
      </c>
      <c r="D27" s="29">
        <v>7356335.0197900003</v>
      </c>
      <c r="E27" s="1" t="str">
        <f t="shared" si="1"/>
        <v/>
      </c>
      <c r="F27" s="29">
        <v>5544947.2534699999</v>
      </c>
      <c r="G27" s="1">
        <f t="shared" si="0"/>
        <v>132.66735792998651</v>
      </c>
      <c r="H27" s="29">
        <v>548445.33629000001</v>
      </c>
      <c r="I27" s="29">
        <v>7260406.6721099997</v>
      </c>
      <c r="J27" s="1" t="str">
        <f t="shared" si="2"/>
        <v>свыше 200</v>
      </c>
      <c r="K27" s="29">
        <v>5366906.4717100002</v>
      </c>
      <c r="L27" s="1">
        <f t="shared" si="3"/>
        <v>135.2810359260219</v>
      </c>
      <c r="M27" s="30">
        <v>442490.4365699999</v>
      </c>
    </row>
    <row r="28" spans="1:13" ht="25.5" x14ac:dyDescent="0.2">
      <c r="A28" s="26" t="s">
        <v>1878</v>
      </c>
      <c r="B28" s="26" t="s">
        <v>1879</v>
      </c>
      <c r="C28" s="29"/>
      <c r="D28" s="29"/>
      <c r="E28" s="1" t="str">
        <f t="shared" si="1"/>
        <v xml:space="preserve"> </v>
      </c>
      <c r="F28" s="29">
        <v>2012.9499900000001</v>
      </c>
      <c r="G28" s="1" t="str">
        <f t="shared" si="0"/>
        <v/>
      </c>
      <c r="H28" s="29"/>
      <c r="I28" s="29"/>
      <c r="J28" s="1" t="str">
        <f t="shared" si="2"/>
        <v xml:space="preserve"> </v>
      </c>
      <c r="K28" s="29"/>
      <c r="L28" s="1" t="str">
        <f t="shared" si="3"/>
        <v xml:space="preserve"> </v>
      </c>
      <c r="M28" s="30"/>
    </row>
    <row r="29" spans="1:13" ht="25.5" x14ac:dyDescent="0.2">
      <c r="A29" s="26" t="s">
        <v>1880</v>
      </c>
      <c r="B29" s="26" t="s">
        <v>1881</v>
      </c>
      <c r="C29" s="29"/>
      <c r="D29" s="29"/>
      <c r="E29" s="1" t="str">
        <f t="shared" si="1"/>
        <v xml:space="preserve"> </v>
      </c>
      <c r="F29" s="29">
        <v>2012.9499900000001</v>
      </c>
      <c r="G29" s="1" t="str">
        <f t="shared" si="0"/>
        <v/>
      </c>
      <c r="H29" s="29"/>
      <c r="I29" s="29"/>
      <c r="J29" s="1" t="str">
        <f t="shared" si="2"/>
        <v xml:space="preserve"> </v>
      </c>
      <c r="K29" s="29"/>
      <c r="L29" s="1" t="str">
        <f t="shared" si="3"/>
        <v xml:space="preserve"> </v>
      </c>
      <c r="M29" s="30"/>
    </row>
    <row r="30" spans="1:13" ht="25.5" x14ac:dyDescent="0.2">
      <c r="A30" s="26" t="s">
        <v>1882</v>
      </c>
      <c r="B30" s="26" t="s">
        <v>1883</v>
      </c>
      <c r="C30" s="29"/>
      <c r="D30" s="29"/>
      <c r="E30" s="1" t="str">
        <f t="shared" si="1"/>
        <v xml:space="preserve"> </v>
      </c>
      <c r="F30" s="29">
        <v>2012.9499900000001</v>
      </c>
      <c r="G30" s="1" t="str">
        <f t="shared" si="0"/>
        <v/>
      </c>
      <c r="H30" s="29"/>
      <c r="I30" s="29"/>
      <c r="J30" s="1" t="str">
        <f t="shared" si="2"/>
        <v xml:space="preserve"> </v>
      </c>
      <c r="K30" s="29"/>
      <c r="L30" s="1" t="str">
        <f t="shared" si="3"/>
        <v xml:space="preserve"> </v>
      </c>
      <c r="M30" s="30"/>
    </row>
    <row r="31" spans="1:13" x14ac:dyDescent="0.2">
      <c r="A31" s="26" t="s">
        <v>1884</v>
      </c>
      <c r="B31" s="26" t="s">
        <v>1885</v>
      </c>
      <c r="C31" s="29">
        <v>-253808.24288999999</v>
      </c>
      <c r="D31" s="29">
        <v>5467.0649999999996</v>
      </c>
      <c r="E31" s="1" t="str">
        <f t="shared" si="1"/>
        <v/>
      </c>
      <c r="F31" s="29">
        <v>5467.0649999999996</v>
      </c>
      <c r="G31" s="1">
        <f t="shared" si="0"/>
        <v>100</v>
      </c>
      <c r="H31" s="29">
        <v>548445.33629000001</v>
      </c>
      <c r="I31" s="29">
        <v>5467.0649999999996</v>
      </c>
      <c r="J31" s="1">
        <f t="shared" si="2"/>
        <v>0.99682951759283334</v>
      </c>
      <c r="K31" s="29">
        <v>10467.065000000001</v>
      </c>
      <c r="L31" s="1">
        <f t="shared" si="3"/>
        <v>52.231117318942786</v>
      </c>
      <c r="M31" s="30">
        <v>1822.3549999999996</v>
      </c>
    </row>
    <row r="32" spans="1:13" x14ac:dyDescent="0.2">
      <c r="A32" s="26" t="s">
        <v>1886</v>
      </c>
      <c r="B32" s="26" t="s">
        <v>1887</v>
      </c>
      <c r="C32" s="29">
        <v>-660300</v>
      </c>
      <c r="D32" s="29"/>
      <c r="E32" s="1" t="str">
        <f t="shared" si="1"/>
        <v/>
      </c>
      <c r="F32" s="29"/>
      <c r="G32" s="1" t="str">
        <f t="shared" si="0"/>
        <v xml:space="preserve"> </v>
      </c>
      <c r="H32" s="29">
        <v>-650000</v>
      </c>
      <c r="I32" s="29"/>
      <c r="J32" s="1" t="str">
        <f t="shared" si="2"/>
        <v/>
      </c>
      <c r="K32" s="29"/>
      <c r="L32" s="1" t="str">
        <f t="shared" si="3"/>
        <v xml:space="preserve"> </v>
      </c>
      <c r="M32" s="30"/>
    </row>
    <row r="33" spans="1:13" ht="25.5" x14ac:dyDescent="0.2">
      <c r="A33" s="26" t="s">
        <v>1888</v>
      </c>
      <c r="B33" s="26" t="s">
        <v>1889</v>
      </c>
      <c r="C33" s="29">
        <v>406491.75711000001</v>
      </c>
      <c r="D33" s="29">
        <v>5467.0649999999996</v>
      </c>
      <c r="E33" s="1">
        <f t="shared" si="1"/>
        <v>1.3449387113944766</v>
      </c>
      <c r="F33" s="29">
        <v>5467.0649999999996</v>
      </c>
      <c r="G33" s="1">
        <f t="shared" si="0"/>
        <v>100</v>
      </c>
      <c r="H33" s="29">
        <v>1198445.33629</v>
      </c>
      <c r="I33" s="29">
        <v>5467.0649999999996</v>
      </c>
      <c r="J33" s="1">
        <f t="shared" si="2"/>
        <v>0.45617975509206521</v>
      </c>
      <c r="K33" s="29">
        <v>10467.065000000001</v>
      </c>
      <c r="L33" s="1">
        <f t="shared" si="3"/>
        <v>52.231117318942786</v>
      </c>
      <c r="M33" s="30">
        <v>1822.3549999999996</v>
      </c>
    </row>
    <row r="34" spans="1:13" ht="25.5" x14ac:dyDescent="0.2">
      <c r="A34" s="26" t="s">
        <v>1890</v>
      </c>
      <c r="B34" s="26" t="s">
        <v>1891</v>
      </c>
      <c r="C34" s="29">
        <v>88925.090450000003</v>
      </c>
      <c r="D34" s="29">
        <v>5467.0649999999996</v>
      </c>
      <c r="E34" s="1">
        <f t="shared" si="1"/>
        <v>6.1479442667241049</v>
      </c>
      <c r="F34" s="29">
        <v>5467.0649999999996</v>
      </c>
      <c r="G34" s="1">
        <f t="shared" si="0"/>
        <v>100</v>
      </c>
      <c r="H34" s="29">
        <v>88925.090450000003</v>
      </c>
      <c r="I34" s="29">
        <v>5467.0649999999996</v>
      </c>
      <c r="J34" s="1">
        <f t="shared" si="2"/>
        <v>6.1479442667241049</v>
      </c>
      <c r="K34" s="29">
        <v>5467.0649999999996</v>
      </c>
      <c r="L34" s="1">
        <f t="shared" si="3"/>
        <v>100</v>
      </c>
      <c r="M34" s="30">
        <v>1822.3549999999996</v>
      </c>
    </row>
    <row r="35" spans="1:13" ht="25.5" x14ac:dyDescent="0.2">
      <c r="A35" s="26" t="s">
        <v>1892</v>
      </c>
      <c r="B35" s="26" t="s">
        <v>1893</v>
      </c>
      <c r="C35" s="29">
        <v>88925.090450000003</v>
      </c>
      <c r="D35" s="29">
        <v>5467.0649999999996</v>
      </c>
      <c r="E35" s="1">
        <f t="shared" si="1"/>
        <v>6.1479442667241049</v>
      </c>
      <c r="F35" s="29">
        <v>5467.0649999999996</v>
      </c>
      <c r="G35" s="1">
        <f t="shared" si="0"/>
        <v>100</v>
      </c>
      <c r="H35" s="29">
        <v>88925.090450000003</v>
      </c>
      <c r="I35" s="29">
        <v>5467.0649999999996</v>
      </c>
      <c r="J35" s="1">
        <f t="shared" si="2"/>
        <v>6.1479442667241049</v>
      </c>
      <c r="K35" s="29">
        <v>5467.0649999999996</v>
      </c>
      <c r="L35" s="1">
        <f t="shared" si="3"/>
        <v>100</v>
      </c>
      <c r="M35" s="30">
        <v>1822.3549999999996</v>
      </c>
    </row>
    <row r="36" spans="1:13" ht="25.5" x14ac:dyDescent="0.2">
      <c r="A36" s="26" t="s">
        <v>1894</v>
      </c>
      <c r="B36" s="26" t="s">
        <v>1895</v>
      </c>
      <c r="C36" s="29">
        <v>-660300</v>
      </c>
      <c r="D36" s="29"/>
      <c r="E36" s="1" t="str">
        <f t="shared" si="1"/>
        <v/>
      </c>
      <c r="F36" s="29"/>
      <c r="G36" s="1" t="str">
        <f t="shared" si="0"/>
        <v xml:space="preserve"> </v>
      </c>
      <c r="H36" s="29">
        <v>-650000</v>
      </c>
      <c r="I36" s="29"/>
      <c r="J36" s="1" t="str">
        <f t="shared" si="2"/>
        <v/>
      </c>
      <c r="K36" s="29"/>
      <c r="L36" s="1" t="str">
        <f t="shared" si="3"/>
        <v xml:space="preserve"> </v>
      </c>
      <c r="M36" s="30"/>
    </row>
    <row r="37" spans="1:13" ht="25.5" x14ac:dyDescent="0.2">
      <c r="A37" s="26" t="s">
        <v>1896</v>
      </c>
      <c r="B37" s="26" t="s">
        <v>1897</v>
      </c>
      <c r="C37" s="29">
        <v>317566.66665999999</v>
      </c>
      <c r="D37" s="29"/>
      <c r="E37" s="1" t="str">
        <f t="shared" si="1"/>
        <v/>
      </c>
      <c r="F37" s="29"/>
      <c r="G37" s="1" t="str">
        <f t="shared" si="0"/>
        <v xml:space="preserve"> </v>
      </c>
      <c r="H37" s="29">
        <v>1109520.24584</v>
      </c>
      <c r="I37" s="29"/>
      <c r="J37" s="1" t="str">
        <f t="shared" si="2"/>
        <v/>
      </c>
      <c r="K37" s="29">
        <v>5000</v>
      </c>
      <c r="L37" s="1" t="str">
        <f t="shared" si="3"/>
        <v/>
      </c>
      <c r="M37" s="30"/>
    </row>
    <row r="38" spans="1:13" ht="38.25" x14ac:dyDescent="0.2">
      <c r="A38" s="26" t="s">
        <v>1898</v>
      </c>
      <c r="B38" s="26" t="s">
        <v>1899</v>
      </c>
      <c r="C38" s="29">
        <v>-650000</v>
      </c>
      <c r="D38" s="29"/>
      <c r="E38" s="1" t="str">
        <f t="shared" si="1"/>
        <v/>
      </c>
      <c r="F38" s="29"/>
      <c r="G38" s="1" t="str">
        <f t="shared" si="0"/>
        <v xml:space="preserve"> </v>
      </c>
      <c r="H38" s="29">
        <v>-650000</v>
      </c>
      <c r="I38" s="29"/>
      <c r="J38" s="1" t="str">
        <f t="shared" si="2"/>
        <v/>
      </c>
      <c r="K38" s="29"/>
      <c r="L38" s="1" t="str">
        <f t="shared" si="3"/>
        <v xml:space="preserve"> </v>
      </c>
      <c r="M38" s="30"/>
    </row>
    <row r="39" spans="1:13" ht="38.25" x14ac:dyDescent="0.2">
      <c r="A39" s="26" t="s">
        <v>1900</v>
      </c>
      <c r="B39" s="26" t="s">
        <v>1901</v>
      </c>
      <c r="C39" s="29">
        <v>307266.66665999999</v>
      </c>
      <c r="D39" s="29"/>
      <c r="E39" s="1" t="str">
        <f t="shared" si="1"/>
        <v/>
      </c>
      <c r="F39" s="29"/>
      <c r="G39" s="1" t="str">
        <f t="shared" si="0"/>
        <v xml:space="preserve"> </v>
      </c>
      <c r="H39" s="29">
        <v>1109520.24584</v>
      </c>
      <c r="I39" s="29"/>
      <c r="J39" s="1" t="str">
        <f t="shared" si="2"/>
        <v/>
      </c>
      <c r="K39" s="29">
        <v>5000</v>
      </c>
      <c r="L39" s="1" t="str">
        <f t="shared" si="3"/>
        <v/>
      </c>
      <c r="M39" s="30"/>
    </row>
    <row r="40" spans="1:13" ht="38.25" x14ac:dyDescent="0.2">
      <c r="A40" s="26" t="s">
        <v>1902</v>
      </c>
      <c r="B40" s="26" t="s">
        <v>1903</v>
      </c>
      <c r="C40" s="29">
        <v>-10300</v>
      </c>
      <c r="D40" s="29"/>
      <c r="E40" s="1" t="str">
        <f t="shared" si="1"/>
        <v/>
      </c>
      <c r="F40" s="29"/>
      <c r="G40" s="1" t="str">
        <f t="shared" si="0"/>
        <v xml:space="preserve"> </v>
      </c>
      <c r="H40" s="29"/>
      <c r="I40" s="29"/>
      <c r="J40" s="1" t="str">
        <f t="shared" si="2"/>
        <v xml:space="preserve"> </v>
      </c>
      <c r="K40" s="29"/>
      <c r="L40" s="1" t="str">
        <f t="shared" si="3"/>
        <v xml:space="preserve"> </v>
      </c>
      <c r="M40" s="30"/>
    </row>
    <row r="41" spans="1:13" ht="38.25" x14ac:dyDescent="0.2">
      <c r="A41" s="26" t="s">
        <v>1904</v>
      </c>
      <c r="B41" s="26" t="s">
        <v>1905</v>
      </c>
      <c r="C41" s="29">
        <v>10300</v>
      </c>
      <c r="D41" s="29"/>
      <c r="E41" s="1" t="str">
        <f t="shared" si="1"/>
        <v/>
      </c>
      <c r="F41" s="29"/>
      <c r="G41" s="1" t="str">
        <f t="shared" si="0"/>
        <v xml:space="preserve"> </v>
      </c>
      <c r="H41" s="29"/>
      <c r="I41" s="29"/>
      <c r="J41" s="1" t="str">
        <f t="shared" si="2"/>
        <v xml:space="preserve"> </v>
      </c>
      <c r="K41" s="29"/>
      <c r="L41" s="1" t="str">
        <f t="shared" si="3"/>
        <v xml:space="preserve"> </v>
      </c>
      <c r="M41" s="30"/>
    </row>
    <row r="42" spans="1:13" x14ac:dyDescent="0.2">
      <c r="A42" s="26" t="s">
        <v>1906</v>
      </c>
      <c r="B42" s="26" t="s">
        <v>1907</v>
      </c>
      <c r="C42" s="29"/>
      <c r="D42" s="29">
        <v>7350867.9547899999</v>
      </c>
      <c r="E42" s="1" t="str">
        <f t="shared" si="1"/>
        <v xml:space="preserve"> </v>
      </c>
      <c r="F42" s="29">
        <v>5537467.2384799998</v>
      </c>
      <c r="G42" s="1">
        <f t="shared" si="0"/>
        <v>132.74783647853721</v>
      </c>
      <c r="H42" s="29"/>
      <c r="I42" s="29">
        <v>7254939.6071100002</v>
      </c>
      <c r="J42" s="1" t="str">
        <f t="shared" si="2"/>
        <v xml:space="preserve"> </v>
      </c>
      <c r="K42" s="29">
        <v>5356439.4067099998</v>
      </c>
      <c r="L42" s="1">
        <f t="shared" si="3"/>
        <v>135.44332449689907</v>
      </c>
      <c r="M42" s="30">
        <v>440668.08157000039</v>
      </c>
    </row>
    <row r="43" spans="1:13" ht="51" x14ac:dyDescent="0.2">
      <c r="A43" s="26" t="s">
        <v>1908</v>
      </c>
      <c r="B43" s="26" t="s">
        <v>1909</v>
      </c>
      <c r="C43" s="29"/>
      <c r="D43" s="29">
        <v>7350867.9547899999</v>
      </c>
      <c r="E43" s="1" t="str">
        <f t="shared" si="1"/>
        <v xml:space="preserve"> </v>
      </c>
      <c r="F43" s="29">
        <v>5537467.2384799998</v>
      </c>
      <c r="G43" s="1">
        <f t="shared" si="0"/>
        <v>132.74783647853721</v>
      </c>
      <c r="H43" s="29"/>
      <c r="I43" s="29">
        <v>7254939.6071100002</v>
      </c>
      <c r="J43" s="1" t="str">
        <f t="shared" si="2"/>
        <v xml:space="preserve"> </v>
      </c>
      <c r="K43" s="29">
        <v>5356439.4067099998</v>
      </c>
      <c r="L43" s="1">
        <f t="shared" si="3"/>
        <v>135.44332449689907</v>
      </c>
      <c r="M43" s="30">
        <v>440668.08157000039</v>
      </c>
    </row>
    <row r="44" spans="1:13" ht="114.75" x14ac:dyDescent="0.2">
      <c r="A44" s="26" t="s">
        <v>1910</v>
      </c>
      <c r="B44" s="26" t="s">
        <v>1911</v>
      </c>
      <c r="C44" s="29"/>
      <c r="D44" s="29">
        <v>7254939.6071100002</v>
      </c>
      <c r="E44" s="1" t="str">
        <f t="shared" si="1"/>
        <v xml:space="preserve"> </v>
      </c>
      <c r="F44" s="29">
        <v>5356439.4067099998</v>
      </c>
      <c r="G44" s="1">
        <f t="shared" si="0"/>
        <v>135.44332449689907</v>
      </c>
      <c r="H44" s="29"/>
      <c r="I44" s="29">
        <v>7254939.6071100002</v>
      </c>
      <c r="J44" s="1" t="str">
        <f t="shared" si="2"/>
        <v xml:space="preserve"> </v>
      </c>
      <c r="K44" s="29">
        <v>5356439.4067099998</v>
      </c>
      <c r="L44" s="1">
        <f t="shared" si="3"/>
        <v>135.44332449689907</v>
      </c>
      <c r="M44" s="30">
        <v>440668.08157000039</v>
      </c>
    </row>
    <row r="45" spans="1:13" ht="25.5" x14ac:dyDescent="0.2">
      <c r="A45" s="26" t="s">
        <v>1912</v>
      </c>
      <c r="B45" s="26" t="s">
        <v>1913</v>
      </c>
      <c r="C45" s="29"/>
      <c r="D45" s="29"/>
      <c r="E45" s="1" t="str">
        <f t="shared" si="1"/>
        <v xml:space="preserve"> </v>
      </c>
      <c r="F45" s="29">
        <v>16762.259310000001</v>
      </c>
      <c r="G45" s="1" t="str">
        <f t="shared" si="0"/>
        <v/>
      </c>
      <c r="H45" s="29"/>
      <c r="I45" s="29"/>
      <c r="J45" s="1" t="str">
        <f t="shared" si="2"/>
        <v xml:space="preserve"> </v>
      </c>
      <c r="K45" s="29">
        <v>16762.259310000001</v>
      </c>
      <c r="L45" s="1" t="str">
        <f t="shared" si="3"/>
        <v/>
      </c>
      <c r="M45" s="30"/>
    </row>
    <row r="46" spans="1:13" ht="165.75" x14ac:dyDescent="0.2">
      <c r="A46" s="26" t="s">
        <v>1912</v>
      </c>
      <c r="B46" s="26" t="s">
        <v>1914</v>
      </c>
      <c r="C46" s="29"/>
      <c r="D46" s="29">
        <v>19761.485199999999</v>
      </c>
      <c r="E46" s="1" t="str">
        <f t="shared" si="1"/>
        <v xml:space="preserve"> </v>
      </c>
      <c r="F46" s="29"/>
      <c r="G46" s="1" t="str">
        <f t="shared" si="0"/>
        <v xml:space="preserve"> </v>
      </c>
      <c r="H46" s="29"/>
      <c r="I46" s="29">
        <v>19761.485199999999</v>
      </c>
      <c r="J46" s="1" t="str">
        <f t="shared" si="2"/>
        <v xml:space="preserve"> </v>
      </c>
      <c r="K46" s="29"/>
      <c r="L46" s="1" t="str">
        <f t="shared" si="3"/>
        <v xml:space="preserve"> </v>
      </c>
      <c r="M46" s="30">
        <v>223.51811000000089</v>
      </c>
    </row>
    <row r="47" spans="1:13" ht="165.75" x14ac:dyDescent="0.2">
      <c r="A47" s="26" t="s">
        <v>1915</v>
      </c>
      <c r="B47" s="26" t="s">
        <v>1916</v>
      </c>
      <c r="C47" s="29"/>
      <c r="D47" s="29">
        <v>4724667.6767999995</v>
      </c>
      <c r="E47" s="1" t="str">
        <f t="shared" si="1"/>
        <v xml:space="preserve"> </v>
      </c>
      <c r="F47" s="29"/>
      <c r="G47" s="1" t="str">
        <f t="shared" si="0"/>
        <v xml:space="preserve"> </v>
      </c>
      <c r="H47" s="29"/>
      <c r="I47" s="29">
        <v>4724667.6767999995</v>
      </c>
      <c r="J47" s="1" t="str">
        <f t="shared" si="2"/>
        <v xml:space="preserve"> </v>
      </c>
      <c r="K47" s="29"/>
      <c r="L47" s="1" t="str">
        <f t="shared" si="3"/>
        <v xml:space="preserve"> </v>
      </c>
      <c r="M47" s="30">
        <v>335418.05035999976</v>
      </c>
    </row>
    <row r="48" spans="1:13" ht="51" x14ac:dyDescent="0.2">
      <c r="A48" s="26" t="s">
        <v>1915</v>
      </c>
      <c r="B48" s="26" t="s">
        <v>1917</v>
      </c>
      <c r="C48" s="29"/>
      <c r="D48" s="29"/>
      <c r="E48" s="1" t="str">
        <f t="shared" si="1"/>
        <v xml:space="preserve"> </v>
      </c>
      <c r="F48" s="29">
        <v>3660901.8436199999</v>
      </c>
      <c r="G48" s="1" t="str">
        <f t="shared" si="0"/>
        <v/>
      </c>
      <c r="H48" s="29"/>
      <c r="I48" s="29"/>
      <c r="J48" s="1" t="str">
        <f t="shared" si="2"/>
        <v xml:space="preserve"> </v>
      </c>
      <c r="K48" s="29">
        <v>3660901.8436199999</v>
      </c>
      <c r="L48" s="1" t="str">
        <f t="shared" si="3"/>
        <v/>
      </c>
      <c r="M48" s="30"/>
    </row>
    <row r="49" spans="1:13" ht="153" x14ac:dyDescent="0.2">
      <c r="A49" s="26" t="s">
        <v>1918</v>
      </c>
      <c r="B49" s="26" t="s">
        <v>1919</v>
      </c>
      <c r="C49" s="29"/>
      <c r="D49" s="29">
        <v>1178916.9147399999</v>
      </c>
      <c r="E49" s="1" t="str">
        <f t="shared" si="1"/>
        <v xml:space="preserve"> </v>
      </c>
      <c r="F49" s="29"/>
      <c r="G49" s="1" t="str">
        <f t="shared" si="0"/>
        <v xml:space="preserve"> </v>
      </c>
      <c r="H49" s="29"/>
      <c r="I49" s="29">
        <v>1178916.9147399999</v>
      </c>
      <c r="J49" s="1" t="str">
        <f t="shared" si="2"/>
        <v xml:space="preserve"> </v>
      </c>
      <c r="K49" s="29"/>
      <c r="L49" s="1" t="str">
        <f t="shared" si="3"/>
        <v xml:space="preserve"> </v>
      </c>
      <c r="M49" s="30">
        <v>128810.72884999984</v>
      </c>
    </row>
    <row r="50" spans="1:13" ht="51" x14ac:dyDescent="0.2">
      <c r="A50" s="26" t="s">
        <v>1918</v>
      </c>
      <c r="B50" s="26" t="s">
        <v>1920</v>
      </c>
      <c r="C50" s="29"/>
      <c r="D50" s="29"/>
      <c r="E50" s="1" t="str">
        <f t="shared" si="1"/>
        <v xml:space="preserve"> </v>
      </c>
      <c r="F50" s="29">
        <v>845867.16688000003</v>
      </c>
      <c r="G50" s="1" t="str">
        <f t="shared" si="0"/>
        <v/>
      </c>
      <c r="H50" s="29"/>
      <c r="I50" s="29"/>
      <c r="J50" s="1" t="str">
        <f t="shared" si="2"/>
        <v xml:space="preserve"> </v>
      </c>
      <c r="K50" s="29">
        <v>845867.16688000003</v>
      </c>
      <c r="L50" s="1" t="str">
        <f t="shared" si="3"/>
        <v/>
      </c>
      <c r="M50" s="30"/>
    </row>
    <row r="51" spans="1:13" ht="153" x14ac:dyDescent="0.2">
      <c r="A51" s="26" t="s">
        <v>1921</v>
      </c>
      <c r="B51" s="26" t="s">
        <v>1922</v>
      </c>
      <c r="C51" s="29"/>
      <c r="D51" s="29">
        <v>45555.017610000003</v>
      </c>
      <c r="E51" s="1" t="str">
        <f t="shared" si="1"/>
        <v xml:space="preserve"> </v>
      </c>
      <c r="F51" s="29"/>
      <c r="G51" s="1" t="str">
        <f t="shared" si="0"/>
        <v xml:space="preserve"> </v>
      </c>
      <c r="H51" s="29"/>
      <c r="I51" s="29">
        <v>45555.017610000003</v>
      </c>
      <c r="J51" s="1" t="str">
        <f t="shared" si="2"/>
        <v xml:space="preserve"> </v>
      </c>
      <c r="K51" s="29"/>
      <c r="L51" s="1" t="str">
        <f t="shared" si="3"/>
        <v xml:space="preserve"> </v>
      </c>
      <c r="M51" s="30">
        <v>8975.0672500000001</v>
      </c>
    </row>
    <row r="52" spans="1:13" ht="38.25" x14ac:dyDescent="0.2">
      <c r="A52" s="26" t="s">
        <v>1921</v>
      </c>
      <c r="B52" s="26" t="s">
        <v>1923</v>
      </c>
      <c r="C52" s="29"/>
      <c r="D52" s="29"/>
      <c r="E52" s="1" t="str">
        <f t="shared" si="1"/>
        <v xml:space="preserve"> </v>
      </c>
      <c r="F52" s="29">
        <v>16711.020100000002</v>
      </c>
      <c r="G52" s="1" t="str">
        <f t="shared" si="0"/>
        <v/>
      </c>
      <c r="H52" s="29"/>
      <c r="I52" s="29"/>
      <c r="J52" s="1" t="str">
        <f t="shared" si="2"/>
        <v xml:space="preserve"> </v>
      </c>
      <c r="K52" s="29">
        <v>16711.020100000002</v>
      </c>
      <c r="L52" s="1" t="str">
        <f t="shared" si="3"/>
        <v/>
      </c>
      <c r="M52" s="30"/>
    </row>
    <row r="53" spans="1:13" ht="165.75" x14ac:dyDescent="0.2">
      <c r="A53" s="26" t="s">
        <v>1924</v>
      </c>
      <c r="B53" s="26" t="s">
        <v>1925</v>
      </c>
      <c r="C53" s="29"/>
      <c r="D53" s="29">
        <v>1286038.5127600001</v>
      </c>
      <c r="E53" s="1" t="str">
        <f t="shared" si="1"/>
        <v xml:space="preserve"> </v>
      </c>
      <c r="F53" s="29"/>
      <c r="G53" s="1" t="str">
        <f t="shared" si="0"/>
        <v xml:space="preserve"> </v>
      </c>
      <c r="H53" s="29"/>
      <c r="I53" s="29">
        <v>1286038.5127600001</v>
      </c>
      <c r="J53" s="1" t="str">
        <f t="shared" si="2"/>
        <v xml:space="preserve"> </v>
      </c>
      <c r="K53" s="29"/>
      <c r="L53" s="1" t="str">
        <f t="shared" si="3"/>
        <v xml:space="preserve"> </v>
      </c>
      <c r="M53" s="30">
        <v>-32759.282999999821</v>
      </c>
    </row>
    <row r="54" spans="1:13" ht="51" x14ac:dyDescent="0.2">
      <c r="A54" s="26" t="s">
        <v>1924</v>
      </c>
      <c r="B54" s="26" t="s">
        <v>1926</v>
      </c>
      <c r="C54" s="29"/>
      <c r="D54" s="29"/>
      <c r="E54" s="1" t="str">
        <f t="shared" si="1"/>
        <v xml:space="preserve"> </v>
      </c>
      <c r="F54" s="29">
        <v>816197.11679999996</v>
      </c>
      <c r="G54" s="1" t="str">
        <f t="shared" si="0"/>
        <v/>
      </c>
      <c r="H54" s="29"/>
      <c r="I54" s="29"/>
      <c r="J54" s="1" t="str">
        <f t="shared" si="2"/>
        <v xml:space="preserve"> </v>
      </c>
      <c r="K54" s="29">
        <v>816197.11679999996</v>
      </c>
      <c r="L54" s="1" t="str">
        <f t="shared" si="3"/>
        <v/>
      </c>
      <c r="M54" s="30"/>
    </row>
    <row r="55" spans="1:13" ht="89.25" x14ac:dyDescent="0.2">
      <c r="A55" s="26" t="s">
        <v>1927</v>
      </c>
      <c r="B55" s="26" t="s">
        <v>1928</v>
      </c>
      <c r="C55" s="29"/>
      <c r="D55" s="29">
        <v>95928.347680000006</v>
      </c>
      <c r="E55" s="1" t="str">
        <f t="shared" si="1"/>
        <v xml:space="preserve"> </v>
      </c>
      <c r="F55" s="29">
        <v>181027.83176999999</v>
      </c>
      <c r="G55" s="1">
        <f t="shared" si="0"/>
        <v>52.990938875011864</v>
      </c>
      <c r="H55" s="29"/>
      <c r="I55" s="29"/>
      <c r="J55" s="1" t="str">
        <f t="shared" si="2"/>
        <v xml:space="preserve"> </v>
      </c>
      <c r="K55" s="29"/>
      <c r="L55" s="1" t="str">
        <f t="shared" si="3"/>
        <v xml:space="preserve"> </v>
      </c>
      <c r="M55" s="30"/>
    </row>
    <row r="56" spans="1:13" ht="140.25" x14ac:dyDescent="0.2">
      <c r="A56" s="26" t="s">
        <v>1929</v>
      </c>
      <c r="B56" s="26" t="s">
        <v>1930</v>
      </c>
      <c r="C56" s="29"/>
      <c r="D56" s="29">
        <v>643.21274000000005</v>
      </c>
      <c r="E56" s="1" t="str">
        <f t="shared" si="1"/>
        <v xml:space="preserve"> </v>
      </c>
      <c r="F56" s="29">
        <v>3256.2621399999998</v>
      </c>
      <c r="G56" s="1">
        <f t="shared" si="0"/>
        <v>19.753100713199952</v>
      </c>
      <c r="H56" s="29"/>
      <c r="I56" s="29"/>
      <c r="J56" s="1" t="str">
        <f t="shared" si="2"/>
        <v xml:space="preserve"> </v>
      </c>
      <c r="K56" s="29"/>
      <c r="L56" s="1" t="str">
        <f t="shared" si="3"/>
        <v xml:space="preserve"> </v>
      </c>
      <c r="M56" s="30"/>
    </row>
    <row r="57" spans="1:13" ht="140.25" x14ac:dyDescent="0.2">
      <c r="A57" s="26" t="s">
        <v>1931</v>
      </c>
      <c r="B57" s="26" t="s">
        <v>1932</v>
      </c>
      <c r="C57" s="29"/>
      <c r="D57" s="29">
        <v>95285.134940000004</v>
      </c>
      <c r="E57" s="1" t="str">
        <f t="shared" si="1"/>
        <v xml:space="preserve"> </v>
      </c>
      <c r="F57" s="29">
        <v>177771.56963000001</v>
      </c>
      <c r="G57" s="1">
        <f t="shared" si="0"/>
        <v>53.599760151929296</v>
      </c>
      <c r="H57" s="29"/>
      <c r="I57" s="29"/>
      <c r="J57" s="1" t="str">
        <f t="shared" si="2"/>
        <v xml:space="preserve"> </v>
      </c>
      <c r="K57" s="29"/>
      <c r="L57" s="1" t="str">
        <f t="shared" si="3"/>
        <v xml:space="preserve"> </v>
      </c>
      <c r="M57" s="30"/>
    </row>
    <row r="58" spans="1:13" x14ac:dyDescent="0.2">
      <c r="A58" s="26" t="s">
        <v>1933</v>
      </c>
      <c r="B58" s="26" t="s">
        <v>1934</v>
      </c>
      <c r="C58" s="29">
        <v>5964263.0701400004</v>
      </c>
      <c r="D58" s="29">
        <v>-7927741.4129799996</v>
      </c>
      <c r="E58" s="1" t="str">
        <f t="shared" si="1"/>
        <v/>
      </c>
      <c r="F58" s="29">
        <v>-6854212.7774599995</v>
      </c>
      <c r="G58" s="1">
        <f t="shared" si="0"/>
        <v>115.66231849484285</v>
      </c>
      <c r="H58" s="29">
        <v>4197021.2738500005</v>
      </c>
      <c r="I58" s="29">
        <v>-7365446.0484300004</v>
      </c>
      <c r="J58" s="1" t="str">
        <f t="shared" si="2"/>
        <v/>
      </c>
      <c r="K58" s="29">
        <v>-6522898.4630300002</v>
      </c>
      <c r="L58" s="1">
        <f t="shared" si="3"/>
        <v>112.91676683571465</v>
      </c>
      <c r="M58" s="30">
        <v>-1805318.8394000009</v>
      </c>
    </row>
    <row r="59" spans="1:13" x14ac:dyDescent="0.2">
      <c r="A59" s="26" t="s">
        <v>1935</v>
      </c>
      <c r="B59" s="26" t="s">
        <v>1936</v>
      </c>
      <c r="C59" s="29">
        <v>5964263.0701400004</v>
      </c>
      <c r="D59" s="29">
        <v>-7927741.4129799996</v>
      </c>
      <c r="E59" s="1" t="str">
        <f t="shared" si="1"/>
        <v/>
      </c>
      <c r="F59" s="29">
        <v>-6854212.7774599995</v>
      </c>
      <c r="G59" s="1">
        <f t="shared" si="0"/>
        <v>115.66231849484285</v>
      </c>
      <c r="H59" s="29">
        <v>4197021.2738500005</v>
      </c>
      <c r="I59" s="29">
        <v>-7365446.0484300004</v>
      </c>
      <c r="J59" s="1" t="str">
        <f t="shared" si="2"/>
        <v/>
      </c>
      <c r="K59" s="29">
        <v>-6522898.4630300002</v>
      </c>
      <c r="L59" s="1">
        <f t="shared" si="3"/>
        <v>112.91676683571465</v>
      </c>
      <c r="M59" s="30">
        <v>-1805318.8394000009</v>
      </c>
    </row>
    <row r="60" spans="1:13" x14ac:dyDescent="0.2">
      <c r="A60" s="26" t="s">
        <v>1937</v>
      </c>
      <c r="B60" s="26" t="s">
        <v>1938</v>
      </c>
      <c r="C60" s="29">
        <v>-95363911.044630006</v>
      </c>
      <c r="D60" s="29">
        <v>-36938991.587980002</v>
      </c>
      <c r="E60" s="1">
        <f t="shared" si="1"/>
        <v>38.734769980955029</v>
      </c>
      <c r="F60" s="29">
        <v>-33394867.051619999</v>
      </c>
      <c r="G60" s="1">
        <f t="shared" si="0"/>
        <v>110.61278229040914</v>
      </c>
      <c r="H60" s="29">
        <v>-83461131.421330005</v>
      </c>
      <c r="I60" s="29">
        <v>-33997149.194739997</v>
      </c>
      <c r="J60" s="1">
        <f t="shared" si="2"/>
        <v>40.734110136986963</v>
      </c>
      <c r="K60" s="29">
        <v>-30547711.326269999</v>
      </c>
      <c r="L60" s="1">
        <f t="shared" si="3"/>
        <v>111.29196826442313</v>
      </c>
      <c r="M60" s="30">
        <v>-11646763.844619997</v>
      </c>
    </row>
    <row r="61" spans="1:13" x14ac:dyDescent="0.2">
      <c r="A61" s="26" t="s">
        <v>1939</v>
      </c>
      <c r="B61" s="26" t="s">
        <v>1940</v>
      </c>
      <c r="C61" s="29">
        <v>-95363911.044630006</v>
      </c>
      <c r="D61" s="29">
        <v>-36938991.587980002</v>
      </c>
      <c r="E61" s="1">
        <f t="shared" si="1"/>
        <v>38.734769980955029</v>
      </c>
      <c r="F61" s="29">
        <v>-33394867.051619999</v>
      </c>
      <c r="G61" s="1">
        <f t="shared" si="0"/>
        <v>110.61278229040914</v>
      </c>
      <c r="H61" s="29">
        <v>-83461131.421330005</v>
      </c>
      <c r="I61" s="29">
        <v>-33997149.194739997</v>
      </c>
      <c r="J61" s="1">
        <f t="shared" si="2"/>
        <v>40.734110136986963</v>
      </c>
      <c r="K61" s="29">
        <v>-30547711.326269999</v>
      </c>
      <c r="L61" s="1">
        <f t="shared" si="3"/>
        <v>111.29196826442313</v>
      </c>
      <c r="M61" s="30">
        <v>-11646763.844619997</v>
      </c>
    </row>
    <row r="62" spans="1:13" x14ac:dyDescent="0.2">
      <c r="A62" s="26" t="s">
        <v>1941</v>
      </c>
      <c r="B62" s="26" t="s">
        <v>1942</v>
      </c>
      <c r="C62" s="29">
        <v>-95363911.044630006</v>
      </c>
      <c r="D62" s="29">
        <v>-36938991.587980002</v>
      </c>
      <c r="E62" s="1">
        <f t="shared" si="1"/>
        <v>38.734769980955029</v>
      </c>
      <c r="F62" s="29">
        <v>-33394867.051619999</v>
      </c>
      <c r="G62" s="1">
        <f t="shared" si="0"/>
        <v>110.61278229040914</v>
      </c>
      <c r="H62" s="29">
        <v>-83461131.421330005</v>
      </c>
      <c r="I62" s="29">
        <v>-33997149.194739997</v>
      </c>
      <c r="J62" s="1">
        <f t="shared" si="2"/>
        <v>40.734110136986963</v>
      </c>
      <c r="K62" s="29">
        <v>-30547711.326269999</v>
      </c>
      <c r="L62" s="1">
        <f t="shared" si="3"/>
        <v>111.29196826442313</v>
      </c>
      <c r="M62" s="30">
        <v>-11646763.844619997</v>
      </c>
    </row>
    <row r="63" spans="1:13" ht="25.5" x14ac:dyDescent="0.2">
      <c r="A63" s="26" t="s">
        <v>1943</v>
      </c>
      <c r="B63" s="26" t="s">
        <v>1944</v>
      </c>
      <c r="C63" s="29">
        <v>-82645336.631060004</v>
      </c>
      <c r="D63" s="29">
        <v>-33931187.215640001</v>
      </c>
      <c r="E63" s="1">
        <f t="shared" si="1"/>
        <v>41.056384544857529</v>
      </c>
      <c r="F63" s="29">
        <v>-30488642.12531</v>
      </c>
      <c r="G63" s="1">
        <f t="shared" si="0"/>
        <v>111.29123781958197</v>
      </c>
      <c r="H63" s="29">
        <v>-83461131.421330005</v>
      </c>
      <c r="I63" s="29">
        <v>-33997149.194739997</v>
      </c>
      <c r="J63" s="1">
        <f t="shared" si="2"/>
        <v>40.734110136986963</v>
      </c>
      <c r="K63" s="29">
        <v>-30547711.326269999</v>
      </c>
      <c r="L63" s="1">
        <f t="shared" si="3"/>
        <v>111.29196826442313</v>
      </c>
      <c r="M63" s="30">
        <v>-11646763.844619997</v>
      </c>
    </row>
    <row r="64" spans="1:13" x14ac:dyDescent="0.2">
      <c r="A64" s="26" t="s">
        <v>1945</v>
      </c>
      <c r="B64" s="26" t="s">
        <v>1946</v>
      </c>
      <c r="C64" s="29">
        <v>-7867354.2003300004</v>
      </c>
      <c r="D64" s="29">
        <v>-1855838.99801</v>
      </c>
      <c r="E64" s="1">
        <f t="shared" si="1"/>
        <v>23.589112054115422</v>
      </c>
      <c r="F64" s="29">
        <v>-1893259.00339</v>
      </c>
      <c r="G64" s="1">
        <f t="shared" si="0"/>
        <v>98.02351367071293</v>
      </c>
      <c r="H64" s="29"/>
      <c r="I64" s="29"/>
      <c r="J64" s="1" t="str">
        <f t="shared" si="2"/>
        <v xml:space="preserve"> </v>
      </c>
      <c r="K64" s="29"/>
      <c r="L64" s="1" t="str">
        <f t="shared" si="3"/>
        <v xml:space="preserve"> </v>
      </c>
      <c r="M64" s="30"/>
    </row>
    <row r="65" spans="1:13" x14ac:dyDescent="0.2">
      <c r="A65" s="26" t="s">
        <v>1947</v>
      </c>
      <c r="B65" s="26" t="s">
        <v>1948</v>
      </c>
      <c r="C65" s="29">
        <v>-2987141.6016000002</v>
      </c>
      <c r="D65" s="29">
        <v>-732381.60681000003</v>
      </c>
      <c r="E65" s="1">
        <f t="shared" si="1"/>
        <v>24.517806802922067</v>
      </c>
      <c r="F65" s="29">
        <v>-638860.09018000006</v>
      </c>
      <c r="G65" s="1">
        <f t="shared" si="0"/>
        <v>114.63881029156948</v>
      </c>
      <c r="H65" s="29"/>
      <c r="I65" s="29"/>
      <c r="J65" s="1" t="str">
        <f t="shared" si="2"/>
        <v xml:space="preserve"> </v>
      </c>
      <c r="K65" s="29"/>
      <c r="L65" s="1" t="str">
        <f t="shared" si="3"/>
        <v xml:space="preserve"> </v>
      </c>
      <c r="M65" s="30"/>
    </row>
    <row r="66" spans="1:13" x14ac:dyDescent="0.2">
      <c r="A66" s="26" t="s">
        <v>1949</v>
      </c>
      <c r="B66" s="26" t="s">
        <v>1950</v>
      </c>
      <c r="C66" s="29">
        <v>-302952.62453999999</v>
      </c>
      <c r="D66" s="29">
        <v>-70517.526979999995</v>
      </c>
      <c r="E66" s="1">
        <f t="shared" si="1"/>
        <v>23.276750642802003</v>
      </c>
      <c r="F66" s="29">
        <v>-65137.920239999999</v>
      </c>
      <c r="G66" s="1">
        <f t="shared" si="0"/>
        <v>108.25879414046209</v>
      </c>
      <c r="H66" s="29"/>
      <c r="I66" s="29"/>
      <c r="J66" s="1" t="str">
        <f t="shared" si="2"/>
        <v xml:space="preserve"> </v>
      </c>
      <c r="K66" s="29"/>
      <c r="L66" s="1" t="str">
        <f t="shared" si="3"/>
        <v xml:space="preserve"> </v>
      </c>
      <c r="M66" s="30"/>
    </row>
    <row r="67" spans="1:13" x14ac:dyDescent="0.2">
      <c r="A67" s="26" t="s">
        <v>1951</v>
      </c>
      <c r="B67" s="26" t="s">
        <v>1952</v>
      </c>
      <c r="C67" s="29">
        <v>-1561125.9871</v>
      </c>
      <c r="D67" s="29">
        <v>-349066.24054000003</v>
      </c>
      <c r="E67" s="1">
        <f t="shared" si="1"/>
        <v>22.359901982570747</v>
      </c>
      <c r="F67" s="29">
        <v>-308967.91249999998</v>
      </c>
      <c r="G67" s="1">
        <f t="shared" si="0"/>
        <v>112.97815288181422</v>
      </c>
      <c r="H67" s="29"/>
      <c r="I67" s="29"/>
      <c r="J67" s="1" t="str">
        <f t="shared" si="2"/>
        <v xml:space="preserve"> </v>
      </c>
      <c r="K67" s="29"/>
      <c r="L67" s="1" t="str">
        <f t="shared" si="3"/>
        <v xml:space="preserve"> </v>
      </c>
      <c r="M67" s="30"/>
    </row>
    <row r="68" spans="1:13" x14ac:dyDescent="0.2">
      <c r="A68" s="26" t="s">
        <v>1953</v>
      </c>
      <c r="B68" s="26" t="s">
        <v>1954</v>
      </c>
      <c r="C68" s="29">
        <v>101388185.74913999</v>
      </c>
      <c r="D68" s="29">
        <v>29011250.175000001</v>
      </c>
      <c r="E68" s="1">
        <f t="shared" si="1"/>
        <v>28.614034229571057</v>
      </c>
      <c r="F68" s="29">
        <v>26540654.274160001</v>
      </c>
      <c r="G68" s="1">
        <f t="shared" si="0"/>
        <v>109.30872266869989</v>
      </c>
      <c r="H68" s="29">
        <v>87658152.695179999</v>
      </c>
      <c r="I68" s="29">
        <v>26631703.146310002</v>
      </c>
      <c r="J68" s="1">
        <f t="shared" si="2"/>
        <v>30.381319167103989</v>
      </c>
      <c r="K68" s="29">
        <v>24024812.86324</v>
      </c>
      <c r="L68" s="1">
        <f t="shared" si="3"/>
        <v>110.85082451176451</v>
      </c>
      <c r="M68" s="30">
        <v>9841445.0052200034</v>
      </c>
    </row>
    <row r="69" spans="1:13" x14ac:dyDescent="0.2">
      <c r="A69" s="26" t="s">
        <v>1955</v>
      </c>
      <c r="B69" s="26" t="s">
        <v>1956</v>
      </c>
      <c r="C69" s="29">
        <v>101388185.74913999</v>
      </c>
      <c r="D69" s="29">
        <v>29011250.175000001</v>
      </c>
      <c r="E69" s="1">
        <f t="shared" si="1"/>
        <v>28.614034229571057</v>
      </c>
      <c r="F69" s="29">
        <v>26540654.274160001</v>
      </c>
      <c r="G69" s="1">
        <f t="shared" ref="G69:G75" si="4">IF(F69=0," ",IF(D69/F69*100&gt;200,"свыше 200",IF(D69/F69&gt;0,D69/F69*100,"")))</f>
        <v>109.30872266869989</v>
      </c>
      <c r="H69" s="29">
        <v>87658152.695179999</v>
      </c>
      <c r="I69" s="29">
        <v>26631703.146310002</v>
      </c>
      <c r="J69" s="1">
        <f t="shared" si="2"/>
        <v>30.381319167103989</v>
      </c>
      <c r="K69" s="29">
        <v>24024812.86324</v>
      </c>
      <c r="L69" s="1">
        <f t="shared" si="3"/>
        <v>110.85082451176451</v>
      </c>
      <c r="M69" s="30">
        <v>9841445.0052200034</v>
      </c>
    </row>
    <row r="70" spans="1:13" x14ac:dyDescent="0.2">
      <c r="A70" s="26" t="s">
        <v>1957</v>
      </c>
      <c r="B70" s="26" t="s">
        <v>1958</v>
      </c>
      <c r="C70" s="29">
        <v>101388185.74913999</v>
      </c>
      <c r="D70" s="29">
        <v>29011250.175000001</v>
      </c>
      <c r="E70" s="1">
        <f t="shared" ref="E70:E75" si="5">IF(C70=0," ",IF(D70/C70*100&gt;200,"свыше 200",IF(D70/C70&gt;0,D70/C70*100,"")))</f>
        <v>28.614034229571057</v>
      </c>
      <c r="F70" s="29">
        <v>26540654.274160001</v>
      </c>
      <c r="G70" s="1">
        <f t="shared" si="4"/>
        <v>109.30872266869989</v>
      </c>
      <c r="H70" s="29">
        <v>87658152.695179999</v>
      </c>
      <c r="I70" s="29">
        <v>26631703.146310002</v>
      </c>
      <c r="J70" s="1">
        <f t="shared" ref="J70:J75" si="6">IF(H70=0," ",IF(I70/H70*100&gt;200,"свыше 200",IF(I70/H70&gt;0,I70/H70*100,"")))</f>
        <v>30.381319167103989</v>
      </c>
      <c r="K70" s="29">
        <v>24024812.86324</v>
      </c>
      <c r="L70" s="1">
        <f t="shared" ref="L70:L75" si="7">IF(K70=0," ",IF(I70/K70*100&gt;200,"свыше 200",IF(I70/K70&gt;0,I70/K70*100,"")))</f>
        <v>110.85082451176451</v>
      </c>
      <c r="M70" s="30">
        <v>9841445.0052200034</v>
      </c>
    </row>
    <row r="71" spans="1:13" ht="25.5" x14ac:dyDescent="0.2">
      <c r="A71" s="26" t="s">
        <v>1959</v>
      </c>
      <c r="B71" s="26" t="s">
        <v>1960</v>
      </c>
      <c r="C71" s="29">
        <v>59821496.126800001</v>
      </c>
      <c r="D71" s="29">
        <v>21135378.242869999</v>
      </c>
      <c r="E71" s="1">
        <f t="shared" si="5"/>
        <v>35.330741641885083</v>
      </c>
      <c r="F71" s="29">
        <v>19171440.89043</v>
      </c>
      <c r="G71" s="1">
        <f t="shared" si="4"/>
        <v>110.2440779681842</v>
      </c>
      <c r="H71" s="29">
        <v>87658152.695179999</v>
      </c>
      <c r="I71" s="29">
        <v>26631703.146310002</v>
      </c>
      <c r="J71" s="1">
        <f t="shared" si="6"/>
        <v>30.381319167103989</v>
      </c>
      <c r="K71" s="29">
        <v>24024812.86324</v>
      </c>
      <c r="L71" s="1">
        <f t="shared" si="7"/>
        <v>110.85082451176451</v>
      </c>
      <c r="M71" s="30">
        <v>9841445.0052200034</v>
      </c>
    </row>
    <row r="72" spans="1:13" x14ac:dyDescent="0.2">
      <c r="A72" s="26" t="s">
        <v>1961</v>
      </c>
      <c r="B72" s="26" t="s">
        <v>1962</v>
      </c>
      <c r="C72" s="29">
        <v>21636458.448509999</v>
      </c>
      <c r="D72" s="29">
        <v>4424110.6111700004</v>
      </c>
      <c r="E72" s="1">
        <f t="shared" si="5"/>
        <v>20.447480449253781</v>
      </c>
      <c r="F72" s="29">
        <v>4419420.0616300004</v>
      </c>
      <c r="G72" s="1">
        <f t="shared" si="4"/>
        <v>100.10613495604828</v>
      </c>
      <c r="H72" s="29"/>
      <c r="I72" s="29"/>
      <c r="J72" s="1" t="str">
        <f t="shared" si="6"/>
        <v xml:space="preserve"> </v>
      </c>
      <c r="K72" s="29"/>
      <c r="L72" s="1" t="str">
        <f t="shared" si="7"/>
        <v xml:space="preserve"> </v>
      </c>
      <c r="M72" s="30"/>
    </row>
    <row r="73" spans="1:13" x14ac:dyDescent="0.2">
      <c r="A73" s="26" t="s">
        <v>1963</v>
      </c>
      <c r="B73" s="26" t="s">
        <v>1964</v>
      </c>
      <c r="C73" s="29">
        <v>15280417.974269999</v>
      </c>
      <c r="D73" s="29">
        <v>2485312.7711</v>
      </c>
      <c r="E73" s="1">
        <f t="shared" si="5"/>
        <v>16.264691026678101</v>
      </c>
      <c r="F73" s="29">
        <v>2159221.2459399998</v>
      </c>
      <c r="G73" s="1">
        <f t="shared" si="4"/>
        <v>115.10227475638047</v>
      </c>
      <c r="H73" s="29"/>
      <c r="I73" s="29"/>
      <c r="J73" s="1" t="str">
        <f t="shared" si="6"/>
        <v xml:space="preserve"> </v>
      </c>
      <c r="K73" s="29"/>
      <c r="L73" s="1" t="str">
        <f t="shared" si="7"/>
        <v xml:space="preserve"> </v>
      </c>
      <c r="M73" s="30"/>
    </row>
    <row r="74" spans="1:13" x14ac:dyDescent="0.2">
      <c r="A74" s="26" t="s">
        <v>1965</v>
      </c>
      <c r="B74" s="26" t="s">
        <v>1966</v>
      </c>
      <c r="C74" s="29">
        <v>1253686.3484199999</v>
      </c>
      <c r="D74" s="29">
        <v>303029.38500000001</v>
      </c>
      <c r="E74" s="1">
        <f t="shared" si="5"/>
        <v>24.171068416107659</v>
      </c>
      <c r="F74" s="29">
        <v>322462.96052000002</v>
      </c>
      <c r="G74" s="1">
        <f t="shared" si="4"/>
        <v>93.973392947623609</v>
      </c>
      <c r="H74" s="29"/>
      <c r="I74" s="29"/>
      <c r="J74" s="1" t="str">
        <f t="shared" si="6"/>
        <v xml:space="preserve"> </v>
      </c>
      <c r="K74" s="29"/>
      <c r="L74" s="1" t="str">
        <f t="shared" si="7"/>
        <v xml:space="preserve"> </v>
      </c>
      <c r="M74" s="30"/>
    </row>
    <row r="75" spans="1:13" x14ac:dyDescent="0.2">
      <c r="A75" s="26" t="s">
        <v>1967</v>
      </c>
      <c r="B75" s="26" t="s">
        <v>1968</v>
      </c>
      <c r="C75" s="29">
        <v>3396126.8511399999</v>
      </c>
      <c r="D75" s="29">
        <v>663419.16486000002</v>
      </c>
      <c r="E75" s="1">
        <f t="shared" si="5"/>
        <v>19.534581419928582</v>
      </c>
      <c r="F75" s="29">
        <v>468109.11563999997</v>
      </c>
      <c r="G75" s="1">
        <f t="shared" si="4"/>
        <v>141.7231886101965</v>
      </c>
      <c r="H75" s="29"/>
      <c r="I75" s="29"/>
      <c r="J75" s="1" t="str">
        <f t="shared" si="6"/>
        <v xml:space="preserve"> </v>
      </c>
      <c r="K75" s="29"/>
      <c r="L75" s="1" t="str">
        <f t="shared" si="7"/>
        <v xml:space="preserve"> </v>
      </c>
      <c r="M75" s="30"/>
    </row>
  </sheetData>
  <mergeCells count="4">
    <mergeCell ref="A3:A4"/>
    <mergeCell ref="B3:B4"/>
    <mergeCell ref="C3:G3"/>
    <mergeCell ref="H3: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cp:lastPrinted>2025-04-30T11:26:57Z</cp:lastPrinted>
  <dcterms:created xsi:type="dcterms:W3CDTF">2025-04-28T14:57:08Z</dcterms:created>
  <dcterms:modified xsi:type="dcterms:W3CDTF">2025-05-23T07:18:16Z</dcterms:modified>
</cp:coreProperties>
</file>