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U:\Бюджетный\Скалова ЕА\ОТКРЫТОСТЬ бюджетных данных\2025 г\1 кв. 2025 г\"/>
    </mc:Choice>
  </mc:AlternateContent>
  <bookViews>
    <workbookView xWindow="0" yWindow="0" windowWidth="28800" windowHeight="11535" activeTab="2"/>
  </bookViews>
  <sheets>
    <sheet name="доходы" sheetId="2" r:id="rId1"/>
    <sheet name="расходы" sheetId="1" r:id="rId2"/>
    <sheet name="источники" sheetId="3" r:id="rId3"/>
  </sheets>
  <calcPr calcId="152511"/>
</workbook>
</file>

<file path=xl/calcChain.xml><?xml version="1.0" encoding="utf-8"?>
<calcChain xmlns="http://schemas.openxmlformats.org/spreadsheetml/2006/main">
  <c r="L75" i="3" l="1"/>
  <c r="J75" i="3"/>
  <c r="G75" i="3"/>
  <c r="E75" i="3"/>
  <c r="L74" i="3"/>
  <c r="J74" i="3"/>
  <c r="G74" i="3"/>
  <c r="E74" i="3"/>
  <c r="L73" i="3"/>
  <c r="J73" i="3"/>
  <c r="G73" i="3"/>
  <c r="E73" i="3"/>
  <c r="L72" i="3"/>
  <c r="J72" i="3"/>
  <c r="G72" i="3"/>
  <c r="E72" i="3"/>
  <c r="L71" i="3"/>
  <c r="J71" i="3"/>
  <c r="G71" i="3"/>
  <c r="E71" i="3"/>
  <c r="L70" i="3"/>
  <c r="J70" i="3"/>
  <c r="G70" i="3"/>
  <c r="E70" i="3"/>
  <c r="L69" i="3"/>
  <c r="J69" i="3"/>
  <c r="G69" i="3"/>
  <c r="E69" i="3"/>
  <c r="L68" i="3"/>
  <c r="J68" i="3"/>
  <c r="G68" i="3"/>
  <c r="E68" i="3"/>
  <c r="L67" i="3"/>
  <c r="J67" i="3"/>
  <c r="G67" i="3"/>
  <c r="E67" i="3"/>
  <c r="L66" i="3"/>
  <c r="J66" i="3"/>
  <c r="G66" i="3"/>
  <c r="E66" i="3"/>
  <c r="L65" i="3"/>
  <c r="J65" i="3"/>
  <c r="G65" i="3"/>
  <c r="E65" i="3"/>
  <c r="L64" i="3"/>
  <c r="J64" i="3"/>
  <c r="G64" i="3"/>
  <c r="E64" i="3"/>
  <c r="L63" i="3"/>
  <c r="J63" i="3"/>
  <c r="G63" i="3"/>
  <c r="E63" i="3"/>
  <c r="L62" i="3"/>
  <c r="J62" i="3"/>
  <c r="G62" i="3"/>
  <c r="E62" i="3"/>
  <c r="L61" i="3"/>
  <c r="J61" i="3"/>
  <c r="G61" i="3"/>
  <c r="E61" i="3"/>
  <c r="L60" i="3"/>
  <c r="J60" i="3"/>
  <c r="G60" i="3"/>
  <c r="E60" i="3"/>
  <c r="L59" i="3"/>
  <c r="J59" i="3"/>
  <c r="G59" i="3"/>
  <c r="E59" i="3"/>
  <c r="L58" i="3"/>
  <c r="J58" i="3"/>
  <c r="G58" i="3"/>
  <c r="E58" i="3"/>
  <c r="L57" i="3"/>
  <c r="J57" i="3"/>
  <c r="G57" i="3"/>
  <c r="E57" i="3"/>
  <c r="L56" i="3"/>
  <c r="J56" i="3"/>
  <c r="G56" i="3"/>
  <c r="E56" i="3"/>
  <c r="L55" i="3"/>
  <c r="J55" i="3"/>
  <c r="G55" i="3"/>
  <c r="E55" i="3"/>
  <c r="L54" i="3"/>
  <c r="J54" i="3"/>
  <c r="G54" i="3"/>
  <c r="E54" i="3"/>
  <c r="L53" i="3"/>
  <c r="J53" i="3"/>
  <c r="G53" i="3"/>
  <c r="E53" i="3"/>
  <c r="L52" i="3"/>
  <c r="J52" i="3"/>
  <c r="G52" i="3"/>
  <c r="E52" i="3"/>
  <c r="L51" i="3"/>
  <c r="J51" i="3"/>
  <c r="G51" i="3"/>
  <c r="E51" i="3"/>
  <c r="L50" i="3"/>
  <c r="J50" i="3"/>
  <c r="G50" i="3"/>
  <c r="E50" i="3"/>
  <c r="L49" i="3"/>
  <c r="J49" i="3"/>
  <c r="G49" i="3"/>
  <c r="E49" i="3"/>
  <c r="L48" i="3"/>
  <c r="J48" i="3"/>
  <c r="G48" i="3"/>
  <c r="E48" i="3"/>
  <c r="L47" i="3"/>
  <c r="J47" i="3"/>
  <c r="G47" i="3"/>
  <c r="E47" i="3"/>
  <c r="L46" i="3"/>
  <c r="J46" i="3"/>
  <c r="G46" i="3"/>
  <c r="E46" i="3"/>
  <c r="L45" i="3"/>
  <c r="J45" i="3"/>
  <c r="G45" i="3"/>
  <c r="E45" i="3"/>
  <c r="L44" i="3"/>
  <c r="J44" i="3"/>
  <c r="G44" i="3"/>
  <c r="E44" i="3"/>
  <c r="L43" i="3"/>
  <c r="J43" i="3"/>
  <c r="G43" i="3"/>
  <c r="E43" i="3"/>
  <c r="L42" i="3"/>
  <c r="J42" i="3"/>
  <c r="G42" i="3"/>
  <c r="E42" i="3"/>
  <c r="L41" i="3"/>
  <c r="J41" i="3"/>
  <c r="G41" i="3"/>
  <c r="E41" i="3"/>
  <c r="L40" i="3"/>
  <c r="J40" i="3"/>
  <c r="G40" i="3"/>
  <c r="E40" i="3"/>
  <c r="L39" i="3"/>
  <c r="J39" i="3"/>
  <c r="G39" i="3"/>
  <c r="E39" i="3"/>
  <c r="L38" i="3"/>
  <c r="J38" i="3"/>
  <c r="G38" i="3"/>
  <c r="E38" i="3"/>
  <c r="L37" i="3"/>
  <c r="J37" i="3"/>
  <c r="G37" i="3"/>
  <c r="E37" i="3"/>
  <c r="L36" i="3"/>
  <c r="J36" i="3"/>
  <c r="G36" i="3"/>
  <c r="E36" i="3"/>
  <c r="L35" i="3"/>
  <c r="J35" i="3"/>
  <c r="G35" i="3"/>
  <c r="E35" i="3"/>
  <c r="L34" i="3"/>
  <c r="J34" i="3"/>
  <c r="G34" i="3"/>
  <c r="E34" i="3"/>
  <c r="L33" i="3"/>
  <c r="J33" i="3"/>
  <c r="G33" i="3"/>
  <c r="E33" i="3"/>
  <c r="L32" i="3"/>
  <c r="J32" i="3"/>
  <c r="G32" i="3"/>
  <c r="E32" i="3"/>
  <c r="L31" i="3"/>
  <c r="J31" i="3"/>
  <c r="G31" i="3"/>
  <c r="E31" i="3"/>
  <c r="L30" i="3"/>
  <c r="J30" i="3"/>
  <c r="G30" i="3"/>
  <c r="E30" i="3"/>
  <c r="L29" i="3"/>
  <c r="J29" i="3"/>
  <c r="G29" i="3"/>
  <c r="E29" i="3"/>
  <c r="L28" i="3"/>
  <c r="J28" i="3"/>
  <c r="G28" i="3"/>
  <c r="E28" i="3"/>
  <c r="L27" i="3"/>
  <c r="J27" i="3"/>
  <c r="G27" i="3"/>
  <c r="E27" i="3"/>
  <c r="L26" i="3"/>
  <c r="J26" i="3"/>
  <c r="G26" i="3"/>
  <c r="E26" i="3"/>
  <c r="L25" i="3"/>
  <c r="J25" i="3"/>
  <c r="G25" i="3"/>
  <c r="E25" i="3"/>
  <c r="L24" i="3"/>
  <c r="J24" i="3"/>
  <c r="G24" i="3"/>
  <c r="E24" i="3"/>
  <c r="L23" i="3"/>
  <c r="J23" i="3"/>
  <c r="G23" i="3"/>
  <c r="E23" i="3"/>
  <c r="L22" i="3"/>
  <c r="J22" i="3"/>
  <c r="G22" i="3"/>
  <c r="E22" i="3"/>
  <c r="L21" i="3"/>
  <c r="J21" i="3"/>
  <c r="G21" i="3"/>
  <c r="E21" i="3"/>
  <c r="L20" i="3"/>
  <c r="J20" i="3"/>
  <c r="G20" i="3"/>
  <c r="E20" i="3"/>
  <c r="L19" i="3"/>
  <c r="J19" i="3"/>
  <c r="G19" i="3"/>
  <c r="E19" i="3"/>
  <c r="L18" i="3"/>
  <c r="J18" i="3"/>
  <c r="G18" i="3"/>
  <c r="E18" i="3"/>
  <c r="L17" i="3"/>
  <c r="J17" i="3"/>
  <c r="G17" i="3"/>
  <c r="E17" i="3"/>
  <c r="L16" i="3"/>
  <c r="J16" i="3"/>
  <c r="G16" i="3"/>
  <c r="E16" i="3"/>
  <c r="L15" i="3"/>
  <c r="J15" i="3"/>
  <c r="G15" i="3"/>
  <c r="E15" i="3"/>
  <c r="L14" i="3"/>
  <c r="J14" i="3"/>
  <c r="G14" i="3"/>
  <c r="E14" i="3"/>
  <c r="L13" i="3"/>
  <c r="J13" i="3"/>
  <c r="G13" i="3"/>
  <c r="E13" i="3"/>
  <c r="L12" i="3"/>
  <c r="J12" i="3"/>
  <c r="G12" i="3"/>
  <c r="E12" i="3"/>
  <c r="L11" i="3"/>
  <c r="J11" i="3"/>
  <c r="G11" i="3"/>
  <c r="E11" i="3"/>
  <c r="L10" i="3"/>
  <c r="J10" i="3"/>
  <c r="G10" i="3"/>
  <c r="E10" i="3"/>
  <c r="L9" i="3"/>
  <c r="J9" i="3"/>
  <c r="G9" i="3"/>
  <c r="E9" i="3"/>
  <c r="L8" i="3"/>
  <c r="J8" i="3"/>
  <c r="G8" i="3"/>
  <c r="E8" i="3"/>
  <c r="L7" i="3"/>
  <c r="J7" i="3"/>
  <c r="G7" i="3"/>
  <c r="E7" i="3"/>
  <c r="L6" i="3"/>
  <c r="J6" i="3"/>
  <c r="G6" i="3"/>
  <c r="E6" i="3"/>
  <c r="L5" i="3"/>
  <c r="J5" i="3"/>
  <c r="G5" i="3"/>
  <c r="E5" i="3"/>
  <c r="L859" i="2" l="1"/>
  <c r="J859" i="2"/>
  <c r="G859" i="2"/>
  <c r="E859" i="2"/>
  <c r="L858" i="2"/>
  <c r="J858" i="2"/>
  <c r="G858" i="2"/>
  <c r="E858" i="2"/>
  <c r="L857" i="2"/>
  <c r="J857" i="2"/>
  <c r="G857" i="2"/>
  <c r="E857" i="2"/>
  <c r="L856" i="2"/>
  <c r="J856" i="2"/>
  <c r="G856" i="2"/>
  <c r="E856" i="2"/>
  <c r="L855" i="2"/>
  <c r="J855" i="2"/>
  <c r="G855" i="2"/>
  <c r="E855" i="2"/>
  <c r="L854" i="2"/>
  <c r="J854" i="2"/>
  <c r="G854" i="2"/>
  <c r="E854" i="2"/>
  <c r="L853" i="2"/>
  <c r="J853" i="2"/>
  <c r="G853" i="2"/>
  <c r="E853" i="2"/>
  <c r="L852" i="2"/>
  <c r="J852" i="2"/>
  <c r="G852" i="2"/>
  <c r="E852" i="2"/>
  <c r="L851" i="2"/>
  <c r="J851" i="2"/>
  <c r="G851" i="2"/>
  <c r="E851" i="2"/>
  <c r="L850" i="2"/>
  <c r="J850" i="2"/>
  <c r="G850" i="2"/>
  <c r="E850" i="2"/>
  <c r="L849" i="2"/>
  <c r="J849" i="2"/>
  <c r="G849" i="2"/>
  <c r="E849" i="2"/>
  <c r="L848" i="2"/>
  <c r="J848" i="2"/>
  <c r="G848" i="2"/>
  <c r="E848" i="2"/>
  <c r="L847" i="2"/>
  <c r="J847" i="2"/>
  <c r="G847" i="2"/>
  <c r="E847" i="2"/>
  <c r="L846" i="2"/>
  <c r="J846" i="2"/>
  <c r="G846" i="2"/>
  <c r="E846" i="2"/>
  <c r="L845" i="2"/>
  <c r="J845" i="2"/>
  <c r="G845" i="2"/>
  <c r="E845" i="2"/>
  <c r="L844" i="2"/>
  <c r="J844" i="2"/>
  <c r="G844" i="2"/>
  <c r="E844" i="2"/>
  <c r="L843" i="2"/>
  <c r="J843" i="2"/>
  <c r="G843" i="2"/>
  <c r="E843" i="2"/>
  <c r="L842" i="2"/>
  <c r="J842" i="2"/>
  <c r="G842" i="2"/>
  <c r="E842" i="2"/>
  <c r="L841" i="2"/>
  <c r="J841" i="2"/>
  <c r="G841" i="2"/>
  <c r="E841" i="2"/>
  <c r="L840" i="2"/>
  <c r="J840" i="2"/>
  <c r="G840" i="2"/>
  <c r="E840" i="2"/>
  <c r="L839" i="2"/>
  <c r="J839" i="2"/>
  <c r="G839" i="2"/>
  <c r="E839" i="2"/>
  <c r="L838" i="2"/>
  <c r="J838" i="2"/>
  <c r="G838" i="2"/>
  <c r="E838" i="2"/>
  <c r="L837" i="2"/>
  <c r="J837" i="2"/>
  <c r="G837" i="2"/>
  <c r="E837" i="2"/>
  <c r="L836" i="2"/>
  <c r="J836" i="2"/>
  <c r="G836" i="2"/>
  <c r="E836" i="2"/>
  <c r="L835" i="2"/>
  <c r="J835" i="2"/>
  <c r="G835" i="2"/>
  <c r="E835" i="2"/>
  <c r="L834" i="2"/>
  <c r="J834" i="2"/>
  <c r="G834" i="2"/>
  <c r="E834" i="2"/>
  <c r="L833" i="2"/>
  <c r="J833" i="2"/>
  <c r="G833" i="2"/>
  <c r="E833" i="2"/>
  <c r="L832" i="2"/>
  <c r="J832" i="2"/>
  <c r="G832" i="2"/>
  <c r="E832" i="2"/>
  <c r="L831" i="2"/>
  <c r="J831" i="2"/>
  <c r="G831" i="2"/>
  <c r="E831" i="2"/>
  <c r="L830" i="2"/>
  <c r="J830" i="2"/>
  <c r="G830" i="2"/>
  <c r="E830" i="2"/>
  <c r="L829" i="2"/>
  <c r="J829" i="2"/>
  <c r="G829" i="2"/>
  <c r="E829" i="2"/>
  <c r="L828" i="2"/>
  <c r="J828" i="2"/>
  <c r="G828" i="2"/>
  <c r="E828" i="2"/>
  <c r="L827" i="2"/>
  <c r="J827" i="2"/>
  <c r="G827" i="2"/>
  <c r="E827" i="2"/>
  <c r="L826" i="2"/>
  <c r="J826" i="2"/>
  <c r="G826" i="2"/>
  <c r="E826" i="2"/>
  <c r="L825" i="2"/>
  <c r="J825" i="2"/>
  <c r="G825" i="2"/>
  <c r="E825" i="2"/>
  <c r="L824" i="2"/>
  <c r="J824" i="2"/>
  <c r="G824" i="2"/>
  <c r="E824" i="2"/>
  <c r="L823" i="2"/>
  <c r="J823" i="2"/>
  <c r="G823" i="2"/>
  <c r="E823" i="2"/>
  <c r="L822" i="2"/>
  <c r="J822" i="2"/>
  <c r="G822" i="2"/>
  <c r="E822" i="2"/>
  <c r="L821" i="2"/>
  <c r="J821" i="2"/>
  <c r="G821" i="2"/>
  <c r="E821" i="2"/>
  <c r="L820" i="2"/>
  <c r="J820" i="2"/>
  <c r="G820" i="2"/>
  <c r="E820" i="2"/>
  <c r="L819" i="2"/>
  <c r="J819" i="2"/>
  <c r="G819" i="2"/>
  <c r="E819" i="2"/>
  <c r="L818" i="2"/>
  <c r="J818" i="2"/>
  <c r="G818" i="2"/>
  <c r="E818" i="2"/>
  <c r="L817" i="2"/>
  <c r="J817" i="2"/>
  <c r="G817" i="2"/>
  <c r="E817" i="2"/>
  <c r="L816" i="2"/>
  <c r="J816" i="2"/>
  <c r="G816" i="2"/>
  <c r="E816" i="2"/>
  <c r="L815" i="2"/>
  <c r="J815" i="2"/>
  <c r="G815" i="2"/>
  <c r="E815" i="2"/>
  <c r="L814" i="2"/>
  <c r="J814" i="2"/>
  <c r="G814" i="2"/>
  <c r="E814" i="2"/>
  <c r="L813" i="2"/>
  <c r="J813" i="2"/>
  <c r="G813" i="2"/>
  <c r="E813" i="2"/>
  <c r="L812" i="2"/>
  <c r="J812" i="2"/>
  <c r="G812" i="2"/>
  <c r="E812" i="2"/>
  <c r="L811" i="2"/>
  <c r="J811" i="2"/>
  <c r="G811" i="2"/>
  <c r="E811" i="2"/>
  <c r="L810" i="2"/>
  <c r="J810" i="2"/>
  <c r="G810" i="2"/>
  <c r="E810" i="2"/>
  <c r="L809" i="2"/>
  <c r="J809" i="2"/>
  <c r="G809" i="2"/>
  <c r="E809" i="2"/>
  <c r="L808" i="2"/>
  <c r="J808" i="2"/>
  <c r="G808" i="2"/>
  <c r="E808" i="2"/>
  <c r="L807" i="2"/>
  <c r="J807" i="2"/>
  <c r="G807" i="2"/>
  <c r="E807" i="2"/>
  <c r="L806" i="2"/>
  <c r="J806" i="2"/>
  <c r="G806" i="2"/>
  <c r="E806" i="2"/>
  <c r="L805" i="2"/>
  <c r="J805" i="2"/>
  <c r="G805" i="2"/>
  <c r="E805" i="2"/>
  <c r="L804" i="2"/>
  <c r="J804" i="2"/>
  <c r="G804" i="2"/>
  <c r="E804" i="2"/>
  <c r="L803" i="2"/>
  <c r="J803" i="2"/>
  <c r="G803" i="2"/>
  <c r="E803" i="2"/>
  <c r="L802" i="2"/>
  <c r="J802" i="2"/>
  <c r="G802" i="2"/>
  <c r="E802" i="2"/>
  <c r="L801" i="2"/>
  <c r="J801" i="2"/>
  <c r="G801" i="2"/>
  <c r="E801" i="2"/>
  <c r="L800" i="2"/>
  <c r="J800" i="2"/>
  <c r="G800" i="2"/>
  <c r="E800" i="2"/>
  <c r="L799" i="2"/>
  <c r="J799" i="2"/>
  <c r="G799" i="2"/>
  <c r="E799" i="2"/>
  <c r="L798" i="2"/>
  <c r="J798" i="2"/>
  <c r="G798" i="2"/>
  <c r="E798" i="2"/>
  <c r="L797" i="2"/>
  <c r="J797" i="2"/>
  <c r="G797" i="2"/>
  <c r="E797" i="2"/>
  <c r="L796" i="2"/>
  <c r="J796" i="2"/>
  <c r="G796" i="2"/>
  <c r="E796" i="2"/>
  <c r="L795" i="2"/>
  <c r="J795" i="2"/>
  <c r="G795" i="2"/>
  <c r="E795" i="2"/>
  <c r="L794" i="2"/>
  <c r="J794" i="2"/>
  <c r="G794" i="2"/>
  <c r="E794" i="2"/>
  <c r="L793" i="2"/>
  <c r="J793" i="2"/>
  <c r="G793" i="2"/>
  <c r="E793" i="2"/>
  <c r="L792" i="2"/>
  <c r="J792" i="2"/>
  <c r="G792" i="2"/>
  <c r="E792" i="2"/>
  <c r="L791" i="2"/>
  <c r="J791" i="2"/>
  <c r="G791" i="2"/>
  <c r="E791" i="2"/>
  <c r="L790" i="2"/>
  <c r="J790" i="2"/>
  <c r="G790" i="2"/>
  <c r="E790" i="2"/>
  <c r="L789" i="2"/>
  <c r="J789" i="2"/>
  <c r="G789" i="2"/>
  <c r="E789" i="2"/>
  <c r="L788" i="2"/>
  <c r="J788" i="2"/>
  <c r="G788" i="2"/>
  <c r="E788" i="2"/>
  <c r="L787" i="2"/>
  <c r="J787" i="2"/>
  <c r="G787" i="2"/>
  <c r="E787" i="2"/>
  <c r="L786" i="2"/>
  <c r="J786" i="2"/>
  <c r="G786" i="2"/>
  <c r="E786" i="2"/>
  <c r="L785" i="2"/>
  <c r="J785" i="2"/>
  <c r="G785" i="2"/>
  <c r="E785" i="2"/>
  <c r="L784" i="2"/>
  <c r="J784" i="2"/>
  <c r="G784" i="2"/>
  <c r="E784" i="2"/>
  <c r="L783" i="2"/>
  <c r="J783" i="2"/>
  <c r="G783" i="2"/>
  <c r="E783" i="2"/>
  <c r="L782" i="2"/>
  <c r="J782" i="2"/>
  <c r="G782" i="2"/>
  <c r="E782" i="2"/>
  <c r="L781" i="2"/>
  <c r="J781" i="2"/>
  <c r="G781" i="2"/>
  <c r="E781" i="2"/>
  <c r="L780" i="2"/>
  <c r="J780" i="2"/>
  <c r="G780" i="2"/>
  <c r="E780" i="2"/>
  <c r="L779" i="2"/>
  <c r="J779" i="2"/>
  <c r="G779" i="2"/>
  <c r="E779" i="2"/>
  <c r="L778" i="2"/>
  <c r="J778" i="2"/>
  <c r="G778" i="2"/>
  <c r="E778" i="2"/>
  <c r="L777" i="2"/>
  <c r="J777" i="2"/>
  <c r="G777" i="2"/>
  <c r="E777" i="2"/>
  <c r="L776" i="2"/>
  <c r="J776" i="2"/>
  <c r="G776" i="2"/>
  <c r="E776" i="2"/>
  <c r="L775" i="2"/>
  <c r="J775" i="2"/>
  <c r="G775" i="2"/>
  <c r="E775" i="2"/>
  <c r="L774" i="2"/>
  <c r="J774" i="2"/>
  <c r="G774" i="2"/>
  <c r="E774" i="2"/>
  <c r="L773" i="2"/>
  <c r="J773" i="2"/>
  <c r="G773" i="2"/>
  <c r="E773" i="2"/>
  <c r="L772" i="2"/>
  <c r="J772" i="2"/>
  <c r="G772" i="2"/>
  <c r="E772" i="2"/>
  <c r="L771" i="2"/>
  <c r="J771" i="2"/>
  <c r="G771" i="2"/>
  <c r="E771" i="2"/>
  <c r="L770" i="2"/>
  <c r="J770" i="2"/>
  <c r="G770" i="2"/>
  <c r="E770" i="2"/>
  <c r="L769" i="2"/>
  <c r="J769" i="2"/>
  <c r="G769" i="2"/>
  <c r="E769" i="2"/>
  <c r="L768" i="2"/>
  <c r="J768" i="2"/>
  <c r="G768" i="2"/>
  <c r="E768" i="2"/>
  <c r="L767" i="2"/>
  <c r="J767" i="2"/>
  <c r="G767" i="2"/>
  <c r="E767" i="2"/>
  <c r="L766" i="2"/>
  <c r="J766" i="2"/>
  <c r="G766" i="2"/>
  <c r="E766" i="2"/>
  <c r="L765" i="2"/>
  <c r="J765" i="2"/>
  <c r="G765" i="2"/>
  <c r="E765" i="2"/>
  <c r="L764" i="2"/>
  <c r="J764" i="2"/>
  <c r="G764" i="2"/>
  <c r="E764" i="2"/>
  <c r="L763" i="2"/>
  <c r="J763" i="2"/>
  <c r="G763" i="2"/>
  <c r="E763" i="2"/>
  <c r="L762" i="2"/>
  <c r="J762" i="2"/>
  <c r="G762" i="2"/>
  <c r="E762" i="2"/>
  <c r="L761" i="2"/>
  <c r="J761" i="2"/>
  <c r="G761" i="2"/>
  <c r="E761" i="2"/>
  <c r="L760" i="2"/>
  <c r="J760" i="2"/>
  <c r="G760" i="2"/>
  <c r="E760" i="2"/>
  <c r="L759" i="2"/>
  <c r="J759" i="2"/>
  <c r="G759" i="2"/>
  <c r="E759" i="2"/>
  <c r="L758" i="2"/>
  <c r="J758" i="2"/>
  <c r="G758" i="2"/>
  <c r="E758" i="2"/>
  <c r="L757" i="2"/>
  <c r="J757" i="2"/>
  <c r="G757" i="2"/>
  <c r="E757" i="2"/>
  <c r="L756" i="2"/>
  <c r="J756" i="2"/>
  <c r="G756" i="2"/>
  <c r="E756" i="2"/>
  <c r="L755" i="2"/>
  <c r="J755" i="2"/>
  <c r="G755" i="2"/>
  <c r="E755" i="2"/>
  <c r="L754" i="2"/>
  <c r="J754" i="2"/>
  <c r="G754" i="2"/>
  <c r="E754" i="2"/>
  <c r="L753" i="2"/>
  <c r="J753" i="2"/>
  <c r="G753" i="2"/>
  <c r="E753" i="2"/>
  <c r="L752" i="2"/>
  <c r="J752" i="2"/>
  <c r="G752" i="2"/>
  <c r="E752" i="2"/>
  <c r="L751" i="2"/>
  <c r="J751" i="2"/>
  <c r="G751" i="2"/>
  <c r="E751" i="2"/>
  <c r="L750" i="2"/>
  <c r="J750" i="2"/>
  <c r="G750" i="2"/>
  <c r="E750" i="2"/>
  <c r="L749" i="2"/>
  <c r="J749" i="2"/>
  <c r="G749" i="2"/>
  <c r="E749" i="2"/>
  <c r="L748" i="2"/>
  <c r="J748" i="2"/>
  <c r="G748" i="2"/>
  <c r="E748" i="2"/>
  <c r="L747" i="2"/>
  <c r="J747" i="2"/>
  <c r="G747" i="2"/>
  <c r="E747" i="2"/>
  <c r="L746" i="2"/>
  <c r="J746" i="2"/>
  <c r="G746" i="2"/>
  <c r="E746" i="2"/>
  <c r="L745" i="2"/>
  <c r="J745" i="2"/>
  <c r="G745" i="2"/>
  <c r="E745" i="2"/>
  <c r="L744" i="2"/>
  <c r="J744" i="2"/>
  <c r="G744" i="2"/>
  <c r="E744" i="2"/>
  <c r="L743" i="2"/>
  <c r="J743" i="2"/>
  <c r="G743" i="2"/>
  <c r="E743" i="2"/>
  <c r="L742" i="2"/>
  <c r="J742" i="2"/>
  <c r="G742" i="2"/>
  <c r="E742" i="2"/>
  <c r="L741" i="2"/>
  <c r="J741" i="2"/>
  <c r="G741" i="2"/>
  <c r="E741" i="2"/>
  <c r="L740" i="2"/>
  <c r="J740" i="2"/>
  <c r="G740" i="2"/>
  <c r="E740" i="2"/>
  <c r="L739" i="2"/>
  <c r="J739" i="2"/>
  <c r="G739" i="2"/>
  <c r="E739" i="2"/>
  <c r="L738" i="2"/>
  <c r="J738" i="2"/>
  <c r="G738" i="2"/>
  <c r="E738" i="2"/>
  <c r="L737" i="2"/>
  <c r="J737" i="2"/>
  <c r="G737" i="2"/>
  <c r="E737" i="2"/>
  <c r="L736" i="2"/>
  <c r="J736" i="2"/>
  <c r="G736" i="2"/>
  <c r="E736" i="2"/>
  <c r="L735" i="2"/>
  <c r="J735" i="2"/>
  <c r="G735" i="2"/>
  <c r="E735" i="2"/>
  <c r="L734" i="2"/>
  <c r="J734" i="2"/>
  <c r="G734" i="2"/>
  <c r="E734" i="2"/>
  <c r="L733" i="2"/>
  <c r="J733" i="2"/>
  <c r="G733" i="2"/>
  <c r="E733" i="2"/>
  <c r="L732" i="2"/>
  <c r="J732" i="2"/>
  <c r="G732" i="2"/>
  <c r="E732" i="2"/>
  <c r="L731" i="2"/>
  <c r="J731" i="2"/>
  <c r="G731" i="2"/>
  <c r="E731" i="2"/>
  <c r="L730" i="2"/>
  <c r="J730" i="2"/>
  <c r="G730" i="2"/>
  <c r="E730" i="2"/>
  <c r="L729" i="2"/>
  <c r="J729" i="2"/>
  <c r="G729" i="2"/>
  <c r="E729" i="2"/>
  <c r="L728" i="2"/>
  <c r="J728" i="2"/>
  <c r="G728" i="2"/>
  <c r="E728" i="2"/>
  <c r="L727" i="2"/>
  <c r="J727" i="2"/>
  <c r="G727" i="2"/>
  <c r="E727" i="2"/>
  <c r="L726" i="2"/>
  <c r="J726" i="2"/>
  <c r="G726" i="2"/>
  <c r="E726" i="2"/>
  <c r="L725" i="2"/>
  <c r="J725" i="2"/>
  <c r="G725" i="2"/>
  <c r="E725" i="2"/>
  <c r="L724" i="2"/>
  <c r="J724" i="2"/>
  <c r="G724" i="2"/>
  <c r="E724" i="2"/>
  <c r="L723" i="2"/>
  <c r="J723" i="2"/>
  <c r="G723" i="2"/>
  <c r="E723" i="2"/>
  <c r="L722" i="2"/>
  <c r="J722" i="2"/>
  <c r="G722" i="2"/>
  <c r="E722" i="2"/>
  <c r="L721" i="2"/>
  <c r="J721" i="2"/>
  <c r="G721" i="2"/>
  <c r="E721" i="2"/>
  <c r="L720" i="2"/>
  <c r="J720" i="2"/>
  <c r="G720" i="2"/>
  <c r="E720" i="2"/>
  <c r="L719" i="2"/>
  <c r="J719" i="2"/>
  <c r="G719" i="2"/>
  <c r="E719" i="2"/>
  <c r="L718" i="2"/>
  <c r="J718" i="2"/>
  <c r="G718" i="2"/>
  <c r="E718" i="2"/>
  <c r="L717" i="2"/>
  <c r="J717" i="2"/>
  <c r="G717" i="2"/>
  <c r="E717" i="2"/>
  <c r="L716" i="2"/>
  <c r="J716" i="2"/>
  <c r="G716" i="2"/>
  <c r="E716" i="2"/>
  <c r="L715" i="2"/>
  <c r="J715" i="2"/>
  <c r="G715" i="2"/>
  <c r="E715" i="2"/>
  <c r="L714" i="2"/>
  <c r="J714" i="2"/>
  <c r="G714" i="2"/>
  <c r="E714" i="2"/>
  <c r="L713" i="2"/>
  <c r="J713" i="2"/>
  <c r="G713" i="2"/>
  <c r="E713" i="2"/>
  <c r="L712" i="2"/>
  <c r="J712" i="2"/>
  <c r="G712" i="2"/>
  <c r="E712" i="2"/>
  <c r="L711" i="2"/>
  <c r="J711" i="2"/>
  <c r="G711" i="2"/>
  <c r="E711" i="2"/>
  <c r="L710" i="2"/>
  <c r="J710" i="2"/>
  <c r="G710" i="2"/>
  <c r="E710" i="2"/>
  <c r="L709" i="2"/>
  <c r="J709" i="2"/>
  <c r="G709" i="2"/>
  <c r="E709" i="2"/>
  <c r="L708" i="2"/>
  <c r="J708" i="2"/>
  <c r="G708" i="2"/>
  <c r="E708" i="2"/>
  <c r="L707" i="2"/>
  <c r="J707" i="2"/>
  <c r="G707" i="2"/>
  <c r="E707" i="2"/>
  <c r="L706" i="2"/>
  <c r="J706" i="2"/>
  <c r="G706" i="2"/>
  <c r="E706" i="2"/>
  <c r="L705" i="2"/>
  <c r="J705" i="2"/>
  <c r="G705" i="2"/>
  <c r="E705" i="2"/>
  <c r="L704" i="2"/>
  <c r="J704" i="2"/>
  <c r="G704" i="2"/>
  <c r="E704" i="2"/>
  <c r="L703" i="2"/>
  <c r="J703" i="2"/>
  <c r="G703" i="2"/>
  <c r="E703" i="2"/>
  <c r="L702" i="2"/>
  <c r="J702" i="2"/>
  <c r="G702" i="2"/>
  <c r="E702" i="2"/>
  <c r="L701" i="2"/>
  <c r="J701" i="2"/>
  <c r="G701" i="2"/>
  <c r="E701" i="2"/>
  <c r="L700" i="2"/>
  <c r="J700" i="2"/>
  <c r="G700" i="2"/>
  <c r="E700" i="2"/>
  <c r="L699" i="2"/>
  <c r="J699" i="2"/>
  <c r="G699" i="2"/>
  <c r="E699" i="2"/>
  <c r="L698" i="2"/>
  <c r="J698" i="2"/>
  <c r="G698" i="2"/>
  <c r="E698" i="2"/>
  <c r="L697" i="2"/>
  <c r="J697" i="2"/>
  <c r="G697" i="2"/>
  <c r="E697" i="2"/>
  <c r="L696" i="2"/>
  <c r="J696" i="2"/>
  <c r="G696" i="2"/>
  <c r="E696" i="2"/>
  <c r="L695" i="2"/>
  <c r="J695" i="2"/>
  <c r="G695" i="2"/>
  <c r="E695" i="2"/>
  <c r="L694" i="2"/>
  <c r="J694" i="2"/>
  <c r="G694" i="2"/>
  <c r="E694" i="2"/>
  <c r="L693" i="2"/>
  <c r="J693" i="2"/>
  <c r="G693" i="2"/>
  <c r="E693" i="2"/>
  <c r="L692" i="2"/>
  <c r="J692" i="2"/>
  <c r="G692" i="2"/>
  <c r="E692" i="2"/>
  <c r="L691" i="2"/>
  <c r="J691" i="2"/>
  <c r="G691" i="2"/>
  <c r="E691" i="2"/>
  <c r="L690" i="2"/>
  <c r="J690" i="2"/>
  <c r="G690" i="2"/>
  <c r="E690" i="2"/>
  <c r="L689" i="2"/>
  <c r="J689" i="2"/>
  <c r="G689" i="2"/>
  <c r="E689" i="2"/>
  <c r="L688" i="2"/>
  <c r="J688" i="2"/>
  <c r="G688" i="2"/>
  <c r="E688" i="2"/>
  <c r="L687" i="2"/>
  <c r="J687" i="2"/>
  <c r="G687" i="2"/>
  <c r="E687" i="2"/>
  <c r="L686" i="2"/>
  <c r="J686" i="2"/>
  <c r="G686" i="2"/>
  <c r="E686" i="2"/>
  <c r="L685" i="2"/>
  <c r="J685" i="2"/>
  <c r="G685" i="2"/>
  <c r="E685" i="2"/>
  <c r="L684" i="2"/>
  <c r="J684" i="2"/>
  <c r="G684" i="2"/>
  <c r="E684" i="2"/>
  <c r="L683" i="2"/>
  <c r="J683" i="2"/>
  <c r="G683" i="2"/>
  <c r="E683" i="2"/>
  <c r="L682" i="2"/>
  <c r="J682" i="2"/>
  <c r="G682" i="2"/>
  <c r="E682" i="2"/>
  <c r="L681" i="2"/>
  <c r="J681" i="2"/>
  <c r="G681" i="2"/>
  <c r="E681" i="2"/>
  <c r="L680" i="2"/>
  <c r="J680" i="2"/>
  <c r="G680" i="2"/>
  <c r="E680" i="2"/>
  <c r="L679" i="2"/>
  <c r="J679" i="2"/>
  <c r="G679" i="2"/>
  <c r="E679" i="2"/>
  <c r="L678" i="2"/>
  <c r="J678" i="2"/>
  <c r="G678" i="2"/>
  <c r="E678" i="2"/>
  <c r="L677" i="2"/>
  <c r="J677" i="2"/>
  <c r="G677" i="2"/>
  <c r="E677" i="2"/>
  <c r="L676" i="2"/>
  <c r="J676" i="2"/>
  <c r="G676" i="2"/>
  <c r="E676" i="2"/>
  <c r="L675" i="2"/>
  <c r="J675" i="2"/>
  <c r="G675" i="2"/>
  <c r="E675" i="2"/>
  <c r="L674" i="2"/>
  <c r="J674" i="2"/>
  <c r="G674" i="2"/>
  <c r="E674" i="2"/>
  <c r="L673" i="2"/>
  <c r="J673" i="2"/>
  <c r="G673" i="2"/>
  <c r="E673" i="2"/>
  <c r="L672" i="2"/>
  <c r="J672" i="2"/>
  <c r="G672" i="2"/>
  <c r="E672" i="2"/>
  <c r="L671" i="2"/>
  <c r="J671" i="2"/>
  <c r="G671" i="2"/>
  <c r="E671" i="2"/>
  <c r="L670" i="2"/>
  <c r="J670" i="2"/>
  <c r="G670" i="2"/>
  <c r="E670" i="2"/>
  <c r="L669" i="2"/>
  <c r="J669" i="2"/>
  <c r="G669" i="2"/>
  <c r="E669" i="2"/>
  <c r="L668" i="2"/>
  <c r="J668" i="2"/>
  <c r="G668" i="2"/>
  <c r="E668" i="2"/>
  <c r="L667" i="2"/>
  <c r="J667" i="2"/>
  <c r="G667" i="2"/>
  <c r="E667" i="2"/>
  <c r="L666" i="2"/>
  <c r="J666" i="2"/>
  <c r="G666" i="2"/>
  <c r="E666" i="2"/>
  <c r="L665" i="2"/>
  <c r="J665" i="2"/>
  <c r="G665" i="2"/>
  <c r="E665" i="2"/>
  <c r="L664" i="2"/>
  <c r="J664" i="2"/>
  <c r="G664" i="2"/>
  <c r="E664" i="2"/>
  <c r="L663" i="2"/>
  <c r="J663" i="2"/>
  <c r="G663" i="2"/>
  <c r="E663" i="2"/>
  <c r="L662" i="2"/>
  <c r="J662" i="2"/>
  <c r="G662" i="2"/>
  <c r="E662" i="2"/>
  <c r="L661" i="2"/>
  <c r="J661" i="2"/>
  <c r="G661" i="2"/>
  <c r="E661" i="2"/>
  <c r="L660" i="2"/>
  <c r="J660" i="2"/>
  <c r="G660" i="2"/>
  <c r="E660" i="2"/>
  <c r="L659" i="2"/>
  <c r="J659" i="2"/>
  <c r="G659" i="2"/>
  <c r="E659" i="2"/>
  <c r="L658" i="2"/>
  <c r="J658" i="2"/>
  <c r="G658" i="2"/>
  <c r="E658" i="2"/>
  <c r="L657" i="2"/>
  <c r="J657" i="2"/>
  <c r="G657" i="2"/>
  <c r="E657" i="2"/>
  <c r="L656" i="2"/>
  <c r="J656" i="2"/>
  <c r="G656" i="2"/>
  <c r="E656" i="2"/>
  <c r="L655" i="2"/>
  <c r="J655" i="2"/>
  <c r="G655" i="2"/>
  <c r="E655" i="2"/>
  <c r="L654" i="2"/>
  <c r="J654" i="2"/>
  <c r="G654" i="2"/>
  <c r="E654" i="2"/>
  <c r="L653" i="2"/>
  <c r="J653" i="2"/>
  <c r="G653" i="2"/>
  <c r="E653" i="2"/>
  <c r="L652" i="2"/>
  <c r="J652" i="2"/>
  <c r="G652" i="2"/>
  <c r="E652" i="2"/>
  <c r="L651" i="2"/>
  <c r="J651" i="2"/>
  <c r="G651" i="2"/>
  <c r="E651" i="2"/>
  <c r="L650" i="2"/>
  <c r="J650" i="2"/>
  <c r="G650" i="2"/>
  <c r="E650" i="2"/>
  <c r="L649" i="2"/>
  <c r="J649" i="2"/>
  <c r="G649" i="2"/>
  <c r="E649" i="2"/>
  <c r="L648" i="2"/>
  <c r="J648" i="2"/>
  <c r="G648" i="2"/>
  <c r="E648" i="2"/>
  <c r="L647" i="2"/>
  <c r="J647" i="2"/>
  <c r="G647" i="2"/>
  <c r="E647" i="2"/>
  <c r="L646" i="2"/>
  <c r="J646" i="2"/>
  <c r="G646" i="2"/>
  <c r="E646" i="2"/>
  <c r="L645" i="2"/>
  <c r="J645" i="2"/>
  <c r="G645" i="2"/>
  <c r="E645" i="2"/>
  <c r="L644" i="2"/>
  <c r="J644" i="2"/>
  <c r="G644" i="2"/>
  <c r="E644" i="2"/>
  <c r="L643" i="2"/>
  <c r="J643" i="2"/>
  <c r="G643" i="2"/>
  <c r="E643" i="2"/>
  <c r="L642" i="2"/>
  <c r="J642" i="2"/>
  <c r="G642" i="2"/>
  <c r="E642" i="2"/>
  <c r="L641" i="2"/>
  <c r="J641" i="2"/>
  <c r="G641" i="2"/>
  <c r="E641" i="2"/>
  <c r="L640" i="2"/>
  <c r="J640" i="2"/>
  <c r="G640" i="2"/>
  <c r="E640" i="2"/>
  <c r="L639" i="2"/>
  <c r="J639" i="2"/>
  <c r="G639" i="2"/>
  <c r="E639" i="2"/>
  <c r="L638" i="2"/>
  <c r="J638" i="2"/>
  <c r="G638" i="2"/>
  <c r="E638" i="2"/>
  <c r="L637" i="2"/>
  <c r="J637" i="2"/>
  <c r="G637" i="2"/>
  <c r="E637" i="2"/>
  <c r="L636" i="2"/>
  <c r="J636" i="2"/>
  <c r="G636" i="2"/>
  <c r="E636" i="2"/>
  <c r="L635" i="2"/>
  <c r="J635" i="2"/>
  <c r="G635" i="2"/>
  <c r="E635" i="2"/>
  <c r="L634" i="2"/>
  <c r="J634" i="2"/>
  <c r="G634" i="2"/>
  <c r="E634" i="2"/>
  <c r="L633" i="2"/>
  <c r="J633" i="2"/>
  <c r="G633" i="2"/>
  <c r="E633" i="2"/>
  <c r="L632" i="2"/>
  <c r="J632" i="2"/>
  <c r="G632" i="2"/>
  <c r="E632" i="2"/>
  <c r="L631" i="2"/>
  <c r="J631" i="2"/>
  <c r="G631" i="2"/>
  <c r="E631" i="2"/>
  <c r="L630" i="2"/>
  <c r="J630" i="2"/>
  <c r="G630" i="2"/>
  <c r="E630" i="2"/>
  <c r="L629" i="2"/>
  <c r="J629" i="2"/>
  <c r="G629" i="2"/>
  <c r="E629" i="2"/>
  <c r="L628" i="2"/>
  <c r="J628" i="2"/>
  <c r="G628" i="2"/>
  <c r="E628" i="2"/>
  <c r="L627" i="2"/>
  <c r="J627" i="2"/>
  <c r="G627" i="2"/>
  <c r="E627" i="2"/>
  <c r="L626" i="2"/>
  <c r="J626" i="2"/>
  <c r="G626" i="2"/>
  <c r="E626" i="2"/>
  <c r="L625" i="2"/>
  <c r="J625" i="2"/>
  <c r="G625" i="2"/>
  <c r="E625" i="2"/>
  <c r="L624" i="2"/>
  <c r="J624" i="2"/>
  <c r="G624" i="2"/>
  <c r="E624" i="2"/>
  <c r="L623" i="2"/>
  <c r="J623" i="2"/>
  <c r="G623" i="2"/>
  <c r="E623" i="2"/>
  <c r="L622" i="2"/>
  <c r="J622" i="2"/>
  <c r="G622" i="2"/>
  <c r="E622" i="2"/>
  <c r="L621" i="2"/>
  <c r="J621" i="2"/>
  <c r="G621" i="2"/>
  <c r="E621" i="2"/>
  <c r="L620" i="2"/>
  <c r="J620" i="2"/>
  <c r="G620" i="2"/>
  <c r="E620" i="2"/>
  <c r="L619" i="2"/>
  <c r="J619" i="2"/>
  <c r="G619" i="2"/>
  <c r="E619" i="2"/>
  <c r="L618" i="2"/>
  <c r="J618" i="2"/>
  <c r="G618" i="2"/>
  <c r="E618" i="2"/>
  <c r="L617" i="2"/>
  <c r="J617" i="2"/>
  <c r="G617" i="2"/>
  <c r="E617" i="2"/>
  <c r="L616" i="2"/>
  <c r="J616" i="2"/>
  <c r="G616" i="2"/>
  <c r="E616" i="2"/>
  <c r="L615" i="2"/>
  <c r="J615" i="2"/>
  <c r="G615" i="2"/>
  <c r="E615" i="2"/>
  <c r="L614" i="2"/>
  <c r="J614" i="2"/>
  <c r="G614" i="2"/>
  <c r="E614" i="2"/>
  <c r="L613" i="2"/>
  <c r="J613" i="2"/>
  <c r="G613" i="2"/>
  <c r="E613" i="2"/>
  <c r="L612" i="2"/>
  <c r="J612" i="2"/>
  <c r="G612" i="2"/>
  <c r="E612" i="2"/>
  <c r="L611" i="2"/>
  <c r="J611" i="2"/>
  <c r="G611" i="2"/>
  <c r="E611" i="2"/>
  <c r="L610" i="2"/>
  <c r="J610" i="2"/>
  <c r="G610" i="2"/>
  <c r="E610" i="2"/>
  <c r="L609" i="2"/>
  <c r="J609" i="2"/>
  <c r="G609" i="2"/>
  <c r="E609" i="2"/>
  <c r="L608" i="2"/>
  <c r="J608" i="2"/>
  <c r="G608" i="2"/>
  <c r="E608" i="2"/>
  <c r="L607" i="2"/>
  <c r="J607" i="2"/>
  <c r="G607" i="2"/>
  <c r="E607" i="2"/>
  <c r="L606" i="2"/>
  <c r="J606" i="2"/>
  <c r="G606" i="2"/>
  <c r="E606" i="2"/>
  <c r="L605" i="2"/>
  <c r="J605" i="2"/>
  <c r="G605" i="2"/>
  <c r="E605" i="2"/>
  <c r="L604" i="2"/>
  <c r="J604" i="2"/>
  <c r="G604" i="2"/>
  <c r="E604" i="2"/>
  <c r="L603" i="2"/>
  <c r="J603" i="2"/>
  <c r="G603" i="2"/>
  <c r="E603" i="2"/>
  <c r="L602" i="2"/>
  <c r="J602" i="2"/>
  <c r="G602" i="2"/>
  <c r="E602" i="2"/>
  <c r="L601" i="2"/>
  <c r="J601" i="2"/>
  <c r="G601" i="2"/>
  <c r="E601" i="2"/>
  <c r="L600" i="2"/>
  <c r="J600" i="2"/>
  <c r="G600" i="2"/>
  <c r="E600" i="2"/>
  <c r="L599" i="2"/>
  <c r="J599" i="2"/>
  <c r="G599" i="2"/>
  <c r="E599" i="2"/>
  <c r="L598" i="2"/>
  <c r="J598" i="2"/>
  <c r="G598" i="2"/>
  <c r="E598" i="2"/>
  <c r="L597" i="2"/>
  <c r="J597" i="2"/>
  <c r="G597" i="2"/>
  <c r="E597" i="2"/>
  <c r="L596" i="2"/>
  <c r="J596" i="2"/>
  <c r="G596" i="2"/>
  <c r="E596" i="2"/>
  <c r="L595" i="2"/>
  <c r="J595" i="2"/>
  <c r="G595" i="2"/>
  <c r="E595" i="2"/>
  <c r="L594" i="2"/>
  <c r="J594" i="2"/>
  <c r="G594" i="2"/>
  <c r="E594" i="2"/>
  <c r="L593" i="2"/>
  <c r="J593" i="2"/>
  <c r="G593" i="2"/>
  <c r="E593" i="2"/>
  <c r="L592" i="2"/>
  <c r="J592" i="2"/>
  <c r="G592" i="2"/>
  <c r="E592" i="2"/>
  <c r="L591" i="2"/>
  <c r="J591" i="2"/>
  <c r="G591" i="2"/>
  <c r="E591" i="2"/>
  <c r="L590" i="2"/>
  <c r="J590" i="2"/>
  <c r="G590" i="2"/>
  <c r="E590" i="2"/>
  <c r="L589" i="2"/>
  <c r="J589" i="2"/>
  <c r="G589" i="2"/>
  <c r="E589" i="2"/>
  <c r="L588" i="2"/>
  <c r="J588" i="2"/>
  <c r="G588" i="2"/>
  <c r="E588" i="2"/>
  <c r="L587" i="2"/>
  <c r="J587" i="2"/>
  <c r="G587" i="2"/>
  <c r="E587" i="2"/>
  <c r="L586" i="2"/>
  <c r="J586" i="2"/>
  <c r="G586" i="2"/>
  <c r="E586" i="2"/>
  <c r="L585" i="2"/>
  <c r="J585" i="2"/>
  <c r="G585" i="2"/>
  <c r="E585" i="2"/>
  <c r="L584" i="2"/>
  <c r="J584" i="2"/>
  <c r="G584" i="2"/>
  <c r="E584" i="2"/>
  <c r="L583" i="2"/>
  <c r="J583" i="2"/>
  <c r="G583" i="2"/>
  <c r="E583" i="2"/>
  <c r="L582" i="2"/>
  <c r="J582" i="2"/>
  <c r="G582" i="2"/>
  <c r="E582" i="2"/>
  <c r="L581" i="2"/>
  <c r="J581" i="2"/>
  <c r="G581" i="2"/>
  <c r="E581" i="2"/>
  <c r="L580" i="2"/>
  <c r="J580" i="2"/>
  <c r="G580" i="2"/>
  <c r="E580" i="2"/>
  <c r="L579" i="2"/>
  <c r="J579" i="2"/>
  <c r="G579" i="2"/>
  <c r="E579" i="2"/>
  <c r="L578" i="2"/>
  <c r="J578" i="2"/>
  <c r="G578" i="2"/>
  <c r="E578" i="2"/>
  <c r="L577" i="2"/>
  <c r="J577" i="2"/>
  <c r="G577" i="2"/>
  <c r="E577" i="2"/>
  <c r="L576" i="2"/>
  <c r="J576" i="2"/>
  <c r="G576" i="2"/>
  <c r="E576" i="2"/>
  <c r="L575" i="2"/>
  <c r="J575" i="2"/>
  <c r="G575" i="2"/>
  <c r="E575" i="2"/>
  <c r="L574" i="2"/>
  <c r="J574" i="2"/>
  <c r="G574" i="2"/>
  <c r="E574" i="2"/>
  <c r="L573" i="2"/>
  <c r="J573" i="2"/>
  <c r="G573" i="2"/>
  <c r="E573" i="2"/>
  <c r="L572" i="2"/>
  <c r="J572" i="2"/>
  <c r="G572" i="2"/>
  <c r="E572" i="2"/>
  <c r="L571" i="2"/>
  <c r="J571" i="2"/>
  <c r="G571" i="2"/>
  <c r="E571" i="2"/>
  <c r="L570" i="2"/>
  <c r="J570" i="2"/>
  <c r="G570" i="2"/>
  <c r="E570" i="2"/>
  <c r="L569" i="2"/>
  <c r="J569" i="2"/>
  <c r="G569" i="2"/>
  <c r="E569" i="2"/>
  <c r="L568" i="2"/>
  <c r="J568" i="2"/>
  <c r="G568" i="2"/>
  <c r="E568" i="2"/>
  <c r="L567" i="2"/>
  <c r="J567" i="2"/>
  <c r="G567" i="2"/>
  <c r="E567" i="2"/>
  <c r="L566" i="2"/>
  <c r="J566" i="2"/>
  <c r="G566" i="2"/>
  <c r="E566" i="2"/>
  <c r="L565" i="2"/>
  <c r="J565" i="2"/>
  <c r="G565" i="2"/>
  <c r="E565" i="2"/>
  <c r="L564" i="2"/>
  <c r="J564" i="2"/>
  <c r="G564" i="2"/>
  <c r="E564" i="2"/>
  <c r="L563" i="2"/>
  <c r="J563" i="2"/>
  <c r="G563" i="2"/>
  <c r="E563" i="2"/>
  <c r="L562" i="2"/>
  <c r="J562" i="2"/>
  <c r="G562" i="2"/>
  <c r="E562" i="2"/>
  <c r="L561" i="2"/>
  <c r="J561" i="2"/>
  <c r="G561" i="2"/>
  <c r="E561" i="2"/>
  <c r="L560" i="2"/>
  <c r="J560" i="2"/>
  <c r="G560" i="2"/>
  <c r="E560" i="2"/>
  <c r="L559" i="2"/>
  <c r="J559" i="2"/>
  <c r="G559" i="2"/>
  <c r="E559" i="2"/>
  <c r="L558" i="2"/>
  <c r="J558" i="2"/>
  <c r="G558" i="2"/>
  <c r="E558" i="2"/>
  <c r="L557" i="2"/>
  <c r="J557" i="2"/>
  <c r="G557" i="2"/>
  <c r="E557" i="2"/>
  <c r="L556" i="2"/>
  <c r="J556" i="2"/>
  <c r="G556" i="2"/>
  <c r="E556" i="2"/>
  <c r="L555" i="2"/>
  <c r="J555" i="2"/>
  <c r="G555" i="2"/>
  <c r="E555" i="2"/>
  <c r="L554" i="2"/>
  <c r="J554" i="2"/>
  <c r="G554" i="2"/>
  <c r="E554" i="2"/>
  <c r="L553" i="2"/>
  <c r="J553" i="2"/>
  <c r="G553" i="2"/>
  <c r="E553" i="2"/>
  <c r="L552" i="2"/>
  <c r="J552" i="2"/>
  <c r="G552" i="2"/>
  <c r="E552" i="2"/>
  <c r="L551" i="2"/>
  <c r="J551" i="2"/>
  <c r="G551" i="2"/>
  <c r="E551" i="2"/>
  <c r="L550" i="2"/>
  <c r="J550" i="2"/>
  <c r="G550" i="2"/>
  <c r="E550" i="2"/>
  <c r="L549" i="2"/>
  <c r="J549" i="2"/>
  <c r="G549" i="2"/>
  <c r="E549" i="2"/>
  <c r="L548" i="2"/>
  <c r="J548" i="2"/>
  <c r="G548" i="2"/>
  <c r="E548" i="2"/>
  <c r="L547" i="2"/>
  <c r="J547" i="2"/>
  <c r="G547" i="2"/>
  <c r="E547" i="2"/>
  <c r="L546" i="2"/>
  <c r="J546" i="2"/>
  <c r="G546" i="2"/>
  <c r="E546" i="2"/>
  <c r="L545" i="2"/>
  <c r="J545" i="2"/>
  <c r="G545" i="2"/>
  <c r="E545" i="2"/>
  <c r="L544" i="2"/>
  <c r="J544" i="2"/>
  <c r="G544" i="2"/>
  <c r="E544" i="2"/>
  <c r="L543" i="2"/>
  <c r="J543" i="2"/>
  <c r="G543" i="2"/>
  <c r="E543" i="2"/>
  <c r="L542" i="2"/>
  <c r="J542" i="2"/>
  <c r="G542" i="2"/>
  <c r="E542" i="2"/>
  <c r="L541" i="2"/>
  <c r="J541" i="2"/>
  <c r="G541" i="2"/>
  <c r="E541" i="2"/>
  <c r="L540" i="2"/>
  <c r="J540" i="2"/>
  <c r="G540" i="2"/>
  <c r="E540" i="2"/>
  <c r="L539" i="2"/>
  <c r="J539" i="2"/>
  <c r="G539" i="2"/>
  <c r="E539" i="2"/>
  <c r="L538" i="2"/>
  <c r="J538" i="2"/>
  <c r="G538" i="2"/>
  <c r="E538" i="2"/>
  <c r="L537" i="2"/>
  <c r="J537" i="2"/>
  <c r="G537" i="2"/>
  <c r="E537" i="2"/>
  <c r="L536" i="2"/>
  <c r="J536" i="2"/>
  <c r="G536" i="2"/>
  <c r="E536" i="2"/>
  <c r="L535" i="2"/>
  <c r="J535" i="2"/>
  <c r="G535" i="2"/>
  <c r="E535" i="2"/>
  <c r="L534" i="2"/>
  <c r="J534" i="2"/>
  <c r="G534" i="2"/>
  <c r="E534" i="2"/>
  <c r="L533" i="2"/>
  <c r="J533" i="2"/>
  <c r="G533" i="2"/>
  <c r="E533" i="2"/>
  <c r="L532" i="2"/>
  <c r="J532" i="2"/>
  <c r="G532" i="2"/>
  <c r="E532" i="2"/>
  <c r="L531" i="2"/>
  <c r="J531" i="2"/>
  <c r="G531" i="2"/>
  <c r="E531" i="2"/>
  <c r="L530" i="2"/>
  <c r="J530" i="2"/>
  <c r="G530" i="2"/>
  <c r="E530" i="2"/>
  <c r="L529" i="2"/>
  <c r="J529" i="2"/>
  <c r="G529" i="2"/>
  <c r="E529" i="2"/>
  <c r="L528" i="2"/>
  <c r="J528" i="2"/>
  <c r="G528" i="2"/>
  <c r="E528" i="2"/>
  <c r="L527" i="2"/>
  <c r="J527" i="2"/>
  <c r="G527" i="2"/>
  <c r="E527" i="2"/>
  <c r="L526" i="2"/>
  <c r="J526" i="2"/>
  <c r="G526" i="2"/>
  <c r="E526" i="2"/>
  <c r="L525" i="2"/>
  <c r="J525" i="2"/>
  <c r="G525" i="2"/>
  <c r="E525" i="2"/>
  <c r="L524" i="2"/>
  <c r="J524" i="2"/>
  <c r="G524" i="2"/>
  <c r="E524" i="2"/>
  <c r="L523" i="2"/>
  <c r="J523" i="2"/>
  <c r="G523" i="2"/>
  <c r="E523" i="2"/>
  <c r="L522" i="2"/>
  <c r="J522" i="2"/>
  <c r="G522" i="2"/>
  <c r="E522" i="2"/>
  <c r="L521" i="2"/>
  <c r="J521" i="2"/>
  <c r="G521" i="2"/>
  <c r="E521" i="2"/>
  <c r="L520" i="2"/>
  <c r="J520" i="2"/>
  <c r="G520" i="2"/>
  <c r="E520" i="2"/>
  <c r="L519" i="2"/>
  <c r="J519" i="2"/>
  <c r="G519" i="2"/>
  <c r="E519" i="2"/>
  <c r="L518" i="2"/>
  <c r="J518" i="2"/>
  <c r="G518" i="2"/>
  <c r="E518" i="2"/>
  <c r="L517" i="2"/>
  <c r="J517" i="2"/>
  <c r="G517" i="2"/>
  <c r="E517" i="2"/>
  <c r="L516" i="2"/>
  <c r="J516" i="2"/>
  <c r="G516" i="2"/>
  <c r="E516" i="2"/>
  <c r="L515" i="2"/>
  <c r="J515" i="2"/>
  <c r="G515" i="2"/>
  <c r="E515" i="2"/>
  <c r="L514" i="2"/>
  <c r="J514" i="2"/>
  <c r="G514" i="2"/>
  <c r="E514" i="2"/>
  <c r="L513" i="2"/>
  <c r="J513" i="2"/>
  <c r="G513" i="2"/>
  <c r="E513" i="2"/>
  <c r="L512" i="2"/>
  <c r="J512" i="2"/>
  <c r="G512" i="2"/>
  <c r="E512" i="2"/>
  <c r="L511" i="2"/>
  <c r="J511" i="2"/>
  <c r="G511" i="2"/>
  <c r="E511" i="2"/>
  <c r="L510" i="2"/>
  <c r="J510" i="2"/>
  <c r="G510" i="2"/>
  <c r="E510" i="2"/>
  <c r="L509" i="2"/>
  <c r="J509" i="2"/>
  <c r="G509" i="2"/>
  <c r="E509" i="2"/>
  <c r="L508" i="2"/>
  <c r="J508" i="2"/>
  <c r="G508" i="2"/>
  <c r="E508" i="2"/>
  <c r="L507" i="2"/>
  <c r="J507" i="2"/>
  <c r="G507" i="2"/>
  <c r="E507" i="2"/>
  <c r="L506" i="2"/>
  <c r="J506" i="2"/>
  <c r="G506" i="2"/>
  <c r="E506" i="2"/>
  <c r="L505" i="2"/>
  <c r="J505" i="2"/>
  <c r="G505" i="2"/>
  <c r="E505" i="2"/>
  <c r="L504" i="2"/>
  <c r="J504" i="2"/>
  <c r="G504" i="2"/>
  <c r="E504" i="2"/>
  <c r="L503" i="2"/>
  <c r="J503" i="2"/>
  <c r="G503" i="2"/>
  <c r="E503" i="2"/>
  <c r="L502" i="2"/>
  <c r="J502" i="2"/>
  <c r="G502" i="2"/>
  <c r="E502" i="2"/>
  <c r="L501" i="2"/>
  <c r="J501" i="2"/>
  <c r="G501" i="2"/>
  <c r="E501" i="2"/>
  <c r="L500" i="2"/>
  <c r="J500" i="2"/>
  <c r="G500" i="2"/>
  <c r="E500" i="2"/>
  <c r="L499" i="2"/>
  <c r="J499" i="2"/>
  <c r="G499" i="2"/>
  <c r="E499" i="2"/>
  <c r="L498" i="2"/>
  <c r="J498" i="2"/>
  <c r="G498" i="2"/>
  <c r="E498" i="2"/>
  <c r="L497" i="2"/>
  <c r="J497" i="2"/>
  <c r="G497" i="2"/>
  <c r="E497" i="2"/>
  <c r="L496" i="2"/>
  <c r="J496" i="2"/>
  <c r="G496" i="2"/>
  <c r="E496" i="2"/>
  <c r="L495" i="2"/>
  <c r="J495" i="2"/>
  <c r="G495" i="2"/>
  <c r="E495" i="2"/>
  <c r="L494" i="2"/>
  <c r="J494" i="2"/>
  <c r="G494" i="2"/>
  <c r="E494" i="2"/>
  <c r="L493" i="2"/>
  <c r="J493" i="2"/>
  <c r="G493" i="2"/>
  <c r="E493" i="2"/>
  <c r="L492" i="2"/>
  <c r="J492" i="2"/>
  <c r="G492" i="2"/>
  <c r="E492" i="2"/>
  <c r="L491" i="2"/>
  <c r="J491" i="2"/>
  <c r="G491" i="2"/>
  <c r="E491" i="2"/>
  <c r="L490" i="2"/>
  <c r="J490" i="2"/>
  <c r="G490" i="2"/>
  <c r="E490" i="2"/>
  <c r="L489" i="2"/>
  <c r="J489" i="2"/>
  <c r="G489" i="2"/>
  <c r="E489" i="2"/>
  <c r="L488" i="2"/>
  <c r="J488" i="2"/>
  <c r="G488" i="2"/>
  <c r="E488" i="2"/>
  <c r="L487" i="2"/>
  <c r="J487" i="2"/>
  <c r="G487" i="2"/>
  <c r="E487" i="2"/>
  <c r="L486" i="2"/>
  <c r="J486" i="2"/>
  <c r="G486" i="2"/>
  <c r="E486" i="2"/>
  <c r="L485" i="2"/>
  <c r="J485" i="2"/>
  <c r="G485" i="2"/>
  <c r="E485" i="2"/>
  <c r="L484" i="2"/>
  <c r="J484" i="2"/>
  <c r="G484" i="2"/>
  <c r="E484" i="2"/>
  <c r="L483" i="2"/>
  <c r="J483" i="2"/>
  <c r="G483" i="2"/>
  <c r="E483" i="2"/>
  <c r="L482" i="2"/>
  <c r="J482" i="2"/>
  <c r="G482" i="2"/>
  <c r="E482" i="2"/>
  <c r="L481" i="2"/>
  <c r="J481" i="2"/>
  <c r="G481" i="2"/>
  <c r="E481" i="2"/>
  <c r="L480" i="2"/>
  <c r="J480" i="2"/>
  <c r="G480" i="2"/>
  <c r="E480" i="2"/>
  <c r="L479" i="2"/>
  <c r="J479" i="2"/>
  <c r="G479" i="2"/>
  <c r="E479" i="2"/>
  <c r="L478" i="2"/>
  <c r="J478" i="2"/>
  <c r="G478" i="2"/>
  <c r="E478" i="2"/>
  <c r="L477" i="2"/>
  <c r="J477" i="2"/>
  <c r="G477" i="2"/>
  <c r="E477" i="2"/>
  <c r="L476" i="2"/>
  <c r="J476" i="2"/>
  <c r="G476" i="2"/>
  <c r="E476" i="2"/>
  <c r="L475" i="2"/>
  <c r="J475" i="2"/>
  <c r="G475" i="2"/>
  <c r="E475" i="2"/>
  <c r="L474" i="2"/>
  <c r="J474" i="2"/>
  <c r="G474" i="2"/>
  <c r="E474" i="2"/>
  <c r="L473" i="2"/>
  <c r="J473" i="2"/>
  <c r="G473" i="2"/>
  <c r="E473" i="2"/>
  <c r="L472" i="2"/>
  <c r="J472" i="2"/>
  <c r="G472" i="2"/>
  <c r="E472" i="2"/>
  <c r="L471" i="2"/>
  <c r="J471" i="2"/>
  <c r="G471" i="2"/>
  <c r="E471" i="2"/>
  <c r="L470" i="2"/>
  <c r="J470" i="2"/>
  <c r="G470" i="2"/>
  <c r="E470" i="2"/>
  <c r="L469" i="2"/>
  <c r="J469" i="2"/>
  <c r="G469" i="2"/>
  <c r="E469" i="2"/>
  <c r="L468" i="2"/>
  <c r="J468" i="2"/>
  <c r="G468" i="2"/>
  <c r="E468" i="2"/>
  <c r="L467" i="2"/>
  <c r="J467" i="2"/>
  <c r="G467" i="2"/>
  <c r="E467" i="2"/>
  <c r="L466" i="2"/>
  <c r="J466" i="2"/>
  <c r="G466" i="2"/>
  <c r="E466" i="2"/>
  <c r="L465" i="2"/>
  <c r="J465" i="2"/>
  <c r="G465" i="2"/>
  <c r="E465" i="2"/>
  <c r="L464" i="2"/>
  <c r="J464" i="2"/>
  <c r="G464" i="2"/>
  <c r="E464" i="2"/>
  <c r="L463" i="2"/>
  <c r="J463" i="2"/>
  <c r="G463" i="2"/>
  <c r="E463" i="2"/>
  <c r="L462" i="2"/>
  <c r="J462" i="2"/>
  <c r="G462" i="2"/>
  <c r="E462" i="2"/>
  <c r="L461" i="2"/>
  <c r="J461" i="2"/>
  <c r="G461" i="2"/>
  <c r="E461" i="2"/>
  <c r="L460" i="2"/>
  <c r="J460" i="2"/>
  <c r="G460" i="2"/>
  <c r="E460" i="2"/>
  <c r="L459" i="2"/>
  <c r="J459" i="2"/>
  <c r="G459" i="2"/>
  <c r="E459" i="2"/>
  <c r="L458" i="2"/>
  <c r="J458" i="2"/>
  <c r="G458" i="2"/>
  <c r="E458" i="2"/>
  <c r="L457" i="2"/>
  <c r="J457" i="2"/>
  <c r="G457" i="2"/>
  <c r="E457" i="2"/>
  <c r="L456" i="2"/>
  <c r="J456" i="2"/>
  <c r="G456" i="2"/>
  <c r="E456" i="2"/>
  <c r="L455" i="2"/>
  <c r="J455" i="2"/>
  <c r="G455" i="2"/>
  <c r="E455" i="2"/>
  <c r="L454" i="2"/>
  <c r="J454" i="2"/>
  <c r="G454" i="2"/>
  <c r="E454" i="2"/>
  <c r="L453" i="2"/>
  <c r="J453" i="2"/>
  <c r="G453" i="2"/>
  <c r="E453" i="2"/>
  <c r="L452" i="2"/>
  <c r="J452" i="2"/>
  <c r="G452" i="2"/>
  <c r="E452" i="2"/>
  <c r="L451" i="2"/>
  <c r="J451" i="2"/>
  <c r="G451" i="2"/>
  <c r="E451" i="2"/>
  <c r="L450" i="2"/>
  <c r="J450" i="2"/>
  <c r="G450" i="2"/>
  <c r="E450" i="2"/>
  <c r="L449" i="2"/>
  <c r="J449" i="2"/>
  <c r="G449" i="2"/>
  <c r="E449" i="2"/>
  <c r="L448" i="2"/>
  <c r="J448" i="2"/>
  <c r="G448" i="2"/>
  <c r="E448" i="2"/>
  <c r="L447" i="2"/>
  <c r="J447" i="2"/>
  <c r="G447" i="2"/>
  <c r="E447" i="2"/>
  <c r="L446" i="2"/>
  <c r="J446" i="2"/>
  <c r="G446" i="2"/>
  <c r="E446" i="2"/>
  <c r="L445" i="2"/>
  <c r="J445" i="2"/>
  <c r="G445" i="2"/>
  <c r="E445" i="2"/>
  <c r="L444" i="2"/>
  <c r="J444" i="2"/>
  <c r="G444" i="2"/>
  <c r="E444" i="2"/>
  <c r="L443" i="2"/>
  <c r="J443" i="2"/>
  <c r="G443" i="2"/>
  <c r="E443" i="2"/>
  <c r="L442" i="2"/>
  <c r="J442" i="2"/>
  <c r="G442" i="2"/>
  <c r="E442" i="2"/>
  <c r="L441" i="2"/>
  <c r="J441" i="2"/>
  <c r="G441" i="2"/>
  <c r="E441" i="2"/>
  <c r="L440" i="2"/>
  <c r="J440" i="2"/>
  <c r="G440" i="2"/>
  <c r="E440" i="2"/>
  <c r="L439" i="2"/>
  <c r="J439" i="2"/>
  <c r="G439" i="2"/>
  <c r="E439" i="2"/>
  <c r="L438" i="2"/>
  <c r="J438" i="2"/>
  <c r="G438" i="2"/>
  <c r="E438" i="2"/>
  <c r="L437" i="2"/>
  <c r="J437" i="2"/>
  <c r="G437" i="2"/>
  <c r="E437" i="2"/>
  <c r="L436" i="2"/>
  <c r="J436" i="2"/>
  <c r="G436" i="2"/>
  <c r="E436" i="2"/>
  <c r="L435" i="2"/>
  <c r="J435" i="2"/>
  <c r="G435" i="2"/>
  <c r="E435" i="2"/>
  <c r="L434" i="2"/>
  <c r="J434" i="2"/>
  <c r="G434" i="2"/>
  <c r="E434" i="2"/>
  <c r="L433" i="2"/>
  <c r="J433" i="2"/>
  <c r="G433" i="2"/>
  <c r="E433" i="2"/>
  <c r="L432" i="2"/>
  <c r="J432" i="2"/>
  <c r="G432" i="2"/>
  <c r="E432" i="2"/>
  <c r="L431" i="2"/>
  <c r="J431" i="2"/>
  <c r="G431" i="2"/>
  <c r="E431" i="2"/>
  <c r="L430" i="2"/>
  <c r="J430" i="2"/>
  <c r="G430" i="2"/>
  <c r="E430" i="2"/>
  <c r="L429" i="2"/>
  <c r="J429" i="2"/>
  <c r="G429" i="2"/>
  <c r="E429" i="2"/>
  <c r="L428" i="2"/>
  <c r="J428" i="2"/>
  <c r="G428" i="2"/>
  <c r="E428" i="2"/>
  <c r="L427" i="2"/>
  <c r="J427" i="2"/>
  <c r="G427" i="2"/>
  <c r="E427" i="2"/>
  <c r="L426" i="2"/>
  <c r="J426" i="2"/>
  <c r="G426" i="2"/>
  <c r="E426" i="2"/>
  <c r="L425" i="2"/>
  <c r="J425" i="2"/>
  <c r="G425" i="2"/>
  <c r="E425" i="2"/>
  <c r="L424" i="2"/>
  <c r="J424" i="2"/>
  <c r="G424" i="2"/>
  <c r="E424" i="2"/>
  <c r="L423" i="2"/>
  <c r="J423" i="2"/>
  <c r="G423" i="2"/>
  <c r="E423" i="2"/>
  <c r="L422" i="2"/>
  <c r="J422" i="2"/>
  <c r="G422" i="2"/>
  <c r="E422" i="2"/>
  <c r="L421" i="2"/>
  <c r="J421" i="2"/>
  <c r="G421" i="2"/>
  <c r="E421" i="2"/>
  <c r="L420" i="2"/>
  <c r="J420" i="2"/>
  <c r="G420" i="2"/>
  <c r="E420" i="2"/>
  <c r="L419" i="2"/>
  <c r="J419" i="2"/>
  <c r="G419" i="2"/>
  <c r="E419" i="2"/>
  <c r="L418" i="2"/>
  <c r="J418" i="2"/>
  <c r="G418" i="2"/>
  <c r="E418" i="2"/>
  <c r="L417" i="2"/>
  <c r="J417" i="2"/>
  <c r="G417" i="2"/>
  <c r="E417" i="2"/>
  <c r="L416" i="2"/>
  <c r="J416" i="2"/>
  <c r="G416" i="2"/>
  <c r="E416" i="2"/>
  <c r="L415" i="2"/>
  <c r="J415" i="2"/>
  <c r="G415" i="2"/>
  <c r="E415" i="2"/>
  <c r="L414" i="2"/>
  <c r="J414" i="2"/>
  <c r="G414" i="2"/>
  <c r="E414" i="2"/>
  <c r="L413" i="2"/>
  <c r="J413" i="2"/>
  <c r="G413" i="2"/>
  <c r="E413" i="2"/>
  <c r="L412" i="2"/>
  <c r="J412" i="2"/>
  <c r="G412" i="2"/>
  <c r="E412" i="2"/>
  <c r="L411" i="2"/>
  <c r="J411" i="2"/>
  <c r="G411" i="2"/>
  <c r="E411" i="2"/>
  <c r="L410" i="2"/>
  <c r="J410" i="2"/>
  <c r="G410" i="2"/>
  <c r="E410" i="2"/>
  <c r="L409" i="2"/>
  <c r="J409" i="2"/>
  <c r="G409" i="2"/>
  <c r="E409" i="2"/>
  <c r="L408" i="2"/>
  <c r="J408" i="2"/>
  <c r="G408" i="2"/>
  <c r="E408" i="2"/>
  <c r="L407" i="2"/>
  <c r="J407" i="2"/>
  <c r="G407" i="2"/>
  <c r="E407" i="2"/>
  <c r="L406" i="2"/>
  <c r="J406" i="2"/>
  <c r="G406" i="2"/>
  <c r="E406" i="2"/>
  <c r="L405" i="2"/>
  <c r="J405" i="2"/>
  <c r="G405" i="2"/>
  <c r="E405" i="2"/>
  <c r="L404" i="2"/>
  <c r="J404" i="2"/>
  <c r="G404" i="2"/>
  <c r="E404" i="2"/>
  <c r="L403" i="2"/>
  <c r="J403" i="2"/>
  <c r="G403" i="2"/>
  <c r="E403" i="2"/>
  <c r="L402" i="2"/>
  <c r="J402" i="2"/>
  <c r="G402" i="2"/>
  <c r="E402" i="2"/>
  <c r="L401" i="2"/>
  <c r="J401" i="2"/>
  <c r="G401" i="2"/>
  <c r="E401" i="2"/>
  <c r="L400" i="2"/>
  <c r="J400" i="2"/>
  <c r="G400" i="2"/>
  <c r="E400" i="2"/>
  <c r="L399" i="2"/>
  <c r="J399" i="2"/>
  <c r="G399" i="2"/>
  <c r="E399" i="2"/>
  <c r="L398" i="2"/>
  <c r="J398" i="2"/>
  <c r="G398" i="2"/>
  <c r="E398" i="2"/>
  <c r="L397" i="2"/>
  <c r="J397" i="2"/>
  <c r="G397" i="2"/>
  <c r="E397" i="2"/>
  <c r="L396" i="2"/>
  <c r="J396" i="2"/>
  <c r="G396" i="2"/>
  <c r="E396" i="2"/>
  <c r="L395" i="2"/>
  <c r="J395" i="2"/>
  <c r="G395" i="2"/>
  <c r="E395" i="2"/>
  <c r="L394" i="2"/>
  <c r="J394" i="2"/>
  <c r="G394" i="2"/>
  <c r="E394" i="2"/>
  <c r="L393" i="2"/>
  <c r="J393" i="2"/>
  <c r="G393" i="2"/>
  <c r="E393" i="2"/>
  <c r="L392" i="2"/>
  <c r="J392" i="2"/>
  <c r="G392" i="2"/>
  <c r="E392" i="2"/>
  <c r="L391" i="2"/>
  <c r="J391" i="2"/>
  <c r="G391" i="2"/>
  <c r="E391" i="2"/>
  <c r="L390" i="2"/>
  <c r="J390" i="2"/>
  <c r="G390" i="2"/>
  <c r="E390" i="2"/>
  <c r="L389" i="2"/>
  <c r="J389" i="2"/>
  <c r="G389" i="2"/>
  <c r="E389" i="2"/>
  <c r="L388" i="2"/>
  <c r="J388" i="2"/>
  <c r="G388" i="2"/>
  <c r="E388" i="2"/>
  <c r="L387" i="2"/>
  <c r="J387" i="2"/>
  <c r="G387" i="2"/>
  <c r="E387" i="2"/>
  <c r="L386" i="2"/>
  <c r="J386" i="2"/>
  <c r="G386" i="2"/>
  <c r="E386" i="2"/>
  <c r="L385" i="2"/>
  <c r="J385" i="2"/>
  <c r="G385" i="2"/>
  <c r="E385" i="2"/>
  <c r="L384" i="2"/>
  <c r="J384" i="2"/>
  <c r="G384" i="2"/>
  <c r="E384" i="2"/>
  <c r="L383" i="2"/>
  <c r="J383" i="2"/>
  <c r="G383" i="2"/>
  <c r="E383" i="2"/>
  <c r="L382" i="2"/>
  <c r="J382" i="2"/>
  <c r="G382" i="2"/>
  <c r="E382" i="2"/>
  <c r="L381" i="2"/>
  <c r="J381" i="2"/>
  <c r="G381" i="2"/>
  <c r="E381" i="2"/>
  <c r="L380" i="2"/>
  <c r="J380" i="2"/>
  <c r="G380" i="2"/>
  <c r="E380" i="2"/>
  <c r="L379" i="2"/>
  <c r="J379" i="2"/>
  <c r="G379" i="2"/>
  <c r="E379" i="2"/>
  <c r="L378" i="2"/>
  <c r="J378" i="2"/>
  <c r="G378" i="2"/>
  <c r="E378" i="2"/>
  <c r="L377" i="2"/>
  <c r="J377" i="2"/>
  <c r="G377" i="2"/>
  <c r="E377" i="2"/>
  <c r="L376" i="2"/>
  <c r="J376" i="2"/>
  <c r="G376" i="2"/>
  <c r="E376" i="2"/>
  <c r="L375" i="2"/>
  <c r="J375" i="2"/>
  <c r="G375" i="2"/>
  <c r="E375" i="2"/>
  <c r="L374" i="2"/>
  <c r="J374" i="2"/>
  <c r="G374" i="2"/>
  <c r="E374" i="2"/>
  <c r="L373" i="2"/>
  <c r="J373" i="2"/>
  <c r="G373" i="2"/>
  <c r="E373" i="2"/>
  <c r="L372" i="2"/>
  <c r="J372" i="2"/>
  <c r="G372" i="2"/>
  <c r="E372" i="2"/>
  <c r="L371" i="2"/>
  <c r="J371" i="2"/>
  <c r="G371" i="2"/>
  <c r="E371" i="2"/>
  <c r="L370" i="2"/>
  <c r="J370" i="2"/>
  <c r="G370" i="2"/>
  <c r="E370" i="2"/>
  <c r="L369" i="2"/>
  <c r="J369" i="2"/>
  <c r="G369" i="2"/>
  <c r="E369" i="2"/>
  <c r="L368" i="2"/>
  <c r="J368" i="2"/>
  <c r="G368" i="2"/>
  <c r="E368" i="2"/>
  <c r="L367" i="2"/>
  <c r="J367" i="2"/>
  <c r="G367" i="2"/>
  <c r="E367" i="2"/>
  <c r="L366" i="2"/>
  <c r="J366" i="2"/>
  <c r="G366" i="2"/>
  <c r="E366" i="2"/>
  <c r="L365" i="2"/>
  <c r="J365" i="2"/>
  <c r="G365" i="2"/>
  <c r="E365" i="2"/>
  <c r="L364" i="2"/>
  <c r="J364" i="2"/>
  <c r="G364" i="2"/>
  <c r="E364" i="2"/>
  <c r="L363" i="2"/>
  <c r="J363" i="2"/>
  <c r="G363" i="2"/>
  <c r="E363" i="2"/>
  <c r="L362" i="2"/>
  <c r="J362" i="2"/>
  <c r="G362" i="2"/>
  <c r="E362" i="2"/>
  <c r="L361" i="2"/>
  <c r="J361" i="2"/>
  <c r="G361" i="2"/>
  <c r="E361" i="2"/>
  <c r="L360" i="2"/>
  <c r="J360" i="2"/>
  <c r="G360" i="2"/>
  <c r="E360" i="2"/>
  <c r="L359" i="2"/>
  <c r="J359" i="2"/>
  <c r="G359" i="2"/>
  <c r="E359" i="2"/>
  <c r="L358" i="2"/>
  <c r="J358" i="2"/>
  <c r="G358" i="2"/>
  <c r="E358" i="2"/>
  <c r="L357" i="2"/>
  <c r="J357" i="2"/>
  <c r="G357" i="2"/>
  <c r="E357" i="2"/>
  <c r="L356" i="2"/>
  <c r="J356" i="2"/>
  <c r="G356" i="2"/>
  <c r="E356" i="2"/>
  <c r="L355" i="2"/>
  <c r="J355" i="2"/>
  <c r="G355" i="2"/>
  <c r="E355" i="2"/>
  <c r="L354" i="2"/>
  <c r="J354" i="2"/>
  <c r="G354" i="2"/>
  <c r="E354" i="2"/>
  <c r="L353" i="2"/>
  <c r="J353" i="2"/>
  <c r="G353" i="2"/>
  <c r="E353" i="2"/>
  <c r="L352" i="2"/>
  <c r="J352" i="2"/>
  <c r="G352" i="2"/>
  <c r="E352" i="2"/>
  <c r="L351" i="2"/>
  <c r="J351" i="2"/>
  <c r="G351" i="2"/>
  <c r="E351" i="2"/>
  <c r="L350" i="2"/>
  <c r="J350" i="2"/>
  <c r="G350" i="2"/>
  <c r="E350" i="2"/>
  <c r="L349" i="2"/>
  <c r="J349" i="2"/>
  <c r="G349" i="2"/>
  <c r="E349" i="2"/>
  <c r="L348" i="2"/>
  <c r="J348" i="2"/>
  <c r="G348" i="2"/>
  <c r="E348" i="2"/>
  <c r="L347" i="2"/>
  <c r="J347" i="2"/>
  <c r="G347" i="2"/>
  <c r="E347" i="2"/>
  <c r="L346" i="2"/>
  <c r="J346" i="2"/>
  <c r="G346" i="2"/>
  <c r="E346" i="2"/>
  <c r="L345" i="2"/>
  <c r="J345" i="2"/>
  <c r="G345" i="2"/>
  <c r="E345" i="2"/>
  <c r="L344" i="2"/>
  <c r="J344" i="2"/>
  <c r="G344" i="2"/>
  <c r="E344" i="2"/>
  <c r="L343" i="2"/>
  <c r="J343" i="2"/>
  <c r="G343" i="2"/>
  <c r="E343" i="2"/>
  <c r="L342" i="2"/>
  <c r="J342" i="2"/>
  <c r="G342" i="2"/>
  <c r="E342" i="2"/>
  <c r="L341" i="2"/>
  <c r="J341" i="2"/>
  <c r="G341" i="2"/>
  <c r="E341" i="2"/>
  <c r="L340" i="2"/>
  <c r="J340" i="2"/>
  <c r="G340" i="2"/>
  <c r="E340" i="2"/>
  <c r="L339" i="2"/>
  <c r="J339" i="2"/>
  <c r="G339" i="2"/>
  <c r="E339" i="2"/>
  <c r="L338" i="2"/>
  <c r="J338" i="2"/>
  <c r="G338" i="2"/>
  <c r="E338" i="2"/>
  <c r="L337" i="2"/>
  <c r="J337" i="2"/>
  <c r="G337" i="2"/>
  <c r="E337" i="2"/>
  <c r="L336" i="2"/>
  <c r="J336" i="2"/>
  <c r="G336" i="2"/>
  <c r="E336" i="2"/>
  <c r="L335" i="2"/>
  <c r="J335" i="2"/>
  <c r="G335" i="2"/>
  <c r="E335" i="2"/>
  <c r="L334" i="2"/>
  <c r="J334" i="2"/>
  <c r="G334" i="2"/>
  <c r="E334" i="2"/>
  <c r="L333" i="2"/>
  <c r="J333" i="2"/>
  <c r="G333" i="2"/>
  <c r="E333" i="2"/>
  <c r="L332" i="2"/>
  <c r="J332" i="2"/>
  <c r="G332" i="2"/>
  <c r="E332" i="2"/>
  <c r="L331" i="2"/>
  <c r="J331" i="2"/>
  <c r="G331" i="2"/>
  <c r="E331" i="2"/>
  <c r="L330" i="2"/>
  <c r="J330" i="2"/>
  <c r="G330" i="2"/>
  <c r="E330" i="2"/>
  <c r="L329" i="2"/>
  <c r="J329" i="2"/>
  <c r="G329" i="2"/>
  <c r="E329" i="2"/>
  <c r="L328" i="2"/>
  <c r="J328" i="2"/>
  <c r="G328" i="2"/>
  <c r="E328" i="2"/>
  <c r="L327" i="2"/>
  <c r="J327" i="2"/>
  <c r="G327" i="2"/>
  <c r="E327" i="2"/>
  <c r="L326" i="2"/>
  <c r="J326" i="2"/>
  <c r="G326" i="2"/>
  <c r="E326" i="2"/>
  <c r="L325" i="2"/>
  <c r="J325" i="2"/>
  <c r="G325" i="2"/>
  <c r="E325" i="2"/>
  <c r="L324" i="2"/>
  <c r="J324" i="2"/>
  <c r="G324" i="2"/>
  <c r="E324" i="2"/>
  <c r="L323" i="2"/>
  <c r="J323" i="2"/>
  <c r="G323" i="2"/>
  <c r="E323" i="2"/>
  <c r="L322" i="2"/>
  <c r="J322" i="2"/>
  <c r="G322" i="2"/>
  <c r="E322" i="2"/>
  <c r="L321" i="2"/>
  <c r="J321" i="2"/>
  <c r="G321" i="2"/>
  <c r="E321" i="2"/>
  <c r="L320" i="2"/>
  <c r="J320" i="2"/>
  <c r="G320" i="2"/>
  <c r="E320" i="2"/>
  <c r="L319" i="2"/>
  <c r="J319" i="2"/>
  <c r="G319" i="2"/>
  <c r="E319" i="2"/>
  <c r="L318" i="2"/>
  <c r="J318" i="2"/>
  <c r="G318" i="2"/>
  <c r="E318" i="2"/>
  <c r="L317" i="2"/>
  <c r="J317" i="2"/>
  <c r="G317" i="2"/>
  <c r="E317" i="2"/>
  <c r="L316" i="2"/>
  <c r="J316" i="2"/>
  <c r="G316" i="2"/>
  <c r="E316" i="2"/>
  <c r="L315" i="2"/>
  <c r="J315" i="2"/>
  <c r="G315" i="2"/>
  <c r="E315" i="2"/>
  <c r="L314" i="2"/>
  <c r="J314" i="2"/>
  <c r="G314" i="2"/>
  <c r="E314" i="2"/>
  <c r="L313" i="2"/>
  <c r="J313" i="2"/>
  <c r="G313" i="2"/>
  <c r="E313" i="2"/>
  <c r="L312" i="2"/>
  <c r="J312" i="2"/>
  <c r="G312" i="2"/>
  <c r="E312" i="2"/>
  <c r="L311" i="2"/>
  <c r="J311" i="2"/>
  <c r="G311" i="2"/>
  <c r="E311" i="2"/>
  <c r="L310" i="2"/>
  <c r="J310" i="2"/>
  <c r="G310" i="2"/>
  <c r="E310" i="2"/>
  <c r="L309" i="2"/>
  <c r="J309" i="2"/>
  <c r="G309" i="2"/>
  <c r="E309" i="2"/>
  <c r="L308" i="2"/>
  <c r="J308" i="2"/>
  <c r="G308" i="2"/>
  <c r="E308" i="2"/>
  <c r="L307" i="2"/>
  <c r="J307" i="2"/>
  <c r="G307" i="2"/>
  <c r="E307" i="2"/>
  <c r="L306" i="2"/>
  <c r="J306" i="2"/>
  <c r="G306" i="2"/>
  <c r="E306" i="2"/>
  <c r="L305" i="2"/>
  <c r="J305" i="2"/>
  <c r="G305" i="2"/>
  <c r="E305" i="2"/>
  <c r="L304" i="2"/>
  <c r="J304" i="2"/>
  <c r="G304" i="2"/>
  <c r="E304" i="2"/>
  <c r="L303" i="2"/>
  <c r="J303" i="2"/>
  <c r="G303" i="2"/>
  <c r="E303" i="2"/>
  <c r="L302" i="2"/>
  <c r="J302" i="2"/>
  <c r="G302" i="2"/>
  <c r="E302" i="2"/>
  <c r="L301" i="2"/>
  <c r="J301" i="2"/>
  <c r="G301" i="2"/>
  <c r="E301" i="2"/>
  <c r="L300" i="2"/>
  <c r="J300" i="2"/>
  <c r="G300" i="2"/>
  <c r="E300" i="2"/>
  <c r="L299" i="2"/>
  <c r="J299" i="2"/>
  <c r="G299" i="2"/>
  <c r="E299" i="2"/>
  <c r="L298" i="2"/>
  <c r="J298" i="2"/>
  <c r="G298" i="2"/>
  <c r="E298" i="2"/>
  <c r="L297" i="2"/>
  <c r="J297" i="2"/>
  <c r="G297" i="2"/>
  <c r="E297" i="2"/>
  <c r="L296" i="2"/>
  <c r="J296" i="2"/>
  <c r="G296" i="2"/>
  <c r="E296" i="2"/>
  <c r="L295" i="2"/>
  <c r="J295" i="2"/>
  <c r="G295" i="2"/>
  <c r="E295" i="2"/>
  <c r="L294" i="2"/>
  <c r="J294" i="2"/>
  <c r="G294" i="2"/>
  <c r="E294" i="2"/>
  <c r="L293" i="2"/>
  <c r="J293" i="2"/>
  <c r="G293" i="2"/>
  <c r="E293" i="2"/>
  <c r="L292" i="2"/>
  <c r="J292" i="2"/>
  <c r="G292" i="2"/>
  <c r="E292" i="2"/>
  <c r="L291" i="2"/>
  <c r="J291" i="2"/>
  <c r="G291" i="2"/>
  <c r="E291" i="2"/>
  <c r="L290" i="2"/>
  <c r="J290" i="2"/>
  <c r="G290" i="2"/>
  <c r="E290" i="2"/>
  <c r="L289" i="2"/>
  <c r="J289" i="2"/>
  <c r="G289" i="2"/>
  <c r="E289" i="2"/>
  <c r="L288" i="2"/>
  <c r="J288" i="2"/>
  <c r="G288" i="2"/>
  <c r="E288" i="2"/>
  <c r="L287" i="2"/>
  <c r="J287" i="2"/>
  <c r="G287" i="2"/>
  <c r="E287" i="2"/>
  <c r="L286" i="2"/>
  <c r="J286" i="2"/>
  <c r="G286" i="2"/>
  <c r="E286" i="2"/>
  <c r="L285" i="2"/>
  <c r="J285" i="2"/>
  <c r="G285" i="2"/>
  <c r="E285" i="2"/>
  <c r="L284" i="2"/>
  <c r="J284" i="2"/>
  <c r="G284" i="2"/>
  <c r="E284" i="2"/>
  <c r="L283" i="2"/>
  <c r="J283" i="2"/>
  <c r="G283" i="2"/>
  <c r="E283" i="2"/>
  <c r="L282" i="2"/>
  <c r="J282" i="2"/>
  <c r="G282" i="2"/>
  <c r="E282" i="2"/>
  <c r="L281" i="2"/>
  <c r="J281" i="2"/>
  <c r="G281" i="2"/>
  <c r="E281" i="2"/>
  <c r="L280" i="2"/>
  <c r="J280" i="2"/>
  <c r="G280" i="2"/>
  <c r="E280" i="2"/>
  <c r="L279" i="2"/>
  <c r="J279" i="2"/>
  <c r="G279" i="2"/>
  <c r="E279" i="2"/>
  <c r="L278" i="2"/>
  <c r="J278" i="2"/>
  <c r="G278" i="2"/>
  <c r="E278" i="2"/>
  <c r="L277" i="2"/>
  <c r="J277" i="2"/>
  <c r="G277" i="2"/>
  <c r="E277" i="2"/>
  <c r="L276" i="2"/>
  <c r="J276" i="2"/>
  <c r="G276" i="2"/>
  <c r="E276" i="2"/>
  <c r="L275" i="2"/>
  <c r="J275" i="2"/>
  <c r="G275" i="2"/>
  <c r="E275" i="2"/>
  <c r="L274" i="2"/>
  <c r="J274" i="2"/>
  <c r="G274" i="2"/>
  <c r="E274" i="2"/>
  <c r="L273" i="2"/>
  <c r="J273" i="2"/>
  <c r="G273" i="2"/>
  <c r="E273" i="2"/>
  <c r="L272" i="2"/>
  <c r="J272" i="2"/>
  <c r="G272" i="2"/>
  <c r="E272" i="2"/>
  <c r="L271" i="2"/>
  <c r="J271" i="2"/>
  <c r="G271" i="2"/>
  <c r="E271" i="2"/>
  <c r="L270" i="2"/>
  <c r="J270" i="2"/>
  <c r="G270" i="2"/>
  <c r="E270" i="2"/>
  <c r="L269" i="2"/>
  <c r="J269" i="2"/>
  <c r="G269" i="2"/>
  <c r="E269" i="2"/>
  <c r="L268" i="2"/>
  <c r="J268" i="2"/>
  <c r="G268" i="2"/>
  <c r="E268" i="2"/>
  <c r="L267" i="2"/>
  <c r="J267" i="2"/>
  <c r="G267" i="2"/>
  <c r="E267" i="2"/>
  <c r="L266" i="2"/>
  <c r="J266" i="2"/>
  <c r="G266" i="2"/>
  <c r="E266" i="2"/>
  <c r="L265" i="2"/>
  <c r="J265" i="2"/>
  <c r="G265" i="2"/>
  <c r="E265" i="2"/>
  <c r="L264" i="2"/>
  <c r="J264" i="2"/>
  <c r="G264" i="2"/>
  <c r="E264" i="2"/>
  <c r="L263" i="2"/>
  <c r="J263" i="2"/>
  <c r="G263" i="2"/>
  <c r="E263" i="2"/>
  <c r="L262" i="2"/>
  <c r="J262" i="2"/>
  <c r="G262" i="2"/>
  <c r="E262" i="2"/>
  <c r="L261" i="2"/>
  <c r="J261" i="2"/>
  <c r="G261" i="2"/>
  <c r="E261" i="2"/>
  <c r="L260" i="2"/>
  <c r="J260" i="2"/>
  <c r="G260" i="2"/>
  <c r="E260" i="2"/>
  <c r="L259" i="2"/>
  <c r="J259" i="2"/>
  <c r="G259" i="2"/>
  <c r="E259" i="2"/>
  <c r="L258" i="2"/>
  <c r="J258" i="2"/>
  <c r="G258" i="2"/>
  <c r="E258" i="2"/>
  <c r="L257" i="2"/>
  <c r="J257" i="2"/>
  <c r="G257" i="2"/>
  <c r="E257" i="2"/>
  <c r="L256" i="2"/>
  <c r="J256" i="2"/>
  <c r="G256" i="2"/>
  <c r="E256" i="2"/>
  <c r="L255" i="2"/>
  <c r="J255" i="2"/>
  <c r="G255" i="2"/>
  <c r="E255" i="2"/>
  <c r="L254" i="2"/>
  <c r="J254" i="2"/>
  <c r="G254" i="2"/>
  <c r="E254" i="2"/>
  <c r="L253" i="2"/>
  <c r="J253" i="2"/>
  <c r="G253" i="2"/>
  <c r="E253" i="2"/>
  <c r="L252" i="2"/>
  <c r="J252" i="2"/>
  <c r="G252" i="2"/>
  <c r="E252" i="2"/>
  <c r="L251" i="2"/>
  <c r="J251" i="2"/>
  <c r="G251" i="2"/>
  <c r="E251" i="2"/>
  <c r="L250" i="2"/>
  <c r="J250" i="2"/>
  <c r="G250" i="2"/>
  <c r="E250" i="2"/>
  <c r="L249" i="2"/>
  <c r="J249" i="2"/>
  <c r="G249" i="2"/>
  <c r="E249" i="2"/>
  <c r="L248" i="2"/>
  <c r="J248" i="2"/>
  <c r="G248" i="2"/>
  <c r="E248" i="2"/>
  <c r="L247" i="2"/>
  <c r="J247" i="2"/>
  <c r="G247" i="2"/>
  <c r="E247" i="2"/>
  <c r="L246" i="2"/>
  <c r="J246" i="2"/>
  <c r="G246" i="2"/>
  <c r="E246" i="2"/>
  <c r="L245" i="2"/>
  <c r="J245" i="2"/>
  <c r="G245" i="2"/>
  <c r="E245" i="2"/>
  <c r="L244" i="2"/>
  <c r="J244" i="2"/>
  <c r="G244" i="2"/>
  <c r="E244" i="2"/>
  <c r="L243" i="2"/>
  <c r="J243" i="2"/>
  <c r="G243" i="2"/>
  <c r="E243" i="2"/>
  <c r="L242" i="2"/>
  <c r="J242" i="2"/>
  <c r="G242" i="2"/>
  <c r="E242" i="2"/>
  <c r="L241" i="2"/>
  <c r="J241" i="2"/>
  <c r="G241" i="2"/>
  <c r="E241" i="2"/>
  <c r="L240" i="2"/>
  <c r="J240" i="2"/>
  <c r="G240" i="2"/>
  <c r="E240" i="2"/>
  <c r="L239" i="2"/>
  <c r="J239" i="2"/>
  <c r="G239" i="2"/>
  <c r="E239" i="2"/>
  <c r="L238" i="2"/>
  <c r="J238" i="2"/>
  <c r="G238" i="2"/>
  <c r="E238" i="2"/>
  <c r="L237" i="2"/>
  <c r="J237" i="2"/>
  <c r="G237" i="2"/>
  <c r="E237" i="2"/>
  <c r="L236" i="2"/>
  <c r="J236" i="2"/>
  <c r="G236" i="2"/>
  <c r="E236" i="2"/>
  <c r="L235" i="2"/>
  <c r="J235" i="2"/>
  <c r="G235" i="2"/>
  <c r="E235" i="2"/>
  <c r="L234" i="2"/>
  <c r="J234" i="2"/>
  <c r="G234" i="2"/>
  <c r="E234" i="2"/>
  <c r="L233" i="2"/>
  <c r="J233" i="2"/>
  <c r="G233" i="2"/>
  <c r="E233" i="2"/>
  <c r="L232" i="2"/>
  <c r="J232" i="2"/>
  <c r="G232" i="2"/>
  <c r="E232" i="2"/>
  <c r="L231" i="2"/>
  <c r="J231" i="2"/>
  <c r="G231" i="2"/>
  <c r="E231" i="2"/>
  <c r="L230" i="2"/>
  <c r="J230" i="2"/>
  <c r="G230" i="2"/>
  <c r="E230" i="2"/>
  <c r="L229" i="2"/>
  <c r="J229" i="2"/>
  <c r="G229" i="2"/>
  <c r="E229" i="2"/>
  <c r="L228" i="2"/>
  <c r="J228" i="2"/>
  <c r="G228" i="2"/>
  <c r="E228" i="2"/>
  <c r="L227" i="2"/>
  <c r="J227" i="2"/>
  <c r="G227" i="2"/>
  <c r="E227" i="2"/>
  <c r="L226" i="2"/>
  <c r="J226" i="2"/>
  <c r="G226" i="2"/>
  <c r="E226" i="2"/>
  <c r="L225" i="2"/>
  <c r="J225" i="2"/>
  <c r="G225" i="2"/>
  <c r="E225" i="2"/>
  <c r="L224" i="2"/>
  <c r="J224" i="2"/>
  <c r="G224" i="2"/>
  <c r="E224" i="2"/>
  <c r="L223" i="2"/>
  <c r="J223" i="2"/>
  <c r="G223" i="2"/>
  <c r="E223" i="2"/>
  <c r="L222" i="2"/>
  <c r="J222" i="2"/>
  <c r="G222" i="2"/>
  <c r="E222" i="2"/>
  <c r="L221" i="2"/>
  <c r="J221" i="2"/>
  <c r="G221" i="2"/>
  <c r="E221" i="2"/>
  <c r="L220" i="2"/>
  <c r="J220" i="2"/>
  <c r="G220" i="2"/>
  <c r="E220" i="2"/>
  <c r="L219" i="2"/>
  <c r="J219" i="2"/>
  <c r="G219" i="2"/>
  <c r="E219" i="2"/>
  <c r="L218" i="2"/>
  <c r="J218" i="2"/>
  <c r="G218" i="2"/>
  <c r="E218" i="2"/>
  <c r="L217" i="2"/>
  <c r="J217" i="2"/>
  <c r="G217" i="2"/>
  <c r="E217" i="2"/>
  <c r="L216" i="2"/>
  <c r="J216" i="2"/>
  <c r="G216" i="2"/>
  <c r="E216" i="2"/>
  <c r="L215" i="2"/>
  <c r="J215" i="2"/>
  <c r="G215" i="2"/>
  <c r="E215" i="2"/>
  <c r="L214" i="2"/>
  <c r="J214" i="2"/>
  <c r="G214" i="2"/>
  <c r="E214" i="2"/>
  <c r="L213" i="2"/>
  <c r="J213" i="2"/>
  <c r="G213" i="2"/>
  <c r="E213" i="2"/>
  <c r="L212" i="2"/>
  <c r="J212" i="2"/>
  <c r="G212" i="2"/>
  <c r="E212" i="2"/>
  <c r="L211" i="2"/>
  <c r="J211" i="2"/>
  <c r="G211" i="2"/>
  <c r="E211" i="2"/>
  <c r="L210" i="2"/>
  <c r="J210" i="2"/>
  <c r="G210" i="2"/>
  <c r="E210" i="2"/>
  <c r="L209" i="2"/>
  <c r="J209" i="2"/>
  <c r="G209" i="2"/>
  <c r="E209" i="2"/>
  <c r="L208" i="2"/>
  <c r="J208" i="2"/>
  <c r="G208" i="2"/>
  <c r="E208" i="2"/>
  <c r="L207" i="2"/>
  <c r="J207" i="2"/>
  <c r="G207" i="2"/>
  <c r="E207" i="2"/>
  <c r="L206" i="2"/>
  <c r="J206" i="2"/>
  <c r="G206" i="2"/>
  <c r="E206" i="2"/>
  <c r="L205" i="2"/>
  <c r="J205" i="2"/>
  <c r="G205" i="2"/>
  <c r="E205" i="2"/>
  <c r="L204" i="2"/>
  <c r="J204" i="2"/>
  <c r="G204" i="2"/>
  <c r="E204" i="2"/>
  <c r="L203" i="2"/>
  <c r="J203" i="2"/>
  <c r="G203" i="2"/>
  <c r="E203" i="2"/>
  <c r="L202" i="2"/>
  <c r="J202" i="2"/>
  <c r="G202" i="2"/>
  <c r="E202" i="2"/>
  <c r="L201" i="2"/>
  <c r="J201" i="2"/>
  <c r="G201" i="2"/>
  <c r="E201" i="2"/>
  <c r="L200" i="2"/>
  <c r="J200" i="2"/>
  <c r="G200" i="2"/>
  <c r="E200" i="2"/>
  <c r="L199" i="2"/>
  <c r="J199" i="2"/>
  <c r="G199" i="2"/>
  <c r="E199" i="2"/>
  <c r="L198" i="2"/>
  <c r="J198" i="2"/>
  <c r="G198" i="2"/>
  <c r="E198" i="2"/>
  <c r="L197" i="2"/>
  <c r="J197" i="2"/>
  <c r="G197" i="2"/>
  <c r="E197" i="2"/>
  <c r="L196" i="2"/>
  <c r="J196" i="2"/>
  <c r="G196" i="2"/>
  <c r="E196" i="2"/>
  <c r="L195" i="2"/>
  <c r="J195" i="2"/>
  <c r="G195" i="2"/>
  <c r="E195" i="2"/>
  <c r="L194" i="2"/>
  <c r="J194" i="2"/>
  <c r="G194" i="2"/>
  <c r="E194" i="2"/>
  <c r="L193" i="2"/>
  <c r="J193" i="2"/>
  <c r="G193" i="2"/>
  <c r="E193" i="2"/>
  <c r="L192" i="2"/>
  <c r="J192" i="2"/>
  <c r="G192" i="2"/>
  <c r="E192" i="2"/>
  <c r="L191" i="2"/>
  <c r="J191" i="2"/>
  <c r="G191" i="2"/>
  <c r="E191" i="2"/>
  <c r="L190" i="2"/>
  <c r="J190" i="2"/>
  <c r="G190" i="2"/>
  <c r="E190" i="2"/>
  <c r="L189" i="2"/>
  <c r="J189" i="2"/>
  <c r="G189" i="2"/>
  <c r="E189" i="2"/>
  <c r="L188" i="2"/>
  <c r="J188" i="2"/>
  <c r="G188" i="2"/>
  <c r="E188" i="2"/>
  <c r="L187" i="2"/>
  <c r="J187" i="2"/>
  <c r="G187" i="2"/>
  <c r="E187" i="2"/>
  <c r="L186" i="2"/>
  <c r="J186" i="2"/>
  <c r="G186" i="2"/>
  <c r="E186" i="2"/>
  <c r="L185" i="2"/>
  <c r="J185" i="2"/>
  <c r="G185" i="2"/>
  <c r="E185" i="2"/>
  <c r="L184" i="2"/>
  <c r="J184" i="2"/>
  <c r="G184" i="2"/>
  <c r="E184" i="2"/>
  <c r="L183" i="2"/>
  <c r="J183" i="2"/>
  <c r="G183" i="2"/>
  <c r="E183" i="2"/>
  <c r="L182" i="2"/>
  <c r="J182" i="2"/>
  <c r="G182" i="2"/>
  <c r="E182" i="2"/>
  <c r="L181" i="2"/>
  <c r="J181" i="2"/>
  <c r="G181" i="2"/>
  <c r="E181" i="2"/>
  <c r="L180" i="2"/>
  <c r="J180" i="2"/>
  <c r="G180" i="2"/>
  <c r="E180" i="2"/>
  <c r="L179" i="2"/>
  <c r="J179" i="2"/>
  <c r="G179" i="2"/>
  <c r="E179" i="2"/>
  <c r="L178" i="2"/>
  <c r="J178" i="2"/>
  <c r="G178" i="2"/>
  <c r="E178" i="2"/>
  <c r="L177" i="2"/>
  <c r="J177" i="2"/>
  <c r="G177" i="2"/>
  <c r="E177" i="2"/>
  <c r="L176" i="2"/>
  <c r="J176" i="2"/>
  <c r="G176" i="2"/>
  <c r="E176" i="2"/>
  <c r="L175" i="2"/>
  <c r="J175" i="2"/>
  <c r="G175" i="2"/>
  <c r="E175" i="2"/>
  <c r="L174" i="2"/>
  <c r="J174" i="2"/>
  <c r="G174" i="2"/>
  <c r="E174" i="2"/>
  <c r="L173" i="2"/>
  <c r="J173" i="2"/>
  <c r="G173" i="2"/>
  <c r="E173" i="2"/>
  <c r="L172" i="2"/>
  <c r="J172" i="2"/>
  <c r="G172" i="2"/>
  <c r="E172" i="2"/>
  <c r="L171" i="2"/>
  <c r="J171" i="2"/>
  <c r="G171" i="2"/>
  <c r="E171" i="2"/>
  <c r="L170" i="2"/>
  <c r="J170" i="2"/>
  <c r="G170" i="2"/>
  <c r="E170" i="2"/>
  <c r="L169" i="2"/>
  <c r="J169" i="2"/>
  <c r="G169" i="2"/>
  <c r="E169" i="2"/>
  <c r="L168" i="2"/>
  <c r="J168" i="2"/>
  <c r="G168" i="2"/>
  <c r="E168" i="2"/>
  <c r="L167" i="2"/>
  <c r="J167" i="2"/>
  <c r="G167" i="2"/>
  <c r="E167" i="2"/>
  <c r="L166" i="2"/>
  <c r="J166" i="2"/>
  <c r="G166" i="2"/>
  <c r="E166" i="2"/>
  <c r="L165" i="2"/>
  <c r="J165" i="2"/>
  <c r="G165" i="2"/>
  <c r="E165" i="2"/>
  <c r="L164" i="2"/>
  <c r="J164" i="2"/>
  <c r="G164" i="2"/>
  <c r="E164" i="2"/>
  <c r="L163" i="2"/>
  <c r="J163" i="2"/>
  <c r="G163" i="2"/>
  <c r="E163" i="2"/>
  <c r="L162" i="2"/>
  <c r="J162" i="2"/>
  <c r="G162" i="2"/>
  <c r="E162" i="2"/>
  <c r="L161" i="2"/>
  <c r="J161" i="2"/>
  <c r="G161" i="2"/>
  <c r="E161" i="2"/>
  <c r="L160" i="2"/>
  <c r="J160" i="2"/>
  <c r="G160" i="2"/>
  <c r="E160" i="2"/>
  <c r="L159" i="2"/>
  <c r="J159" i="2"/>
  <c r="G159" i="2"/>
  <c r="E159" i="2"/>
  <c r="L158" i="2"/>
  <c r="J158" i="2"/>
  <c r="G158" i="2"/>
  <c r="E158" i="2"/>
  <c r="L157" i="2"/>
  <c r="J157" i="2"/>
  <c r="G157" i="2"/>
  <c r="E157" i="2"/>
  <c r="L156" i="2"/>
  <c r="J156" i="2"/>
  <c r="G156" i="2"/>
  <c r="E156" i="2"/>
  <c r="L155" i="2"/>
  <c r="J155" i="2"/>
  <c r="G155" i="2"/>
  <c r="E155" i="2"/>
  <c r="L154" i="2"/>
  <c r="J154" i="2"/>
  <c r="G154" i="2"/>
  <c r="E154" i="2"/>
  <c r="L153" i="2"/>
  <c r="J153" i="2"/>
  <c r="G153" i="2"/>
  <c r="E153" i="2"/>
  <c r="L152" i="2"/>
  <c r="J152" i="2"/>
  <c r="G152" i="2"/>
  <c r="E152" i="2"/>
  <c r="L151" i="2"/>
  <c r="J151" i="2"/>
  <c r="G151" i="2"/>
  <c r="E151" i="2"/>
  <c r="L150" i="2"/>
  <c r="J150" i="2"/>
  <c r="G150" i="2"/>
  <c r="E150" i="2"/>
  <c r="L149" i="2"/>
  <c r="J149" i="2"/>
  <c r="G149" i="2"/>
  <c r="E149" i="2"/>
  <c r="L148" i="2"/>
  <c r="J148" i="2"/>
  <c r="G148" i="2"/>
  <c r="E148" i="2"/>
  <c r="L147" i="2"/>
  <c r="J147" i="2"/>
  <c r="G147" i="2"/>
  <c r="E147" i="2"/>
  <c r="L146" i="2"/>
  <c r="J146" i="2"/>
  <c r="G146" i="2"/>
  <c r="E146" i="2"/>
  <c r="L145" i="2"/>
  <c r="J145" i="2"/>
  <c r="G145" i="2"/>
  <c r="E145" i="2"/>
  <c r="L144" i="2"/>
  <c r="J144" i="2"/>
  <c r="G144" i="2"/>
  <c r="E144" i="2"/>
  <c r="L143" i="2"/>
  <c r="J143" i="2"/>
  <c r="G143" i="2"/>
  <c r="E143" i="2"/>
  <c r="L142" i="2"/>
  <c r="J142" i="2"/>
  <c r="G142" i="2"/>
  <c r="E142" i="2"/>
  <c r="L141" i="2"/>
  <c r="J141" i="2"/>
  <c r="G141" i="2"/>
  <c r="E141" i="2"/>
  <c r="L140" i="2"/>
  <c r="J140" i="2"/>
  <c r="G140" i="2"/>
  <c r="E140" i="2"/>
  <c r="L139" i="2"/>
  <c r="J139" i="2"/>
  <c r="G139" i="2"/>
  <c r="E139" i="2"/>
  <c r="L138" i="2"/>
  <c r="J138" i="2"/>
  <c r="G138" i="2"/>
  <c r="E138" i="2"/>
  <c r="L137" i="2"/>
  <c r="J137" i="2"/>
  <c r="G137" i="2"/>
  <c r="E137" i="2"/>
  <c r="L136" i="2"/>
  <c r="J136" i="2"/>
  <c r="G136" i="2"/>
  <c r="E136" i="2"/>
  <c r="L135" i="2"/>
  <c r="J135" i="2"/>
  <c r="G135" i="2"/>
  <c r="E135" i="2"/>
  <c r="L134" i="2"/>
  <c r="J134" i="2"/>
  <c r="G134" i="2"/>
  <c r="E134" i="2"/>
  <c r="L133" i="2"/>
  <c r="J133" i="2"/>
  <c r="G133" i="2"/>
  <c r="E133" i="2"/>
  <c r="L132" i="2"/>
  <c r="J132" i="2"/>
  <c r="G132" i="2"/>
  <c r="E132" i="2"/>
  <c r="L131" i="2"/>
  <c r="J131" i="2"/>
  <c r="G131" i="2"/>
  <c r="E131" i="2"/>
  <c r="L130" i="2"/>
  <c r="J130" i="2"/>
  <c r="G130" i="2"/>
  <c r="E130" i="2"/>
  <c r="L129" i="2"/>
  <c r="J129" i="2"/>
  <c r="G129" i="2"/>
  <c r="E129" i="2"/>
  <c r="L128" i="2"/>
  <c r="J128" i="2"/>
  <c r="G128" i="2"/>
  <c r="E128" i="2"/>
  <c r="L127" i="2"/>
  <c r="J127" i="2"/>
  <c r="G127" i="2"/>
  <c r="E127" i="2"/>
  <c r="L126" i="2"/>
  <c r="J126" i="2"/>
  <c r="G126" i="2"/>
  <c r="E126" i="2"/>
  <c r="L125" i="2"/>
  <c r="J125" i="2"/>
  <c r="G125" i="2"/>
  <c r="E125" i="2"/>
  <c r="L124" i="2"/>
  <c r="J124" i="2"/>
  <c r="G124" i="2"/>
  <c r="E124" i="2"/>
  <c r="L123" i="2"/>
  <c r="J123" i="2"/>
  <c r="G123" i="2"/>
  <c r="E123" i="2"/>
  <c r="L122" i="2"/>
  <c r="J122" i="2"/>
  <c r="G122" i="2"/>
  <c r="E122" i="2"/>
  <c r="L121" i="2"/>
  <c r="J121" i="2"/>
  <c r="G121" i="2"/>
  <c r="E121" i="2"/>
  <c r="L120" i="2"/>
  <c r="J120" i="2"/>
  <c r="G120" i="2"/>
  <c r="E120" i="2"/>
  <c r="L119" i="2"/>
  <c r="J119" i="2"/>
  <c r="G119" i="2"/>
  <c r="E119" i="2"/>
  <c r="L118" i="2"/>
  <c r="J118" i="2"/>
  <c r="G118" i="2"/>
  <c r="E118" i="2"/>
  <c r="L117" i="2"/>
  <c r="J117" i="2"/>
  <c r="G117" i="2"/>
  <c r="E117" i="2"/>
  <c r="L116" i="2"/>
  <c r="J116" i="2"/>
  <c r="G116" i="2"/>
  <c r="E116" i="2"/>
  <c r="L115" i="2"/>
  <c r="J115" i="2"/>
  <c r="G115" i="2"/>
  <c r="E115" i="2"/>
  <c r="L114" i="2"/>
  <c r="J114" i="2"/>
  <c r="G114" i="2"/>
  <c r="E114" i="2"/>
  <c r="L113" i="2"/>
  <c r="J113" i="2"/>
  <c r="G113" i="2"/>
  <c r="E113" i="2"/>
  <c r="L112" i="2"/>
  <c r="J112" i="2"/>
  <c r="G112" i="2"/>
  <c r="E112" i="2"/>
  <c r="L111" i="2"/>
  <c r="J111" i="2"/>
  <c r="G111" i="2"/>
  <c r="E111" i="2"/>
  <c r="L110" i="2"/>
  <c r="J110" i="2"/>
  <c r="G110" i="2"/>
  <c r="E110" i="2"/>
  <c r="L109" i="2"/>
  <c r="J109" i="2"/>
  <c r="G109" i="2"/>
  <c r="E109" i="2"/>
  <c r="L108" i="2"/>
  <c r="J108" i="2"/>
  <c r="G108" i="2"/>
  <c r="E108" i="2"/>
  <c r="L107" i="2"/>
  <c r="J107" i="2"/>
  <c r="G107" i="2"/>
  <c r="E107" i="2"/>
  <c r="L106" i="2"/>
  <c r="J106" i="2"/>
  <c r="G106" i="2"/>
  <c r="E106" i="2"/>
  <c r="L105" i="2"/>
  <c r="J105" i="2"/>
  <c r="G105" i="2"/>
  <c r="E105" i="2"/>
  <c r="L104" i="2"/>
  <c r="J104" i="2"/>
  <c r="G104" i="2"/>
  <c r="E104" i="2"/>
  <c r="L103" i="2"/>
  <c r="J103" i="2"/>
  <c r="G103" i="2"/>
  <c r="E103" i="2"/>
  <c r="L102" i="2"/>
  <c r="J102" i="2"/>
  <c r="G102" i="2"/>
  <c r="E102" i="2"/>
  <c r="L101" i="2"/>
  <c r="J101" i="2"/>
  <c r="G101" i="2"/>
  <c r="E101" i="2"/>
  <c r="L100" i="2"/>
  <c r="J100" i="2"/>
  <c r="G100" i="2"/>
  <c r="E100" i="2"/>
  <c r="L99" i="2"/>
  <c r="J99" i="2"/>
  <c r="G99" i="2"/>
  <c r="E99" i="2"/>
  <c r="L98" i="2"/>
  <c r="J98" i="2"/>
  <c r="G98" i="2"/>
  <c r="E98" i="2"/>
  <c r="L97" i="2"/>
  <c r="J97" i="2"/>
  <c r="G97" i="2"/>
  <c r="E97" i="2"/>
  <c r="L96" i="2"/>
  <c r="J96" i="2"/>
  <c r="G96" i="2"/>
  <c r="E96" i="2"/>
  <c r="L95" i="2"/>
  <c r="J95" i="2"/>
  <c r="G95" i="2"/>
  <c r="E95" i="2"/>
  <c r="L94" i="2"/>
  <c r="J94" i="2"/>
  <c r="G94" i="2"/>
  <c r="E94" i="2"/>
  <c r="L93" i="2"/>
  <c r="J93" i="2"/>
  <c r="G93" i="2"/>
  <c r="E93" i="2"/>
  <c r="L92" i="2"/>
  <c r="J92" i="2"/>
  <c r="G92" i="2"/>
  <c r="E92" i="2"/>
  <c r="L91" i="2"/>
  <c r="J91" i="2"/>
  <c r="G91" i="2"/>
  <c r="E91" i="2"/>
  <c r="L90" i="2"/>
  <c r="J90" i="2"/>
  <c r="G90" i="2"/>
  <c r="E90" i="2"/>
  <c r="L89" i="2"/>
  <c r="J89" i="2"/>
  <c r="G89" i="2"/>
  <c r="E89" i="2"/>
  <c r="L88" i="2"/>
  <c r="J88" i="2"/>
  <c r="G88" i="2"/>
  <c r="E88" i="2"/>
  <c r="L87" i="2"/>
  <c r="J87" i="2"/>
  <c r="G87" i="2"/>
  <c r="E87" i="2"/>
  <c r="L86" i="2"/>
  <c r="J86" i="2"/>
  <c r="G86" i="2"/>
  <c r="E86" i="2"/>
  <c r="L85" i="2"/>
  <c r="J85" i="2"/>
  <c r="G85" i="2"/>
  <c r="E85" i="2"/>
  <c r="L84" i="2"/>
  <c r="J84" i="2"/>
  <c r="G84" i="2"/>
  <c r="E84" i="2"/>
  <c r="L83" i="2"/>
  <c r="J83" i="2"/>
  <c r="G83" i="2"/>
  <c r="E83" i="2"/>
  <c r="L82" i="2"/>
  <c r="J82" i="2"/>
  <c r="G82" i="2"/>
  <c r="E82" i="2"/>
  <c r="L81" i="2"/>
  <c r="J81" i="2"/>
  <c r="G81" i="2"/>
  <c r="E81" i="2"/>
  <c r="L80" i="2"/>
  <c r="J80" i="2"/>
  <c r="G80" i="2"/>
  <c r="E80" i="2"/>
  <c r="L79" i="2"/>
  <c r="J79" i="2"/>
  <c r="G79" i="2"/>
  <c r="E79" i="2"/>
  <c r="L78" i="2"/>
  <c r="J78" i="2"/>
  <c r="G78" i="2"/>
  <c r="E78" i="2"/>
  <c r="L77" i="2"/>
  <c r="J77" i="2"/>
  <c r="G77" i="2"/>
  <c r="E77" i="2"/>
  <c r="L76" i="2"/>
  <c r="J76" i="2"/>
  <c r="G76" i="2"/>
  <c r="E76" i="2"/>
  <c r="L75" i="2"/>
  <c r="J75" i="2"/>
  <c r="G75" i="2"/>
  <c r="E75" i="2"/>
  <c r="L74" i="2"/>
  <c r="J74" i="2"/>
  <c r="G74" i="2"/>
  <c r="E74" i="2"/>
  <c r="L73" i="2"/>
  <c r="J73" i="2"/>
  <c r="G73" i="2"/>
  <c r="E73" i="2"/>
  <c r="L72" i="2"/>
  <c r="J72" i="2"/>
  <c r="G72" i="2"/>
  <c r="E72" i="2"/>
  <c r="L71" i="2"/>
  <c r="J71" i="2"/>
  <c r="G71" i="2"/>
  <c r="E71" i="2"/>
  <c r="L70" i="2"/>
  <c r="J70" i="2"/>
  <c r="G70" i="2"/>
  <c r="E70" i="2"/>
  <c r="L69" i="2"/>
  <c r="J69" i="2"/>
  <c r="G69" i="2"/>
  <c r="E69" i="2"/>
  <c r="L68" i="2"/>
  <c r="J68" i="2"/>
  <c r="G68" i="2"/>
  <c r="E68" i="2"/>
  <c r="L67" i="2"/>
  <c r="J67" i="2"/>
  <c r="G67" i="2"/>
  <c r="E67" i="2"/>
  <c r="L66" i="2"/>
  <c r="J66" i="2"/>
  <c r="G66" i="2"/>
  <c r="E66" i="2"/>
  <c r="L65" i="2"/>
  <c r="J65" i="2"/>
  <c r="G65" i="2"/>
  <c r="E65" i="2"/>
  <c r="L64" i="2"/>
  <c r="J64" i="2"/>
  <c r="G64" i="2"/>
  <c r="E64" i="2"/>
  <c r="L63" i="2"/>
  <c r="J63" i="2"/>
  <c r="G63" i="2"/>
  <c r="E63" i="2"/>
  <c r="L62" i="2"/>
  <c r="J62" i="2"/>
  <c r="G62" i="2"/>
  <c r="E62" i="2"/>
  <c r="L61" i="2"/>
  <c r="J61" i="2"/>
  <c r="G61" i="2"/>
  <c r="E61" i="2"/>
  <c r="L60" i="2"/>
  <c r="J60" i="2"/>
  <c r="G60" i="2"/>
  <c r="E60" i="2"/>
  <c r="L59" i="2"/>
  <c r="J59" i="2"/>
  <c r="G59" i="2"/>
  <c r="E59" i="2"/>
  <c r="L58" i="2"/>
  <c r="J58" i="2"/>
  <c r="G58" i="2"/>
  <c r="E58" i="2"/>
  <c r="L57" i="2"/>
  <c r="J57" i="2"/>
  <c r="G57" i="2"/>
  <c r="E57" i="2"/>
  <c r="L56" i="2"/>
  <c r="J56" i="2"/>
  <c r="G56" i="2"/>
  <c r="E56" i="2"/>
  <c r="L55" i="2"/>
  <c r="J55" i="2"/>
  <c r="G55" i="2"/>
  <c r="E55" i="2"/>
  <c r="L54" i="2"/>
  <c r="J54" i="2"/>
  <c r="G54" i="2"/>
  <c r="E54" i="2"/>
  <c r="L53" i="2"/>
  <c r="J53" i="2"/>
  <c r="G53" i="2"/>
  <c r="E53" i="2"/>
  <c r="L52" i="2"/>
  <c r="J52" i="2"/>
  <c r="G52" i="2"/>
  <c r="E52" i="2"/>
  <c r="L51" i="2"/>
  <c r="J51" i="2"/>
  <c r="G51" i="2"/>
  <c r="E51" i="2"/>
  <c r="L50" i="2"/>
  <c r="J50" i="2"/>
  <c r="G50" i="2"/>
  <c r="E50" i="2"/>
  <c r="L49" i="2"/>
  <c r="J49" i="2"/>
  <c r="G49" i="2"/>
  <c r="E49" i="2"/>
  <c r="L48" i="2"/>
  <c r="J48" i="2"/>
  <c r="G48" i="2"/>
  <c r="E48" i="2"/>
  <c r="L47" i="2"/>
  <c r="J47" i="2"/>
  <c r="G47" i="2"/>
  <c r="E47" i="2"/>
  <c r="L46" i="2"/>
  <c r="J46" i="2"/>
  <c r="G46" i="2"/>
  <c r="E46" i="2"/>
  <c r="L45" i="2"/>
  <c r="J45" i="2"/>
  <c r="G45" i="2"/>
  <c r="E45" i="2"/>
  <c r="L44" i="2"/>
  <c r="J44" i="2"/>
  <c r="G44" i="2"/>
  <c r="E44" i="2"/>
  <c r="L43" i="2"/>
  <c r="J43" i="2"/>
  <c r="G43" i="2"/>
  <c r="E43" i="2"/>
  <c r="L42" i="2"/>
  <c r="J42" i="2"/>
  <c r="G42" i="2"/>
  <c r="E42" i="2"/>
  <c r="L41" i="2"/>
  <c r="J41" i="2"/>
  <c r="G41" i="2"/>
  <c r="E41" i="2"/>
  <c r="L40" i="2"/>
  <c r="J40" i="2"/>
  <c r="G40" i="2"/>
  <c r="E40" i="2"/>
  <c r="L39" i="2"/>
  <c r="J39" i="2"/>
  <c r="G39" i="2"/>
  <c r="E39" i="2"/>
  <c r="L38" i="2"/>
  <c r="J38" i="2"/>
  <c r="G38" i="2"/>
  <c r="E38" i="2"/>
  <c r="L37" i="2"/>
  <c r="J37" i="2"/>
  <c r="G37" i="2"/>
  <c r="E37" i="2"/>
  <c r="L36" i="2"/>
  <c r="J36" i="2"/>
  <c r="G36" i="2"/>
  <c r="E36" i="2"/>
  <c r="L35" i="2"/>
  <c r="J35" i="2"/>
  <c r="G35" i="2"/>
  <c r="E35" i="2"/>
  <c r="L34" i="2"/>
  <c r="J34" i="2"/>
  <c r="G34" i="2"/>
  <c r="E34" i="2"/>
  <c r="L33" i="2"/>
  <c r="J33" i="2"/>
  <c r="G33" i="2"/>
  <c r="E33" i="2"/>
  <c r="L32" i="2"/>
  <c r="J32" i="2"/>
  <c r="G32" i="2"/>
  <c r="E32" i="2"/>
  <c r="L31" i="2"/>
  <c r="J31" i="2"/>
  <c r="G31" i="2"/>
  <c r="E31" i="2"/>
  <c r="L30" i="2"/>
  <c r="J30" i="2"/>
  <c r="G30" i="2"/>
  <c r="E30" i="2"/>
  <c r="L29" i="2"/>
  <c r="J29" i="2"/>
  <c r="G29" i="2"/>
  <c r="E29" i="2"/>
  <c r="L28" i="2"/>
  <c r="J28" i="2"/>
  <c r="G28" i="2"/>
  <c r="E28" i="2"/>
  <c r="L27" i="2"/>
  <c r="J27" i="2"/>
  <c r="G27" i="2"/>
  <c r="E27" i="2"/>
  <c r="L26" i="2"/>
  <c r="J26" i="2"/>
  <c r="G26" i="2"/>
  <c r="E26" i="2"/>
  <c r="L25" i="2"/>
  <c r="J25" i="2"/>
  <c r="G25" i="2"/>
  <c r="E25" i="2"/>
  <c r="L24" i="2"/>
  <c r="J24" i="2"/>
  <c r="G24" i="2"/>
  <c r="E24" i="2"/>
  <c r="L23" i="2"/>
  <c r="J23" i="2"/>
  <c r="G23" i="2"/>
  <c r="E23" i="2"/>
  <c r="L22" i="2"/>
  <c r="J22" i="2"/>
  <c r="G22" i="2"/>
  <c r="E22" i="2"/>
  <c r="L21" i="2"/>
  <c r="J21" i="2"/>
  <c r="G21" i="2"/>
  <c r="E21" i="2"/>
  <c r="L20" i="2"/>
  <c r="J20" i="2"/>
  <c r="G20" i="2"/>
  <c r="E20" i="2"/>
  <c r="L19" i="2"/>
  <c r="J19" i="2"/>
  <c r="G19" i="2"/>
  <c r="E19" i="2"/>
  <c r="L18" i="2"/>
  <c r="J18" i="2"/>
  <c r="G18" i="2"/>
  <c r="E18" i="2"/>
  <c r="L17" i="2"/>
  <c r="J17" i="2"/>
  <c r="G17" i="2"/>
  <c r="E17" i="2"/>
  <c r="L16" i="2"/>
  <c r="J16" i="2"/>
  <c r="G16" i="2"/>
  <c r="E16" i="2"/>
  <c r="L15" i="2"/>
  <c r="J15" i="2"/>
  <c r="G15" i="2"/>
  <c r="E15" i="2"/>
  <c r="L14" i="2"/>
  <c r="J14" i="2"/>
  <c r="G14" i="2"/>
  <c r="E14" i="2"/>
  <c r="L13" i="2"/>
  <c r="J13" i="2"/>
  <c r="G13" i="2"/>
  <c r="E13" i="2"/>
  <c r="L12" i="2"/>
  <c r="J12" i="2"/>
  <c r="G12" i="2"/>
  <c r="E12" i="2"/>
  <c r="L11" i="2"/>
  <c r="J11" i="2"/>
  <c r="G11" i="2"/>
  <c r="E11" i="2"/>
  <c r="L10" i="2"/>
  <c r="J10" i="2"/>
  <c r="G10" i="2"/>
  <c r="E10" i="2"/>
  <c r="L9" i="2"/>
  <c r="J9" i="2"/>
  <c r="G9" i="2"/>
  <c r="E9" i="2"/>
  <c r="L8" i="2"/>
  <c r="J8" i="2"/>
  <c r="G8" i="2"/>
  <c r="E8" i="2"/>
  <c r="L7" i="2"/>
  <c r="J7" i="2"/>
  <c r="G7" i="2"/>
  <c r="E7" i="2"/>
  <c r="L6" i="2"/>
  <c r="J6" i="2"/>
  <c r="G6" i="2"/>
  <c r="E6" i="2"/>
  <c r="M92" i="1" l="1"/>
  <c r="K91" i="1" l="1"/>
  <c r="K92" i="1" s="1"/>
  <c r="I91" i="1"/>
  <c r="I92" i="1" s="1"/>
  <c r="H91" i="1"/>
  <c r="H92" i="1" s="1"/>
  <c r="M84" i="1"/>
  <c r="K83" i="1"/>
  <c r="K84" i="1" s="1"/>
  <c r="I83" i="1"/>
  <c r="I84" i="1" s="1"/>
  <c r="H83" i="1"/>
  <c r="H84" i="1" s="1"/>
  <c r="F83" i="1"/>
  <c r="F84" i="1" s="1"/>
  <c r="D83" i="1"/>
  <c r="C83" i="1"/>
  <c r="C84" i="1" s="1"/>
  <c r="L81" i="1"/>
  <c r="J81" i="1"/>
  <c r="G81" i="1"/>
  <c r="E81" i="1"/>
  <c r="L89" i="1"/>
  <c r="E83" i="1" l="1"/>
  <c r="D84" i="1"/>
  <c r="L91" i="1"/>
  <c r="L83" i="1"/>
  <c r="J83" i="1"/>
  <c r="G83" i="1"/>
  <c r="J91" i="1"/>
  <c r="L4" i="1" l="1"/>
  <c r="L5" i="1"/>
  <c r="L6" i="1"/>
  <c r="L7" i="1"/>
  <c r="L8" i="1"/>
  <c r="L9" i="1"/>
  <c r="L10" i="1"/>
  <c r="L11" i="1"/>
  <c r="L12" i="1"/>
  <c r="L13" i="1"/>
  <c r="L14" i="1"/>
  <c r="L15" i="1"/>
  <c r="L16" i="1"/>
  <c r="L17" i="1"/>
  <c r="L18" i="1"/>
  <c r="L19" i="1"/>
  <c r="L20" i="1"/>
  <c r="L21" i="1"/>
  <c r="L22" i="1"/>
  <c r="L23" i="1"/>
  <c r="L24" i="1"/>
  <c r="L25" i="1"/>
  <c r="L26" i="1"/>
  <c r="L27" i="1"/>
  <c r="L28" i="1"/>
  <c r="L29" i="1"/>
  <c r="L30" i="1"/>
  <c r="L31" i="1"/>
  <c r="L32" i="1"/>
  <c r="L33" i="1"/>
  <c r="L34" i="1"/>
  <c r="L35" i="1"/>
  <c r="L36" i="1"/>
  <c r="L37" i="1"/>
  <c r="L38" i="1"/>
  <c r="L39" i="1"/>
  <c r="L40" i="1"/>
  <c r="L41" i="1"/>
  <c r="L42" i="1"/>
  <c r="L43" i="1"/>
  <c r="L44" i="1"/>
  <c r="L45" i="1"/>
  <c r="L46" i="1"/>
  <c r="L47" i="1"/>
  <c r="L48" i="1"/>
  <c r="L49" i="1"/>
  <c r="L50" i="1"/>
  <c r="L51" i="1"/>
  <c r="L52" i="1"/>
  <c r="L53" i="1"/>
  <c r="L54" i="1"/>
  <c r="L55" i="1"/>
  <c r="L56" i="1"/>
  <c r="L57" i="1"/>
  <c r="L58" i="1"/>
  <c r="L59" i="1"/>
  <c r="L60" i="1"/>
  <c r="L61" i="1"/>
  <c r="L62" i="1"/>
  <c r="L63" i="1"/>
  <c r="L64" i="1"/>
  <c r="L65" i="1"/>
  <c r="L66" i="1"/>
  <c r="L67" i="1"/>
  <c r="L68" i="1"/>
  <c r="L69" i="1"/>
  <c r="L70" i="1"/>
  <c r="L71" i="1"/>
  <c r="L72" i="1"/>
  <c r="L73" i="1"/>
  <c r="L74" i="1"/>
  <c r="L75" i="1"/>
  <c r="L76" i="1"/>
  <c r="L77" i="1"/>
  <c r="L78" i="1"/>
  <c r="L79" i="1"/>
  <c r="L80" i="1"/>
  <c r="L82" i="1"/>
  <c r="L3" i="1"/>
  <c r="J4" i="1"/>
  <c r="J5" i="1"/>
  <c r="J6" i="1"/>
  <c r="J7" i="1"/>
  <c r="J8" i="1"/>
  <c r="J9" i="1"/>
  <c r="J10" i="1"/>
  <c r="J11" i="1"/>
  <c r="J12" i="1"/>
  <c r="J13" i="1"/>
  <c r="J14" i="1"/>
  <c r="J15" i="1"/>
  <c r="J16" i="1"/>
  <c r="J17" i="1"/>
  <c r="J18" i="1"/>
  <c r="J19" i="1"/>
  <c r="J20" i="1"/>
  <c r="J21" i="1"/>
  <c r="J22" i="1"/>
  <c r="J23" i="1"/>
  <c r="J24" i="1"/>
  <c r="J25" i="1"/>
  <c r="J26" i="1"/>
  <c r="J27" i="1"/>
  <c r="J28" i="1"/>
  <c r="J29" i="1"/>
  <c r="J30" i="1"/>
  <c r="J31" i="1"/>
  <c r="J32" i="1"/>
  <c r="J33" i="1"/>
  <c r="J34" i="1"/>
  <c r="J35" i="1"/>
  <c r="J36" i="1"/>
  <c r="J37" i="1"/>
  <c r="J38" i="1"/>
  <c r="J39" i="1"/>
  <c r="J40" i="1"/>
  <c r="J41" i="1"/>
  <c r="J42" i="1"/>
  <c r="J43" i="1"/>
  <c r="J44" i="1"/>
  <c r="J45" i="1"/>
  <c r="J46" i="1"/>
  <c r="J47" i="1"/>
  <c r="J48" i="1"/>
  <c r="J49" i="1"/>
  <c r="J50" i="1"/>
  <c r="J51" i="1"/>
  <c r="J52" i="1"/>
  <c r="J53" i="1"/>
  <c r="J54" i="1"/>
  <c r="J55" i="1"/>
  <c r="J56" i="1"/>
  <c r="J57" i="1"/>
  <c r="J58" i="1"/>
  <c r="J59" i="1"/>
  <c r="J60" i="1"/>
  <c r="J61" i="1"/>
  <c r="J62" i="1"/>
  <c r="J63" i="1"/>
  <c r="J64" i="1"/>
  <c r="J65" i="1"/>
  <c r="J66" i="1"/>
  <c r="J67" i="1"/>
  <c r="J68" i="1"/>
  <c r="J69" i="1"/>
  <c r="J70" i="1"/>
  <c r="J71" i="1"/>
  <c r="J72" i="1"/>
  <c r="J73" i="1"/>
  <c r="J74" i="1"/>
  <c r="J75" i="1"/>
  <c r="J76" i="1"/>
  <c r="J77" i="1"/>
  <c r="J78" i="1"/>
  <c r="J79" i="1"/>
  <c r="J80" i="1"/>
  <c r="J82" i="1"/>
  <c r="J3" i="1"/>
  <c r="G4" i="1"/>
  <c r="G5" i="1"/>
  <c r="G6" i="1"/>
  <c r="G7" i="1"/>
  <c r="G8" i="1"/>
  <c r="G9" i="1"/>
  <c r="G10" i="1"/>
  <c r="G11" i="1"/>
  <c r="G12" i="1"/>
  <c r="G13" i="1"/>
  <c r="G14" i="1"/>
  <c r="G15" i="1"/>
  <c r="G16" i="1"/>
  <c r="G17" i="1"/>
  <c r="G18" i="1"/>
  <c r="G19" i="1"/>
  <c r="G20" i="1"/>
  <c r="G21" i="1"/>
  <c r="G22" i="1"/>
  <c r="G23" i="1"/>
  <c r="G24" i="1"/>
  <c r="G25" i="1"/>
  <c r="G26" i="1"/>
  <c r="G27" i="1"/>
  <c r="G28" i="1"/>
  <c r="G29" i="1"/>
  <c r="G30" i="1"/>
  <c r="G31" i="1"/>
  <c r="G32" i="1"/>
  <c r="G33" i="1"/>
  <c r="G34" i="1"/>
  <c r="G35" i="1"/>
  <c r="G36" i="1"/>
  <c r="G37" i="1"/>
  <c r="G38" i="1"/>
  <c r="G39" i="1"/>
  <c r="G40" i="1"/>
  <c r="G41" i="1"/>
  <c r="G42" i="1"/>
  <c r="G43" i="1"/>
  <c r="G44" i="1"/>
  <c r="G45" i="1"/>
  <c r="G46" i="1"/>
  <c r="G47" i="1"/>
  <c r="G48" i="1"/>
  <c r="G49" i="1"/>
  <c r="G50" i="1"/>
  <c r="G51" i="1"/>
  <c r="G52" i="1"/>
  <c r="G53" i="1"/>
  <c r="G54" i="1"/>
  <c r="G55" i="1"/>
  <c r="G56" i="1"/>
  <c r="G57" i="1"/>
  <c r="G58" i="1"/>
  <c r="G59" i="1"/>
  <c r="G60" i="1"/>
  <c r="G61" i="1"/>
  <c r="G62" i="1"/>
  <c r="G63" i="1"/>
  <c r="G64" i="1"/>
  <c r="G65" i="1"/>
  <c r="G66" i="1"/>
  <c r="G67" i="1"/>
  <c r="G68" i="1"/>
  <c r="G69" i="1"/>
  <c r="G70" i="1"/>
  <c r="G71" i="1"/>
  <c r="G72" i="1"/>
  <c r="G73" i="1"/>
  <c r="G74" i="1"/>
  <c r="G75" i="1"/>
  <c r="G76" i="1"/>
  <c r="G77" i="1"/>
  <c r="G78" i="1"/>
  <c r="G79" i="1"/>
  <c r="G80" i="1"/>
  <c r="G82" i="1"/>
  <c r="G3" i="1"/>
  <c r="E4" i="1"/>
  <c r="E5" i="1"/>
  <c r="E6" i="1"/>
  <c r="E7" i="1"/>
  <c r="E8" i="1"/>
  <c r="E9" i="1"/>
  <c r="E10" i="1"/>
  <c r="E11" i="1"/>
  <c r="E12" i="1"/>
  <c r="E13" i="1"/>
  <c r="E14" i="1"/>
  <c r="E15" i="1"/>
  <c r="E16" i="1"/>
  <c r="E17" i="1"/>
  <c r="E18" i="1"/>
  <c r="E19" i="1"/>
  <c r="E20" i="1"/>
  <c r="E21" i="1"/>
  <c r="E22" i="1"/>
  <c r="E23" i="1"/>
  <c r="E24" i="1"/>
  <c r="E25" i="1"/>
  <c r="E26" i="1"/>
  <c r="E27" i="1"/>
  <c r="E28" i="1"/>
  <c r="E29" i="1"/>
  <c r="E30" i="1"/>
  <c r="E31" i="1"/>
  <c r="E32" i="1"/>
  <c r="E33" i="1"/>
  <c r="E34" i="1"/>
  <c r="E35" i="1"/>
  <c r="E36" i="1"/>
  <c r="E37" i="1"/>
  <c r="E38" i="1"/>
  <c r="E39" i="1"/>
  <c r="E40" i="1"/>
  <c r="E41" i="1"/>
  <c r="E42" i="1"/>
  <c r="E43" i="1"/>
  <c r="E44" i="1"/>
  <c r="E45" i="1"/>
  <c r="E46" i="1"/>
  <c r="E47" i="1"/>
  <c r="E48" i="1"/>
  <c r="E49" i="1"/>
  <c r="E50" i="1"/>
  <c r="E51" i="1"/>
  <c r="E52" i="1"/>
  <c r="E53" i="1"/>
  <c r="E54" i="1"/>
  <c r="E55" i="1"/>
  <c r="E56" i="1"/>
  <c r="E57" i="1"/>
  <c r="E58" i="1"/>
  <c r="E59" i="1"/>
  <c r="E60" i="1"/>
  <c r="E61" i="1"/>
  <c r="E62" i="1"/>
  <c r="E63" i="1"/>
  <c r="E64" i="1"/>
  <c r="E65" i="1"/>
  <c r="E66" i="1"/>
  <c r="E67" i="1"/>
  <c r="E68" i="1"/>
  <c r="E69" i="1"/>
  <c r="E70" i="1"/>
  <c r="E71" i="1"/>
  <c r="E72" i="1"/>
  <c r="E73" i="1"/>
  <c r="E74" i="1"/>
  <c r="E75" i="1"/>
  <c r="E76" i="1"/>
  <c r="E77" i="1"/>
  <c r="E78" i="1"/>
  <c r="E79" i="1"/>
  <c r="E80" i="1"/>
  <c r="E82" i="1"/>
  <c r="E3" i="1"/>
</calcChain>
</file>

<file path=xl/sharedStrings.xml><?xml version="1.0" encoding="utf-8"?>
<sst xmlns="http://schemas.openxmlformats.org/spreadsheetml/2006/main" count="2080" uniqueCount="1979">
  <si>
    <t>0703</t>
  </si>
  <si>
    <t>1000</t>
  </si>
  <si>
    <t>Амбулаторная помощь</t>
  </si>
  <si>
    <t>ОБСЛУЖИВАНИЕ ГОСУДАРСТВЕННОГО (МУНИЦИПАЛЬНОГО) ДОЛГА</t>
  </si>
  <si>
    <t>Социальное обслуживание населения</t>
  </si>
  <si>
    <t>1102</t>
  </si>
  <si>
    <t>Другие вопросы в области национальной экономики</t>
  </si>
  <si>
    <t>1204</t>
  </si>
  <si>
    <t>0410</t>
  </si>
  <si>
    <t>0203</t>
  </si>
  <si>
    <t>Другие вопросы в области физической культуры и спорта</t>
  </si>
  <si>
    <t>Другие вопросы в области социальной политики</t>
  </si>
  <si>
    <t>Обеспечение деятельности финансовых, налоговых и таможенных органов и органов финансового (финансово-бюджетного) надзора</t>
  </si>
  <si>
    <t>Социальное обеспечение населения</t>
  </si>
  <si>
    <t>0407</t>
  </si>
  <si>
    <t>0600</t>
  </si>
  <si>
    <t>0702</t>
  </si>
  <si>
    <t>Обслуживание государственного (муниципального) внутреннего долга</t>
  </si>
  <si>
    <t>1101</t>
  </si>
  <si>
    <t>0100</t>
  </si>
  <si>
    <t>0804</t>
  </si>
  <si>
    <t>Благоустройство</t>
  </si>
  <si>
    <t>ФИЗИЧЕСКАЯ КУЛЬТУРА И СПОРТ</t>
  </si>
  <si>
    <t>ОБЩЕГОСУДАРСТВЕННЫЕ ВОПРОСЫ</t>
  </si>
  <si>
    <t>0906</t>
  </si>
  <si>
    <t>Прочие межбюджетные трансферты общего характера</t>
  </si>
  <si>
    <t>0304</t>
  </si>
  <si>
    <t>0406</t>
  </si>
  <si>
    <t>Консолидированный бюджет</t>
  </si>
  <si>
    <t>Другие вопросы в области охраны окружающей среды</t>
  </si>
  <si>
    <t>ОБРАЗОВАНИЕ</t>
  </si>
  <si>
    <t>Другие общегосударственные вопросы</t>
  </si>
  <si>
    <t>Другие вопросы в области образования</t>
  </si>
  <si>
    <t>0701</t>
  </si>
  <si>
    <t>1100</t>
  </si>
  <si>
    <t>0113</t>
  </si>
  <si>
    <t>1202</t>
  </si>
  <si>
    <t>Фундаментальные исследования</t>
  </si>
  <si>
    <t>7900</t>
  </si>
  <si>
    <t>Охрана семьи и детства</t>
  </si>
  <si>
    <t>0405</t>
  </si>
  <si>
    <t>Водное хозяйство</t>
  </si>
  <si>
    <t>0700</t>
  </si>
  <si>
    <t>Среднее профессиональное образование</t>
  </si>
  <si>
    <t>Функционирование Правительства Российской Федерации, высших исполнительных органов субъектов Российской Федерации, местных администраций</t>
  </si>
  <si>
    <t>0112</t>
  </si>
  <si>
    <t>0802</t>
  </si>
  <si>
    <t>Другие вопросы в области культуры, кинематографии</t>
  </si>
  <si>
    <t>1201</t>
  </si>
  <si>
    <t>Функционирование законодательных (представительных) органов государственной власти и представительных органов муниципальных образований</t>
  </si>
  <si>
    <t>0904</t>
  </si>
  <si>
    <t>0200</t>
  </si>
  <si>
    <t>Лесное хозяйство</t>
  </si>
  <si>
    <t>Транспорт</t>
  </si>
  <si>
    <t>Расходы - всего</t>
  </si>
  <si>
    <t>Другие вопросы в области средств массовой информации</t>
  </si>
  <si>
    <t>0801</t>
  </si>
  <si>
    <t>0111</t>
  </si>
  <si>
    <t>Скорая медицинская помощь</t>
  </si>
  <si>
    <t>0903</t>
  </si>
  <si>
    <t>1200</t>
  </si>
  <si>
    <t>Сбор, удаление отходов и очистка сточных вод</t>
  </si>
  <si>
    <t>Другие вопросы в области жилищно-коммунального хозяйства</t>
  </si>
  <si>
    <t>Пенсионное обеспечение</t>
  </si>
  <si>
    <t>НАЦИОНАЛЬНАЯ ОБОРОНА</t>
  </si>
  <si>
    <t>0505</t>
  </si>
  <si>
    <t>0110</t>
  </si>
  <si>
    <t>ОХРАНА ОКРУЖАЮЩЕЙ СРЕДЫ</t>
  </si>
  <si>
    <t>0800</t>
  </si>
  <si>
    <t>1006</t>
  </si>
  <si>
    <t>Органы юстиции</t>
  </si>
  <si>
    <t>0709</t>
  </si>
  <si>
    <t>0902</t>
  </si>
  <si>
    <t>Резервные фонды</t>
  </si>
  <si>
    <t>0314</t>
  </si>
  <si>
    <t>0107</t>
  </si>
  <si>
    <t>1301</t>
  </si>
  <si>
    <t>Иные дотации</t>
  </si>
  <si>
    <t>0300</t>
  </si>
  <si>
    <t>Кинематография</t>
  </si>
  <si>
    <t>1403</t>
  </si>
  <si>
    <t>0402</t>
  </si>
  <si>
    <t>Массовый спорт</t>
  </si>
  <si>
    <t>Обеспечение проведения выборов и референдумов</t>
  </si>
  <si>
    <t>Телевидение и радиовещание</t>
  </si>
  <si>
    <t>Дотации на выравнивание бюджетной обеспеченности субъектов Российской Федерации и муниципальных образований</t>
  </si>
  <si>
    <t>Дорожное хозяйство (дорожные фонды)</t>
  </si>
  <si>
    <t>Заготовка, переработка, хранение и обеспечение безопасности донорской крови и ее компонентов</t>
  </si>
  <si>
    <t>0901</t>
  </si>
  <si>
    <t>НАЦИОНАЛЬНАЯ ЭКОНОМИКА</t>
  </si>
  <si>
    <t>Физическая культура</t>
  </si>
  <si>
    <t>Стационарная медицинская помощь</t>
  </si>
  <si>
    <t>1300</t>
  </si>
  <si>
    <t>Общее образование</t>
  </si>
  <si>
    <t>0106</t>
  </si>
  <si>
    <t>1402</t>
  </si>
  <si>
    <t>0401</t>
  </si>
  <si>
    <t>МЕЖБЮДЖЕТНЫЕ ТРАНСФЕРТЫ ОБЩЕГО ХАРАКТЕРА БЮДЖЕТАМ БЮДЖЕТНОЙ СИСТЕМЫ РОССИЙСКОЙ ФЕДЕРАЦИИ</t>
  </si>
  <si>
    <t>ЗДРАВООХРАНЕНИЕ</t>
  </si>
  <si>
    <t>0503</t>
  </si>
  <si>
    <t>Профессиональная подготовка, переподготовка и повышение квалификации</t>
  </si>
  <si>
    <t>Культура</t>
  </si>
  <si>
    <t>0605</t>
  </si>
  <si>
    <t>Общеэкономические вопросы</t>
  </si>
  <si>
    <t>0707</t>
  </si>
  <si>
    <t>1004</t>
  </si>
  <si>
    <t>0900</t>
  </si>
  <si>
    <t>Высшее образование</t>
  </si>
  <si>
    <t>0105</t>
  </si>
  <si>
    <t>Другие вопросы в области национальной безопасности и правоохранительной деятельности</t>
  </si>
  <si>
    <t>1401</t>
  </si>
  <si>
    <t>Спорт высших достижений</t>
  </si>
  <si>
    <t>Результат исполнения бюджета (дефицит / профицит)</t>
  </si>
  <si>
    <t>0400</t>
  </si>
  <si>
    <t>Топливно-энергетический комплекс</t>
  </si>
  <si>
    <t>НАЦИОНАЛЬНАЯ БЕЗОПАСНОСТЬ И ПРАВООХРАНИТЕЛЬНАЯ ДЕЯТЕЛЬНОСТЬ</t>
  </si>
  <si>
    <t>0309</t>
  </si>
  <si>
    <t>0502</t>
  </si>
  <si>
    <t>Сельское хозяйство и рыболовство</t>
  </si>
  <si>
    <t>1003</t>
  </si>
  <si>
    <t>Мобилизационная и вневойсковая подготовка</t>
  </si>
  <si>
    <t>0706</t>
  </si>
  <si>
    <t>1105</t>
  </si>
  <si>
    <t>0104</t>
  </si>
  <si>
    <t>1400</t>
  </si>
  <si>
    <t>Судебная система</t>
  </si>
  <si>
    <t>Коммунальное хозяйство</t>
  </si>
  <si>
    <t>0501</t>
  </si>
  <si>
    <t>Охрана объектов растительного и животного мира и среды их обитания</t>
  </si>
  <si>
    <t>0603</t>
  </si>
  <si>
    <t>Функционирование высшего должностного лица субъекта Российской Федерации и муниципального образования</t>
  </si>
  <si>
    <t>9600</t>
  </si>
  <si>
    <t>1002</t>
  </si>
  <si>
    <t>Прикладные научные исследования в области общегосударственных вопросов</t>
  </si>
  <si>
    <t>0705</t>
  </si>
  <si>
    <t>КУЛЬТУРА, КИНЕМАТОГРАФИЯ</t>
  </si>
  <si>
    <t>0310</t>
  </si>
  <si>
    <t>0103</t>
  </si>
  <si>
    <t>Жилищное хозяйство</t>
  </si>
  <si>
    <t>0412</t>
  </si>
  <si>
    <t>0909</t>
  </si>
  <si>
    <t>0500</t>
  </si>
  <si>
    <t>Защита населения и территории от чрезвычайных ситуаций природного и техногенного характера, пожарная безопасность</t>
  </si>
  <si>
    <t>0409</t>
  </si>
  <si>
    <t>0602</t>
  </si>
  <si>
    <t>Дополнительное образование детей</t>
  </si>
  <si>
    <t>1001</t>
  </si>
  <si>
    <t>СРЕДСТВА МАССОВОЙ ИНФОРМАЦИИ</t>
  </si>
  <si>
    <t>Другие вопросы в области здравоохранения</t>
  </si>
  <si>
    <t>0704</t>
  </si>
  <si>
    <t>1103</t>
  </si>
  <si>
    <t>СОЦИАЛЬНАЯ ПОЛИТИКА</t>
  </si>
  <si>
    <t>Гражданская оборона</t>
  </si>
  <si>
    <t>0102</t>
  </si>
  <si>
    <t>Медицинская помощь в дневных стационарах всех типов</t>
  </si>
  <si>
    <t>Периодическая печать и издательства</t>
  </si>
  <si>
    <t>ЖИЛИЩНО-КОММУНАЛЬНОЕ ХОЗЯЙСТВО</t>
  </si>
  <si>
    <t>Дошкольное образование</t>
  </si>
  <si>
    <t>Связь и информатика</t>
  </si>
  <si>
    <t>0408</t>
  </si>
  <si>
    <t>Молодежная политика</t>
  </si>
  <si>
    <t>Заработная плата с начислениями</t>
  </si>
  <si>
    <t>Удельный вес заработной платы с начислениями в общей сумме расходов</t>
  </si>
  <si>
    <t xml:space="preserve"> Справочно:  </t>
  </si>
  <si>
    <t xml:space="preserve"> </t>
  </si>
  <si>
    <t xml:space="preserve">  предельно допустимый уровень дефицита</t>
  </si>
  <si>
    <t>Государственный внутренний долг субъекта Российской Федерации</t>
  </si>
  <si>
    <t>Государственные программы</t>
  </si>
  <si>
    <t xml:space="preserve">Удельный вес расходов областного бюджета, формируемых  в рамках государственных программ, в общем объеме расходов бюджета </t>
  </si>
  <si>
    <t>Просроченная кредиторская задолженность</t>
  </si>
  <si>
    <t>Объем государственного долга Ивановской области составил 12472909,17 тыс. руб.. и не превысил предельное значение, установленное Законом об областном бюджете в сумме 13825181,62 тыс. руб.</t>
  </si>
  <si>
    <t>Код классификации</t>
  </si>
  <si>
    <t>Наименование показателя</t>
  </si>
  <si>
    <t>Областной бюджет</t>
  </si>
  <si>
    <t xml:space="preserve">Процент исполнения </t>
  </si>
  <si>
    <t>Исполнено за март 2025 года, тыс.руб.</t>
  </si>
  <si>
    <t xml:space="preserve">Уровень изменений по сравнению с соответст-вующим периодом 2024 года, % </t>
  </si>
  <si>
    <t>00085000000000000000</t>
  </si>
  <si>
    <t>Доходы бюджета - Всего</t>
  </si>
  <si>
    <t>00010000000000000000</t>
  </si>
  <si>
    <t>НАЛОГОВЫЕ И НЕНАЛОГОВЫЕ ДОХОДЫ</t>
  </si>
  <si>
    <t>00010100000000000000</t>
  </si>
  <si>
    <t>НАЛОГИ НА ПРИБЫЛЬ, ДОХОДЫ</t>
  </si>
  <si>
    <t>00010101000000000110</t>
  </si>
  <si>
    <t>Налог на прибыль организаций</t>
  </si>
  <si>
    <t>00010101010000000110</t>
  </si>
  <si>
    <t>Налог на прибыль организаций, зачисляемый в бюджеты бюджетной системы Российской Федерации по соответствующим ставкам</t>
  </si>
  <si>
    <t>00010101012020000110</t>
  </si>
  <si>
    <t>Налог на прибыль организаций, кроме налога, уплаченного налогоплательщиками, осуществляющими деятельность по производству сжиженного природного газа и до 31 декабря 2022 года включительно осуществившими экспорт хотя бы одной партии сжиженного природного газа на основании лицензии на осуществление исключительного права на экспорт газа (за исключением налога, уплаченного налогоплательщиками, которые до 1 января 2023 года являлись участниками консолидированной группы налогоплательщиков), зачисляемый в бюджеты субъектов Российской Федерации</t>
  </si>
  <si>
    <t>00010101014020000110</t>
  </si>
  <si>
    <t>Налог на прибыль организаций, уплаченный налогоплательщиками, которые до 1 января 2023 года являлись участниками консолидированной группы налогоплательщиков, за налоговые периоды до 1 января 2023 года (в том числе перерасчеты, недоимка и задолженность), зачисляемый в бюджеты субъектов Российской Федерации</t>
  </si>
  <si>
    <t>00010101120010000110</t>
  </si>
  <si>
    <t>Доходы от налога на прибыль организаций, уплаченного налогоплательщиками, которые до 1 января 2023 года являлись участниками консолидированной группы налогоплательщиков, подлежащие зачислению в бюджеты субъектов Российской Федерации по нормативу, установленному Бюджетным кодексом Российской Федерации, распределяемые уполномоченным органом Федерального казначейства между бюджетами субъектов Российской Федерации по нормативам, установленным федеральным законом о федеральном бюджете</t>
  </si>
  <si>
    <t>00010101130010000110</t>
  </si>
  <si>
    <t>Налог на прибыль организаций, уплаченный налогоплательщиками, которые до 1 января 2023 года являлись участниками консолидированной группы налогоплательщиков, зачисляемый в бюджеты субъектов Российской Федерации в соответствии с нормативом, установленным абзацем вторым пункта 2 статьи 56 Бюджетного кодекса Российской Федерации, распределяемый уполномоченным органом Федерального казначейства между бюджетами субъектов Российской Федерации и местными бюджетами</t>
  </si>
  <si>
    <t>00010102000010000110</t>
  </si>
  <si>
    <t>Налог на доходы физических лиц</t>
  </si>
  <si>
    <t>00010102010010000110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</si>
  <si>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</si>
  <si>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 а также налог на доходы физических лиц в отношении доходов от долевого участия в организации, полученных физическим лицом, не являющимся налоговым резидентом Российской Федерации, в виде дивидендов</t>
  </si>
  <si>
    <t>00010102020010000110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</si>
  <si>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</si>
  <si>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t>
  </si>
  <si>
    <t>00010102030010000110</t>
  </si>
  <si>
    <t>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t>
  </si>
  <si>
    <t>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t>
  </si>
  <si>
    <t>00010102040010000110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</si>
  <si>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</si>
  <si>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00010102050010000110</t>
  </si>
  <si>
    <t>Налог на доходы физических лиц с сумм прибыли контролируемой иностранной компании, полученной физическими лицами, признаваемыми контролирующими лицами этой компании, за исключением уплачиваемого в связи с переходом на особый порядок уплаты на основании подачи в налоговый орган соответствующего уведомления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t>
  </si>
  <si>
    <t>00010102080010000110</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</si>
  <si>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</si>
  <si>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за налоговые периоды до 1 января 2025 года, а также налог на доходы физических лиц в части суммы налога, превышающей 312 тысяч рублей, относящейся к части налоговой базы, превышающей 2,4 миллиона рублей и составляющей не более 5 миллионов рублей (за исключением налога на доходы физических лиц в отношении доходов, указанных в абзаце тридцать девятом статьи 50 Бюджетного кодекса Российской Федерации, налога на доходы физических лиц в части суммы налога, превышающей 312 тысяч рублей, относящейся к сумме налоговых баз, указанных в пункте 6 статьи 210 Налогового кодекса Российской Федерации, превышающей 2,4 миллиона рублей (за исключением налога на доходы физических лиц в отношении доходов, указанных в абзацах тридцать пятом и тридцать шестом статьи 50 Бюджетного кодекса Российской Федерации), а также налога на доходы физических лиц в отношении доходов физических лиц, не являющихся налоговыми резидентами Российской Федерации, указанных в абзаце девятом пункта 3 статьи 224 Налогового кодекса Российской Федерации, в части суммы налога, превышающей 312 тысяч рублей, относящейся к части налоговой базы, превышающей 2,4 миллиона рублей) за налоговые периоды после 1 января 2025 года</t>
  </si>
  <si>
    <t>00010102090010000110</t>
  </si>
  <si>
    <t>Налог на доходы физических лиц с сумм прибыли контролируемой иностранной компании, полученной физическими лицами, признаваемыми контролирующими лицами этой компании, перешедшими на особый порядок уплаты на основании подачи в налоговый орган соответствующего уведомления (в части суммы налога, не превышающей 650 000 рублей)</t>
  </si>
  <si>
    <t>Налог на доходы физических лиц с сумм прибыли контролируемой иностранной компании, полученной физическими лицами, признаваемыми контролирующими лицами этой компании, перешедшими на особый порядок уплаты на основании подачи в налоговый орган соответствующего уведомления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t>
  </si>
  <si>
    <t>00010102110010000110</t>
  </si>
  <si>
    <t>Налог на доходы физических лиц с сумм прибыли контролируемой иностранной компании, полученной физическими лицами, признаваемыми контролирующими лицами этой компании, перешедшими на особый порядок уплаты на основании подачи в налоговый орган соответствующего уведомления (в части суммы налога, превышающей  650 тысяч рублей за налоговые периоды до 1 января 2025 года, а также в части суммы налога, превышающей 312 тысяч рублей, но не более 702 тысяч рублей за налоговые периоды после 1 января 2025 года)</t>
  </si>
  <si>
    <t>Налог на доходы физических лиц с сумм прибыли контролируемой иностранной компании, полученной физическими лицами, признаваемыми контролирующими лицами этой компании, перешедшими на особый порядок уплаты на основании подачи в налоговый орган соответствующего уведомления (в части суммы налога, превышающей 650 000 рублей)</t>
  </si>
  <si>
    <t>00010102130010000110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</si>
  <si>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650 000 рублей)</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</si>
  <si>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t>
  </si>
  <si>
    <t>00010102140010000110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</si>
  <si>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превышающей 650 000 рублей)</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</si>
  <si>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превышающей 650 тысяч рублей за налоговые периоды до 1 января 2025 года, а также в части суммы налога, превышающей 312 тысяч рублей за налоговые периоды после 1 января 2025 года)</t>
  </si>
  <si>
    <t>00010102150010000110</t>
  </si>
  <si>
    <t>Налог на доходы физических лиц в части суммы налога, превышающей 702 тысячи рублей, относящейся к части налоговой базы, превышающей 5 миллионов рублей и составляющей не более 20 миллионов рублей (за исключением налога на доходы физических лиц в отношении доходов, указанных в абзаце тридцать девятом статьи 50 Бюджетного кодекса Российской Федерации, налога на доходы физических лиц в части суммы налога, превышающей 312 тысяч рублей, относящейся к сумме налоговых баз, указанных в пункте 6 статьи 210 Налогового кодекса Российской Федерации, превышающей 2,4 миллиона рублей (за исключением налога на доходы физических лиц в отношении доходов, указанных в абзацах тридцать пятом и тридцать шестом статьи 50 Бюджетного кодекса Российской Федерации), а также налога на доходы физических лиц в отношении доходов физических лиц, не являющихся налоговыми резидентами Российской Федерации, указанных в абзаце девятом пункта 3 статьи 224 Налогового кодекса Российской Федерации, в части суммы налога, превышающей 312 тысяч рублей, относящейся к части налоговой базы, превышающей 2,4 миллиона рублей)</t>
  </si>
  <si>
    <t>00010102160010000110</t>
  </si>
  <si>
    <t>Налог на доходы физических лиц в части суммы налога, превышающей 3 402 тысячи рублей, относящейся к части налоговой базы, превышающей 20 миллионов рублей и составляющей не более 50 миллионов рублей (за исключением налога на доходы физических лиц в отношении доходов, указанных в абзаце тридцать девятом статьи 50 Бюджетного кодекса Российской Федерации, налога на доходы физических лиц в части суммы налога, превышающей 312 тысяч рублей, относящейся к сумме налоговых баз, указанных в пункте 6 статьи 210 Налогового кодекса Российской Федерации, превышающей 2,4 миллиона рублей (за исключением налога на доходы физических лиц в отношении доходов, указанных в абзацах тридцать пятом и тридцать шестом статьи 50 Бюджетного кодекса Российской Федерации), а также налога на доходы физических лиц в отношении доходов физических лиц, не являющихся налоговыми резидентами Российской Федерации, указанных в абзаце девятом пункта 3 статьи 224 Налогового кодекса Российской Федерации, в части суммы налога, превышающей 312 тысяч рублей, относящейся к части налоговой базы, превышающей 2,4 миллиона рублей)</t>
  </si>
  <si>
    <t>00010102210010000110</t>
  </si>
  <si>
    <t>Налог на доходы физических лиц в части суммы налога, относящейся к налоговой базе, указанной в пункте 6.2 статьи 210 Налогового кодекса Российской Федерации, не превышающей 5 миллионов рублей</t>
  </si>
  <si>
    <t>00010300000000000000</t>
  </si>
  <si>
    <t>НАЛОГИ НА ТОВАРЫ (РАБОТЫ, УСЛУГИ), РЕАЛИЗУЕМЫЕ НА ТЕРРИТОРИИ РОССИЙСКОЙ ФЕДЕРАЦИИ</t>
  </si>
  <si>
    <t>00010302000010000110</t>
  </si>
  <si>
    <t>Акцизы по подакцизным товарам (продукции), производимым на территории Российской Федерации</t>
  </si>
  <si>
    <t>00010302010010000110</t>
  </si>
  <si>
    <t>Акцизы на этиловый спирт из пищевого или непищевого сырья, в том числе денатурированный этиловый спирт, спирт-сырец, винный спирт, виноградный спирт, дистилляты винный, виноградный, плодовый, коньячный, кальвадосный, висковый, производимый на территории Российской Федерации</t>
  </si>
  <si>
    <t>00010302011010000110</t>
  </si>
  <si>
    <t>Акцизы на этиловый спирт из пищевого сырья, винный спирт, виноградный спирт (за исключением дистиллятов винного, виноградного, плодового, коньячного, кальвадосного, вискового), производимый на территории Российской Федерации</t>
  </si>
  <si>
    <t>00010302100010000110</t>
  </si>
  <si>
    <t>Акцизы на пиво, напитки, изготавливаемые на основе пива, производимые на территории Российской Федерации</t>
  </si>
  <si>
    <t>00010302140010000110</t>
  </si>
  <si>
    <t>Доходы от уплаты акцизов на алкогольную продукцию с объемной долей этилового спирта свыше 9 процентов (за исключением пива, вин (кроме крепленого (ликерного) вина), вин наливом, плодовой алкогольной продукции, игристых вин, включая российское шампанское, а также за исключением виноградосодержащих напитков, плодовых алкогольных напитков, изготавливаемых без добавления ректификованного этилового спирта, произведенного из пищевого сырья, и (или) без добавления спиртованных виноградного или иного плодового сусла, и (или) без добавления дистиллятов, и (или) без добавления крепленого (ликерного) вина), подлежащие распределению в бюджеты субъектов Российской Федерации</t>
  </si>
  <si>
    <t>00010302142010000110</t>
  </si>
  <si>
    <t>Доходы от уплаты акцизов на алкогольную продукцию с объемной долей этилового спирта свыше 9 процентов (за исключением пива, вин (кроме крепленого (ликерного) вина), вин наливом, плодовой алкогольной продукции, игристых вин, включая российское шампанское, а также за исключением виноградосодержащих напитков, плодовых алкогольных напитков, изготавливаемых без добавления ректификованного этилового спирта, произведенного из пищевого сырья, и (или) без добавления спиртованных виноградного или иного плодового сусла, и (или) без добавления дистиллятов, и (или) без добавления крепленого (ликерного) вина), подлежащие распределению в бюджеты субъектов Российской Федерации (в порядке, установленном Министерством финансов Российской Федерации)</t>
  </si>
  <si>
    <t>00010302143010000110</t>
  </si>
  <si>
    <t>Доходы от уплаты акцизов на алкогольную продукцию с объемной долей этилового спирта свыше 9 процентов (за исключением пива, вин (кроме крепленого (ликерного) вина), вин наливом, плодовой алкогольной продукции, игристых вин, включая российское шампанское, а также за исключением виноградосодержащих напитков, плодовых алкогольных напитков, изготавливаемых без добавления ректификованного этилового спирта, произведенного из пищевого сырья, и (или) без добавления спиртованных виноградного или иного плодового сусла, и (или) без добавления дистиллятов, и (или) без добавления крепленого (ликерного) вина), подлежащие распределению в бюджеты субъектов Российской Федерации (по нормативам, установленным федеральным законом о федеральном бюджете в целях компенсации снижения доходов бюджетов субъектов Российской Федерации в связи с исключением движимого имущества из объектов налогообложения по налогу на имущество организаций)</t>
  </si>
  <si>
    <t>00010302190010000110</t>
  </si>
  <si>
    <t>Доходы от уплаты акцизов на этиловый спирт из пищевого сырья, винный спирт, виноградный спирт (за исключением дистиллятов винного, виноградного, плодового, коньячного, кальвадосного, вискового), производимый на территории Российской Федерации, подлежащие распределению между бюджетами субъектов Российской Федерации (по нормативам, установленным федеральным законом о федеральном бюджете)</t>
  </si>
  <si>
    <t>00010302200010000110</t>
  </si>
  <si>
    <t>Доходы от уплаты акцизов на этиловый спирт из пищевого сырья (дистилляты винный, виноградный, плодовый, коньячный, кальвадосный, висковый), производимый на территории Российской Федерации, подлежащие распределению между бюджетами субъектов Российской Федерации (по нормативам, установленным федеральным законом о федеральном бюджете)</t>
  </si>
  <si>
    <t>00010302210010000110</t>
  </si>
  <si>
    <t>Доходы от уплаты акцизов на спиртосодержащую продукцию, производимую на территории Российской Федерации, подлежащие распределению между бюджетами субъектов Российской Федерации (по нормативам, установленным федеральным законом о федеральном бюджете)</t>
  </si>
  <si>
    <t>00010302220010000110</t>
  </si>
  <si>
    <t>Доходы от уплаты акцизов на этиловый спирт из непищевого сырья, производимый на территории Российской Федерации, подлежащие распределению между бюджетами субъектов Российской Федерации (по нормативам, установленным федеральным законом о федеральном бюджете)</t>
  </si>
  <si>
    <t>00010302230010000110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</si>
  <si>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</si>
  <si>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00010302231010000110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</si>
  <si>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</si>
  <si>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00010302232010000110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</si>
  <si>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дополнительным нормативам, установленным федеральным законом о федеральном бюджете)</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</si>
  <si>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реализации национального проекта "Безопасные качественные дороги")</t>
  </si>
  <si>
    <t>00010302240010000110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</si>
  <si>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</si>
  <si>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00010302241010000110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</si>
  <si>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</si>
  <si>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00010302242010000110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</si>
  <si>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дополнительным нормативам, установленным федеральным законом о федеральном бюджете)</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</si>
  <si>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реализации национального проекта "Безопасные качественные дороги")</t>
  </si>
  <si>
    <t>00010302250010000110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</si>
  <si>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</si>
  <si>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00010302251010000110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</si>
  <si>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</si>
  <si>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00010302252010000110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</si>
  <si>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дополнительным нормативам, установленным федеральным законом о федеральном бюджете)</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</si>
  <si>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реализации национального проекта "Безопасные качественные дороги")</t>
  </si>
  <si>
    <t>00010302260010000110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</si>
  <si>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</si>
  <si>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00010302261010000110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</si>
  <si>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</si>
  <si>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00010302262010000110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</si>
  <si>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дополнительным нормативам, установленным федеральным законом о федеральном бюджете)</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</si>
  <si>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реализации национального проекта "Безопасные качественные дороги")</t>
  </si>
  <si>
    <t>00010303000010000110</t>
  </si>
  <si>
    <t>Туристический налог</t>
  </si>
  <si>
    <t>00010500000000000000</t>
  </si>
  <si>
    <t>НАЛОГИ НА СОВОКУПНЫЙ ДОХОД</t>
  </si>
  <si>
    <t>00010501000000000110</t>
  </si>
  <si>
    <t>Налог, взимаемый в связи с применением упрощенной системы налогообложения</t>
  </si>
  <si>
    <t>00010501010010000110</t>
  </si>
  <si>
    <t>Налог, взимаемый с налогоплательщиков, выбравших в качестве объекта налогообложения доходы</t>
  </si>
  <si>
    <t>00010501011010000110</t>
  </si>
  <si>
    <t>00010501012010000110</t>
  </si>
  <si>
    <t>Налог, взимаемый с налогоплательщиков, выбравших в качестве объекта налогообложения доходы (за налоговые периоды, истекшие до 1 января 2011 года)</t>
  </si>
  <si>
    <t>00010501020010000110</t>
  </si>
  <si>
    <t>Налог, взимаемый с налогоплательщиков, выбравших в качестве объекта налогообложения доходы, уменьшенные на величину расходов</t>
  </si>
  <si>
    <t>00010501021010000110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</si>
  <si>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</si>
  <si>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00010501022010000110</t>
  </si>
  <si>
    <t>Налог, взимаемый с налогоплательщиков, выбравших в качестве объекта налогообложения доходы, уменьшенные на величину расходов (за налоговые периоды, истекшие до 1 января 2011 года)</t>
  </si>
  <si>
    <t>00010501050010000110</t>
  </si>
  <si>
    <t>Минимальный налог, зачисляемый в бюджеты субъектов Российской Федерации (за налоговые периоды, истекшие до 1 января 2016 года)</t>
  </si>
  <si>
    <t>00010502000020000110</t>
  </si>
  <si>
    <t>Единый налог на вмененный доход для отдельных видов деятельности</t>
  </si>
  <si>
    <t>00010502010020000110</t>
  </si>
  <si>
    <t>00010502020020000110</t>
  </si>
  <si>
    <t>Единый налог на вмененный доход для отдельных видов деятельности (за налоговые периоды, истекшие до 1 января 2011 года)</t>
  </si>
  <si>
    <t>00010503000010000110</t>
  </si>
  <si>
    <t>Единый сельскохозяйственный налог</t>
  </si>
  <si>
    <t>00010503010010000110</t>
  </si>
  <si>
    <t>00010504000020000110</t>
  </si>
  <si>
    <t>Налог, взимаемый в связи с применением патентной системы налогообложения</t>
  </si>
  <si>
    <t>00010504010020000110</t>
  </si>
  <si>
    <t>Налог, взимаемый в связи с применением патентной системы налогообложения, зачисляемый в бюджеты городских округов</t>
  </si>
  <si>
    <t>00010504020020000110</t>
  </si>
  <si>
    <t>Налог, взимаемый в связи с применением патентной системы налогообложения, зачисляемый в бюджеты муниципальных районов</t>
  </si>
  <si>
    <t>Налог, взимаемый в связи с применением патентной системы налогообложения, зачисляемый в бюджеты муниципальных районов3</t>
  </si>
  <si>
    <t>00010506000010000110</t>
  </si>
  <si>
    <t>Налог на профессиональный доход</t>
  </si>
  <si>
    <t>00010600000000000000</t>
  </si>
  <si>
    <t>НАЛОГИ НА ИМУЩЕСТВО</t>
  </si>
  <si>
    <t>00010601000000000110</t>
  </si>
  <si>
    <t>Налог на имущество физических лиц</t>
  </si>
  <si>
    <t>00010601020040000110</t>
  </si>
  <si>
    <t>Налог на имущество физических лиц, взимаемый по ставкам, применяемым к объектам налогообложения, расположенным в границах городских округов</t>
  </si>
  <si>
    <t>00010601030100000110</t>
  </si>
  <si>
    <t>Налог на имущество физических лиц, взимаемый по ставкам, применяемым к объектам налогообложения, расположенным в границах сельских поселений</t>
  </si>
  <si>
    <t>00010601030130000110</t>
  </si>
  <si>
    <t>Налог на имущество физических лиц, взимаемый по ставкам, применяемым к объектам налогообложения, расположенным в границах городских поселений</t>
  </si>
  <si>
    <t>00010602000020000110</t>
  </si>
  <si>
    <t>Налог на имущество организаций</t>
  </si>
  <si>
    <t>00010602010020000110</t>
  </si>
  <si>
    <t>Налог на имущество организаций по имуществу, не входящему в Единую систему газоснабжения</t>
  </si>
  <si>
    <t>00010602020020000110</t>
  </si>
  <si>
    <t>Налог на имущество организаций по имуществу, входящему в Единую систему газоснабжения</t>
  </si>
  <si>
    <t>00010604000020000110</t>
  </si>
  <si>
    <t>Транспортный налог</t>
  </si>
  <si>
    <t>00010604011020000110</t>
  </si>
  <si>
    <t>Транспортный налог с организаций</t>
  </si>
  <si>
    <t>00010604012020000110</t>
  </si>
  <si>
    <t>Транспортный налог с физических лиц</t>
  </si>
  <si>
    <t>00010605000020000110</t>
  </si>
  <si>
    <t>Налог на игорный бизнес</t>
  </si>
  <si>
    <t>00010606000000000110</t>
  </si>
  <si>
    <t>Земельный налог</t>
  </si>
  <si>
    <t>00010606030000000110</t>
  </si>
  <si>
    <t>Земельный налог с организаций</t>
  </si>
  <si>
    <t>00010606032040000110</t>
  </si>
  <si>
    <t>Земельный налог с организаций, обладающих земельным участком, расположенным в границах городских округов</t>
  </si>
  <si>
    <t>00010606033100000110</t>
  </si>
  <si>
    <t>Земельный налог с организаций, обладающих земельным участком, расположенным в границах сельских поселений</t>
  </si>
  <si>
    <t>00010606033130000110</t>
  </si>
  <si>
    <t>Земельный налог с организаций, обладающих земельным участком, расположенным в границах городских поселений</t>
  </si>
  <si>
    <t>00010606040000000110</t>
  </si>
  <si>
    <t>Земельный налог с физических лиц</t>
  </si>
  <si>
    <t>00010606042040000110</t>
  </si>
  <si>
    <t>Земельный налог с физических лиц, обладающих земельным участком, расположенным в границах городских округов</t>
  </si>
  <si>
    <t>00010606043100000110</t>
  </si>
  <si>
    <t>Земельный налог с физических лиц, обладающих земельным участком, расположенным в границах сельских поселений</t>
  </si>
  <si>
    <t>00010606043130000110</t>
  </si>
  <si>
    <t>Земельный налог с физических лиц, обладающих земельным участком, расположенным в границах городских поселений</t>
  </si>
  <si>
    <t>00010700000000000000</t>
  </si>
  <si>
    <t>НАЛОГИ, СБОРЫ И РЕГУЛЯРНЫЕ ПЛАТЕЖИ ЗА ПОЛЬЗОВАНИЕ ПРИРОДНЫМИ РЕСУРСАМИ</t>
  </si>
  <si>
    <t>00010701000010000110</t>
  </si>
  <si>
    <t>Налог на добычу полезных ископаемых</t>
  </si>
  <si>
    <t>00010701020010000110</t>
  </si>
  <si>
    <t>Налог на добычу общераспространенных полезных ископаемых</t>
  </si>
  <si>
    <t>00010701030010000110</t>
  </si>
  <si>
    <t>Налог на добычу прочих полезных ископаемых (за исключением полезных ископаемых, в отношении которых при налогообложении установлен рентный коэффициент, отличный от 1, полезных ископаемых в виде природных алмазов, угля, в том числе коксующегося, железных руд, многокомпонентной комплексной руды, в отношении которой при налогообложении установлен коэффициент, характеризующий стоимость ценных компонентов в руде)</t>
  </si>
  <si>
    <t>00010704000010000110</t>
  </si>
  <si>
    <t>Сборы за пользование объектами животного мира и за пользование объектами водных биологических ресурсов</t>
  </si>
  <si>
    <t>00010704010010000110</t>
  </si>
  <si>
    <t>Сбор за пользование объектами животного мира</t>
  </si>
  <si>
    <t>00010704030010000110</t>
  </si>
  <si>
    <t>Сбор за пользование объектами водных биологических ресурсов (по внутренним водным объектам)</t>
  </si>
  <si>
    <t>00010800000000000000</t>
  </si>
  <si>
    <t>ГОСУДАРСТВЕННАЯ ПОШЛИНА</t>
  </si>
  <si>
    <t>00010803000010000110</t>
  </si>
  <si>
    <t>Государственная пошлина по делам, рассматриваемым в судах общей юрисдикции, мировыми судьями</t>
  </si>
  <si>
    <t>00010803010010000110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</si>
  <si>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</si>
  <si>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00010804000010000110</t>
  </si>
  <si>
    <t>Государственная пошлина за совершение нотариальных действий (за исключением действий, совершаемых консульскими учреждениями Российской Федерации)</t>
  </si>
  <si>
    <t>00010804020010000110</t>
  </si>
  <si>
    <t>Государственная пошлина за совершение нотариальных действий должностными лицами органов местного самоуправления, уполномоченными в соответствии с законодательными актами Российской Федерации на совершение нотариальных действий</t>
  </si>
  <si>
    <t>00010805000010000110</t>
  </si>
  <si>
    <t>Государственная пошлина за государственную регистрацию актов гражданского состояния и другие юридически значимые действия, совершаемые органами записи актов гражданского состояния и иными уполномоченными органами (за исключением консульских учреждений Российской Федерации)</t>
  </si>
  <si>
    <t>00010806000010000110</t>
  </si>
  <si>
    <t>Государственная пошлина за совершение действий, связанных с приобретением гражданства Российской Федерации или выходом из гражданства Российской Федерации, а также с въездом в Российскую Федерацию или выездом из Российской Федерации</t>
  </si>
  <si>
    <t>00010807000010000110</t>
  </si>
  <si>
    <t>Государственная пошлина за государственную регистрацию, а также за совершение прочих юридически значимых действий</t>
  </si>
  <si>
    <t>00010807020010000110</t>
  </si>
  <si>
    <t>Государственная пошлина за государственную регистрацию прав, ограничений (обременении) прав на недвижимое имущество и сделок с ним</t>
  </si>
  <si>
    <t>Государственная пошлина за государственную регистрацию прав, ограничений (обременений) прав на недвижимое имущество и сделок с ним</t>
  </si>
  <si>
    <t>00010807080010000110</t>
  </si>
  <si>
    <t>Государственная пошлина за совершение действий, связанных с лицензированием, с проведением аттестации в случаях, если такая аттестация предусмотрена законодательством Российской Федерации</t>
  </si>
  <si>
    <t>00010807082010000110</t>
  </si>
  <si>
    <t>Государственная пошлина за совершение действий, связанных с лицензированием, с проведением аттестации в случаях, если такая аттестация предусмотрена законодательством Российской Федерации, зачисляемая в бюджеты субъектов Российской Федерации</t>
  </si>
  <si>
    <t>00010807100010000110</t>
  </si>
  <si>
    <t>Государственная пошлина за выдачу и обмен паспорта гражданина Российской Федерации</t>
  </si>
  <si>
    <t>00010807110010000110</t>
  </si>
  <si>
    <t>Государственная пошлина за государственную регистрацию межрегиональных, региональных и местных общественных объединений, отделений общественных объединений, а также за государственную регистрацию изменений их учредительных документов</t>
  </si>
  <si>
    <t>00010807130010000110</t>
  </si>
  <si>
    <t>Государственная пошлина за государственную регистрацию средства массовой информации, за внесение изменений в запись о регистрации средства массовой информации (в том числе связанных с изменением тематики или специализации), продукция которого предназначена для распространения преимущественно на территории субъекта Российской Федерации, территории муниципального образования</t>
  </si>
  <si>
    <t>00010807140010000110</t>
  </si>
  <si>
    <t>Государственная пошлина за государственную регистрацию транспортных средств и иные юридически значимые действия, связанные с изменениями и выдачей документов на транспортные средства, регистрационных знаков, водительских удостоверений</t>
  </si>
  <si>
    <t>00010807141010000110</t>
  </si>
  <si>
    <t>Государственная пошлина за государственную регистрацию транспортных средств и иные юридически значимые действия уполномоченных федеральных государственных органов, связанные с изменением и выдачей документов на транспортные средства, регистрационных знаков, водительских удостоверений</t>
  </si>
  <si>
    <t>00010807142010000110</t>
  </si>
  <si>
    <t>Государственная пошлина за совершение действий уполномоченными органами исполнительной власти субъектов Российской Федерации, связанных с выдачей документов о проведении государственного технического осмотра тракторов, самоходных дорожно-строительных и иных самоходных машин и прицепов к ним, государственной регистрацией мототранспортных средств, прицепов, тракторов, самоходных дорожно-строительных и иных самоходных машин, выдачей удостоверений тракториста-машиниста (тракториста), временных удостоверений на право управления самоходными машинами, в том числе взамен утраченных или пришедших в негодность</t>
  </si>
  <si>
    <t>00010807150010000110</t>
  </si>
  <si>
    <t>Государственная пошлина за выдачу разрешения на установку рекламной конструкции</t>
  </si>
  <si>
    <t>00010807160010000110</t>
  </si>
  <si>
    <t>Государственная пошлина за выдачу уполномоченными органами исполнительной власти субъектов Российской Федерации организациям, осуществляющим образовательную деятельность, свидетельств о соответствии требованиям оборудования и оснащенности образовательного процесса для рассмотрения вопроса соответствующими органами об аккредитации и о предоставлении указанным организациям лицензий на право подготовки трактористов и машинистов самоходных машин</t>
  </si>
  <si>
    <t>00010807200010000110</t>
  </si>
  <si>
    <t>Прочие государственные пошлины за государственную регистрацию, а также за совершение прочих юридически значимых действий</t>
  </si>
  <si>
    <t>00010807300010000110</t>
  </si>
  <si>
    <t>Прочие государственные пошлины за совершение прочих юридически значимых действий, подлежащие зачислению в бюджет субъекта Российской Федерации</t>
  </si>
  <si>
    <t>00010807310010000110</t>
  </si>
  <si>
    <t>Государственная пошлина за повторную выдачу свидетельства о постановке на учет в налоговом органе</t>
  </si>
  <si>
    <t>00010807380010000110</t>
  </si>
  <si>
    <t>Государственная пошлина за действия органов исполнительной власти субъектов Российской Федерации, связанные с государственной аккредитацией образовательных учреждений, осуществляемой в пределах переданных полномочий Российской Федерации в области образования</t>
  </si>
  <si>
    <t>00010807390010000110</t>
  </si>
  <si>
    <t>Государственная пошлина за действия органов исполнительной власти субъектов Российской Федерации по проставлению апостиля на документах государственного образца об образовании, об ученых степенях и ученых званиях в пределах переданных полномочий Российской Федерации в области образования</t>
  </si>
  <si>
    <t>00010807400010000110</t>
  </si>
  <si>
    <t>Государственная пошлина за действия уполномоченных органов субъектов Российской Федерации, связанные с лицензированием предпринимательской деятельности по управлению многоквартирными домами</t>
  </si>
  <si>
    <t>00010807510010000110</t>
  </si>
  <si>
    <t>Государственная пошлина за совершение уполномоченным органом исполнительной власти субъектов Российской Федерации юридически значимых действий, связанных с государственной регистрацией аттракционов, зачисляемая в бюджеты субъектов Российской Федерации</t>
  </si>
  <si>
    <t>00010807550010000110</t>
  </si>
  <si>
    <t>Государственная пошлина за государственный кадастровый учет</t>
  </si>
  <si>
    <t>00010807560010000110</t>
  </si>
  <si>
    <t>Государственная пошлина за осуществляемые одновременно государственный кадастровый учет и государственную регистрацию прав</t>
  </si>
  <si>
    <t>00010807570010000110</t>
  </si>
  <si>
    <t>Государственная пошлина за ускоренную процедуру государственного кадастрового учета и (или) государственной регистрации прав</t>
  </si>
  <si>
    <t>00010900000000000000</t>
  </si>
  <si>
    <t>ЗАДОЛЖЕННОСТЬ И ПЕРЕРАСЧЕТЫ ПО ОТМЕНЕННЫМ НАЛОГАМ, СБОРАМ И ИНЫМ ОБЯЗАТЕЛЬНЫМ ПЛАТЕЖАМ</t>
  </si>
  <si>
    <t>00010901000000000110</t>
  </si>
  <si>
    <t>Налог на прибыль организаций, зачислявшийся до 1 января 2005 года в местные бюджеты</t>
  </si>
  <si>
    <t>00010901030050000110</t>
  </si>
  <si>
    <t>Налог на прибыль организаций, зачислявшийся до 1 января 2005 года в местные бюджеты, мобилизуемый на территориях муниципальных районов</t>
  </si>
  <si>
    <t>00010903000000000110</t>
  </si>
  <si>
    <t>Платежи за пользование природными ресурсами</t>
  </si>
  <si>
    <t>00010903020000000110</t>
  </si>
  <si>
    <t>Платежи за добычу полезных ископаемых</t>
  </si>
  <si>
    <t>00010903023010000110</t>
  </si>
  <si>
    <t>Платежи за добычу подземных вод</t>
  </si>
  <si>
    <t>00010903080000000110</t>
  </si>
  <si>
    <t>Отчисления на воспроизводство минерально-сырьевой базы</t>
  </si>
  <si>
    <t>00010903082020000110</t>
  </si>
  <si>
    <t>Отчисления на воспроизводство минерально-сырьевой базы, зачисляемые в бюджеты субъектов Российской Федерации, за исключением уплачиваемых при добыче общераспространенных полезных ископаемых и подземных вод, используемых для местных нужд</t>
  </si>
  <si>
    <t>00010905000010000110</t>
  </si>
  <si>
    <t>Прочие налоги и сборы (по отмененным федеральным налогам и сборам)</t>
  </si>
  <si>
    <t>00010905150010000110</t>
  </si>
  <si>
    <t>00010906000020000110</t>
  </si>
  <si>
    <t>Прочие налоги и сборы (по отмененным налогам и сборам субъектов Российской Федерации)</t>
  </si>
  <si>
    <t>00010906010020000110</t>
  </si>
  <si>
    <t>Налог с продаж</t>
  </si>
  <si>
    <t>00010907000000000110</t>
  </si>
  <si>
    <t>Прочие налоги и сборы (по отмененным местным налогам и сборам)</t>
  </si>
  <si>
    <t>00010907030000000110</t>
  </si>
  <si>
    <t>Целевые сборы с граждан и предприятий, учреждений, организаций на содержание милиции, на благоустройство территорий, на нужды образования и другие цели</t>
  </si>
  <si>
    <t>00010907033050000110</t>
  </si>
  <si>
    <t>Целевые сборы с граждан и предприятий, учреждений, организаций на содержание милиции, на благоустройство территорий, на нужды образования и другие цели, мобилизуемые на территориях муниципальных районов</t>
  </si>
  <si>
    <t>00010907050000000110</t>
  </si>
  <si>
    <t>Прочие местные налоги и сборы</t>
  </si>
  <si>
    <t>00010907053050000110</t>
  </si>
  <si>
    <t>Прочие местные налоги и сборы, мобилизуемые на территориях муниципальных районов</t>
  </si>
  <si>
    <t>00011100000000000000</t>
  </si>
  <si>
    <t>ДОХОДЫ ОТ ИСПОЛЬЗОВАНИЯ ИМУЩЕСТВА, НАХОДЯЩЕГОСЯ В ГОСУДАРСТВЕННОЙ И МУНИЦИПАЛЬНОЙ СОБСТВЕННОСТИ</t>
  </si>
  <si>
    <t>00011101000000000120</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</si>
  <si>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Российской Федерации, субъектам Российской Федерации или муниципальным образованиям</t>
  </si>
  <si>
    <t>00011101040040000120</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</si>
  <si>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городским округам</t>
  </si>
  <si>
    <t>00011101050050000120</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</si>
  <si>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муниципальным районам</t>
  </si>
  <si>
    <t>00011102000000000120</t>
  </si>
  <si>
    <t>Доходы от размещения средств бюджетов</t>
  </si>
  <si>
    <t>00011102100000000120</t>
  </si>
  <si>
    <t>Доходы от операций по управлению остатками средств на едином казначейском счете, зачисляемые в бюджеты бюджетной системы Российской Федерации</t>
  </si>
  <si>
    <t>00011102102020000120</t>
  </si>
  <si>
    <t>Доходы от операций по управлению остатками средств на едином казначейском счете, зачисляемые в бюджеты субъектов Российской Федерации</t>
  </si>
  <si>
    <t>00011103000000000120</t>
  </si>
  <si>
    <t>Проценты, полученные от предоставления бюджетных кредитов внутри страны</t>
  </si>
  <si>
    <t>00011103020020000120</t>
  </si>
  <si>
    <t>Проценты, полученные от предоставления бюджетных кредитов внутри страны за счет средств бюджетов субъектов Российской Федерации</t>
  </si>
  <si>
    <t>00011103050050000120</t>
  </si>
  <si>
    <t>Проценты, полученные от предоставления бюджетных кредитов внутри страны за счет средств бюджетов муниципальных районов</t>
  </si>
  <si>
    <t>00011105000000000120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</si>
  <si>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</si>
  <si>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00011105010000000120</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</si>
  <si>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</si>
  <si>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00011105012040000120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</si>
  <si>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t>
  </si>
  <si>
    <t>00011105013050000120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</si>
  <si>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 а также средства от продажи права на заключение договоров аренды указанных земельных участков</t>
  </si>
  <si>
    <t>00011105013130000120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</si>
  <si>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поселений, а также средства от продажи права на заключение договоров аренды указанных земельных участков</t>
  </si>
  <si>
    <t>00011105020000000120</t>
  </si>
  <si>
    <t>Доходы, получаемые в виде арендной платы за земли после разграничения государственной собственности на землю, а также средства от продажи права на заключение договоров аренды указанных земельных участков (за исключением земельных участков бюджетных и автономных учреждений)</t>
  </si>
  <si>
    <t>00011105022020000120</t>
  </si>
  <si>
    <t>Доходы, получаемые в виде арендной платы, а также средства от продажи права на заключение договоров аренды за земли, находящиеся в собственности субъектов Российской Федерации (за исключением земельных участков бюджетных и автономных учреждений субъектов Российской Федерации)</t>
  </si>
  <si>
    <t>00011105024040000120</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</si>
  <si>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t>
  </si>
  <si>
    <t>00011105025050000120</t>
  </si>
  <si>
    <t>Доходы, получаемые в виде арендной платы, а также средства от продажи права на заключение договоров аренды за земли, находящиеся в собственности муниципальных районов (за исключением земельных участков муниципальных бюджетных и автономных учреждений)</t>
  </si>
  <si>
    <t>00011105025100000120</t>
  </si>
  <si>
    <t>Доходы, получаемые в виде арендной платы, а также средства от продажи права на заключение договоров аренды за земли, находящиеся в собственности сельских поселений (за исключением земельных участков муниципальных бюджетных и автономных учреждений)</t>
  </si>
  <si>
    <t>00011105025130000120</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</si>
  <si>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поселений (за исключением земельных участков муниципальных бюджетных и автономных учреждений)</t>
  </si>
  <si>
    <t>00011105030000000120</t>
  </si>
  <si>
    <t>Доходы от сдачи в аренду имущества, находящегося в оперативном управлении органов государственной власти, органов местного самоуправления, органов управления государственными внебюджетными фондами и созданных ими учреждений (за исключением имущества бюджетных и автономных учреждений)</t>
  </si>
  <si>
    <t>00011105032020000120</t>
  </si>
  <si>
    <t>Доходы от сдачи в аренду имущества, находящегося в оперативном управлении органов государственной власти субъектов Российской Федерации и созданных ими учреждений (за исключением имущества бюджетных и автономных учреждений субъектов Российской Федерации)</t>
  </si>
  <si>
    <t>00011105034040000120</t>
  </si>
  <si>
    <t>Доходы от сдачи в аренду имущества, находящегося в оперативном управлении органов управления городских округов и созданных ими учреждений (за исключением имущества муниципальных бюджетных и автономных учреждений)</t>
  </si>
  <si>
    <t>00011105035050000120</t>
  </si>
  <si>
    <t>Доходы от сдачи в аренду имущества, находящегося в оперативном управлении органов управления муниципальных районов и созданных ими учреждений (за исключением имущества муниципальных бюджетных и автономных учреждений)</t>
  </si>
  <si>
    <t>00011105035100000120</t>
  </si>
  <si>
    <t>Доходы от сдачи в аренду имущества, находящегося в оперативном управлении органов управления сельских поселений и созданных ими учреждений (за исключением имущества муниципальных бюджетных и автономных учреждений)</t>
  </si>
  <si>
    <t>00011105035130000120</t>
  </si>
  <si>
    <t>Доходы от сдачи в аренду имущества, находящегося в оперативном управлении органов управления городских поселений и созданных ими учреждений (за исключением имущества муниципальных бюджетных и автономных учреждений)</t>
  </si>
  <si>
    <t>00011105070000000120</t>
  </si>
  <si>
    <t>Доходы от сдачи в аренду имущества, составляющего государственную (муниципальную) казну (за исключением земельных участков)</t>
  </si>
  <si>
    <t>00011105072020000120</t>
  </si>
  <si>
    <t>Доходы от сдачи в аренду имущества, составляющего казну субъекта Российской Федерации (за исключением земельных участков)</t>
  </si>
  <si>
    <t>00011105074040000120</t>
  </si>
  <si>
    <t>Доходы от сдачи в аренду имущества, составляющего казну городских округов (за исключением земельных участков)</t>
  </si>
  <si>
    <t>00011105075050000120</t>
  </si>
  <si>
    <t>Доходы от сдачи в аренду имущества, составляющего казну муниципальных районов (за исключением земельных участков)</t>
  </si>
  <si>
    <t>00011105075100000120</t>
  </si>
  <si>
    <t>Доходы от сдачи в аренду имущества, составляющего казну сельских поселений (за исключением земельных участков)</t>
  </si>
  <si>
    <t>00011105075130000120</t>
  </si>
  <si>
    <t>Доходы от сдачи в аренду имущества, составляющего казну городских поселений (за исключением земельных участков)</t>
  </si>
  <si>
    <t>00011105100020000120</t>
  </si>
  <si>
    <t>Плата от реализации соглашений об установлении сервитутов в отношении земельных участков в границах полос отвода автомобильных дорог общего пользования регионального или межмуниципального значения в целях строительства (реконструкции), капитального ремонта и эксплуатации объектов дорожного сервиса, прокладки, переноса, переустройства и эксплуатации инженерных коммуникаций, установки и эксплуатации рекламных конструкций</t>
  </si>
  <si>
    <t>00011105300000000120</t>
  </si>
  <si>
    <t>Плата по соглашениям об установлении сервитута в отношении земельных участков, находящихся в государственной или муниципальной собственности</t>
  </si>
  <si>
    <t>00011105310000000120</t>
  </si>
  <si>
    <t>Плата по соглашениям об установлении сервитута в отношении земельных участков, государственная собственность на которые не разграничена</t>
  </si>
  <si>
    <t>00011105312040000120</t>
  </si>
  <si>
    <t>Плата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государственная собственность на которые не разграничена и которые расположены в границах городских округов</t>
  </si>
  <si>
    <t>00011105313050000120</t>
  </si>
  <si>
    <t>Плата по соглашениям об установлении сервитута, заключенным органами местного самоуправления муниципальных районов, органами местного самоуправления сельских поселений, государственными или муниципальными предприятиями либо государственными или муниципальными учреждениями в отношении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t>
  </si>
  <si>
    <t>00011105320000000120</t>
  </si>
  <si>
    <t>Плата по соглашениям об установлении сервитута в отношении земельных участков после разграничения государственной собственности на землю</t>
  </si>
  <si>
    <t>00011105322020000120</t>
  </si>
  <si>
    <t>Плата по соглашениям об установлении сервитута, заключенным органами исполнительной власти субъектов Российской Федерации, государственными или муниципальными предприятиями либо государственными или муниципальными учреждениями в отношении земельных участков, находящихся в собственности субъектов Российской Федерации</t>
  </si>
  <si>
    <t>00011105324040000120</t>
  </si>
  <si>
    <t>Плата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находящихся в собственности городских округов</t>
  </si>
  <si>
    <t>00011105325100000120</t>
  </si>
  <si>
    <t>Плата по соглашениям об установлении сервитута, заключенным органами местного самоуправления сельских поселений, государственными или муниципальными предприятиями либо государственными или муниципальными учреждениями в отношении земельных участков, находящихся в собственности сельских поселений</t>
  </si>
  <si>
    <t>00011105326000000120</t>
  </si>
  <si>
    <t>Плата по соглашениям об установлении сервитута в отношении земельных участков, которые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t>
  </si>
  <si>
    <t>00011105326100000120</t>
  </si>
  <si>
    <t>Плата по соглашениям об установлении сервитута, заключенным органами исполнительной власти субъектов Российской Федерации, государственными или муниципальными предприятиями либо государственными или муниципальными учреждениями в отношении земельных участков, которые расположены в границах сельских поселений, которые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t>
  </si>
  <si>
    <t>00011105400000000120</t>
  </si>
  <si>
    <t>Плата за публичный сервитут, предусмотренная решением уполномоченного органа об установлении публичного сервитута в отношении земельных участков, находящихся в государственной или муниципальной собственности</t>
  </si>
  <si>
    <t>00011105410000000120</t>
  </si>
  <si>
    <t>Плата за публичный сервитут, предусмотренная решением уполномоченного органа об установлении публичного сервитута в отношении земельных участков, государственная собственность на которые не разграничена</t>
  </si>
  <si>
    <t>00011105410050000120</t>
  </si>
  <si>
    <t>Плата за публичный сервитут, предусмотренная решением уполномоченного органа об установлении публичного сервитута в отношении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 и не предоставлены гражданам или юридическим лицам (за исключением органов государственной власти (государственных органов), органов местного самоуправления (муниципальных органов), органов управления государственными внебюджетными фондами и казенных учреждений)</t>
  </si>
  <si>
    <t>00011107000000000120</t>
  </si>
  <si>
    <t>Платежи от государственных и муниципальных унитарных предприятий</t>
  </si>
  <si>
    <t>00011107010000000120</t>
  </si>
  <si>
    <t>Доходы от перечисления части прибыли государственных и муниципальных унитарных предприятий, остающейся после уплаты налогов и обязательных платежей</t>
  </si>
  <si>
    <t>00011107012020000120</t>
  </si>
  <si>
    <t>Доходы от перечисления части прибыли, остающейся после уплаты налогов и иных обязательных платежей государственных унитарных предприятий субъектов Российской Федерации</t>
  </si>
  <si>
    <t>00011107014040000120</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</si>
  <si>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городскими округами</t>
  </si>
  <si>
    <t>00011107015050000120</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</si>
  <si>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муниципальными районами</t>
  </si>
  <si>
    <t>00011109000000000120</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</si>
  <si>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</si>
  <si>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00011109040000000120</t>
  </si>
  <si>
    <t>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</si>
  <si>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00011109042020000120</t>
  </si>
  <si>
    <t>Прочие поступления от использования имущества, находящегося в собственности субъектов Российской Федерации (за исключением имущества бюджетных и автономных учреждений субъектов Российской Федерации, а также имущества государственных унитарных предприятий субъектов Российской Федерации, в том числе казенных)</t>
  </si>
  <si>
    <t>00011109044040000120</t>
  </si>
  <si>
    <t>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</si>
  <si>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00011109045050000120</t>
  </si>
  <si>
    <t>Прочие поступления от использования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</si>
  <si>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00011109045100000120</t>
  </si>
  <si>
    <t>Прочие поступления от использования имущества, находящегося в собственности сельских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</si>
  <si>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00011109045130000120</t>
  </si>
  <si>
    <t>Прочие поступления от использования имущества, находящегося в собственности городских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</si>
  <si>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00011109080000000120</t>
  </si>
  <si>
    <t>Плата, поступившая в рамках договора за предоставление права на размещение и эксплуатацию нестационарного торгового объекта, установку и эксплуатацию рекламных конструкций на землях или земельных участках, находящихся в государственной или муниципальной собственности, и на землях или земельных участках, государственная собственность на которые не разграничена</t>
  </si>
  <si>
    <t>00011109080040000120</t>
  </si>
  <si>
    <t>Плата, поступившая в рамках договора за предоставление права на размещение и эксплуатацию нестационарного торгового объекта, установку и эксплуатацию рекламных конструкций на землях или земельных участках, находящихся в собственности городских округов, и на землях или земельных участках, государственная собственность на которые не разграничена</t>
  </si>
  <si>
    <t>00011109080050000120</t>
  </si>
  <si>
    <t>Плата, поступившая в рамках договора за предоставление права на размещение и эксплуатацию нестационарного торгового объекта, установку и эксплуатацию рекламных конструкций на землях или земельных участках, находящихся в собственности муниципальных районов, и на землях или земельных участках, государственная собственность на которые не разграничена</t>
  </si>
  <si>
    <t>00011109080100000120</t>
  </si>
  <si>
    <t>Плата, поступившая в рамках договора за предоставление права на размещение и эксплуатацию нестационарного торгового объекта, установку и эксплуатацию рекламных конструкций на землях или земельных участках, находящихся в собственности сельских поселений, и на землях или земельных участках, государственная собственность на которые не разграничена</t>
  </si>
  <si>
    <t>00011109080130000120</t>
  </si>
  <si>
    <t>Плата, поступившая в рамках договора за предоставление права на размещение и эксплуатацию нестационарного торгового объекта, установку и эксплуатацию рекламных конструкций на землях или земельных участках, находящихся в собственности городских поселений, и на землях или земельных участках, государственная собственность на которые не разграничена</t>
  </si>
  <si>
    <t>00011200000000000000</t>
  </si>
  <si>
    <t>ПЛАТЕЖИ ПРИ ПОЛЬЗОВАНИИ ПРИРОДНЫМИ РЕСУРСАМИ</t>
  </si>
  <si>
    <t>00011201000010000120</t>
  </si>
  <si>
    <t>Плата за негативное воздействие на окружающую среду</t>
  </si>
  <si>
    <t>00011201010010000120</t>
  </si>
  <si>
    <t>Плата за выбросы загрязняющих веществ в атмосферный воздух стационарными объектами</t>
  </si>
  <si>
    <t>Плата за выбросы загрязняющих веществ в атмосферный воздух стационарными объектами &lt;10&gt;</t>
  </si>
  <si>
    <t>00011201030010000120</t>
  </si>
  <si>
    <t>Плата за сбросы загрязняющих веществ в водные объекты</t>
  </si>
  <si>
    <t>00011201040010000120</t>
  </si>
  <si>
    <t>Плата за размещение отходов производства и потребления</t>
  </si>
  <si>
    <t>00011201041010000120</t>
  </si>
  <si>
    <t>Плата за размещение отходов производства</t>
  </si>
  <si>
    <t>00011201042010000120</t>
  </si>
  <si>
    <t>Плата за размещение твердых коммунальных отходов</t>
  </si>
  <si>
    <t>00011202000000000120</t>
  </si>
  <si>
    <t>Платежи при пользовании недрами</t>
  </si>
  <si>
    <t>00011202010010000120</t>
  </si>
  <si>
    <t>Разовые платежи за пользование недрами при наступлении определенных событий, оговоренных в лицензии, при пользовании недрами на территории Российской Федерации</t>
  </si>
  <si>
    <t>00011202012010000120</t>
  </si>
  <si>
    <t>Разовые платежи за пользование недрами при наступлении определенных событий, оговоренных в лицензии, при пользовании недрами на территории Российской Федерации по участкам недр местного значения</t>
  </si>
  <si>
    <t>00011202030010000120</t>
  </si>
  <si>
    <t>Регулярные платежи за пользование недрами при пользовании недрами на территории Российской Федерации</t>
  </si>
  <si>
    <t>00011202050010000120</t>
  </si>
  <si>
    <t>Плата за проведение государственной экспертизы запасов полезных ископаемых и подземных вод, геологической информации о предоставляемых в пользование участках недр</t>
  </si>
  <si>
    <t>00011202052010000120</t>
  </si>
  <si>
    <t>Плата за проведение государственной экспертизы запасов полезных ископаемых и подземных вод, геологической информации о предоставляемых в пользование участках недр местного значения, а также запасов общераспространенных полезных ископаемых и запасов подземных вод, которые используются для целей питьевого водоснабжения или технического водоснабжения и объем добычи которых составляет не более 500 кубических метров в сутки</t>
  </si>
  <si>
    <t>00011202100000000120</t>
  </si>
  <si>
    <t>Сборы за участие в конкурсе (аукционе) на право пользования участками недр</t>
  </si>
  <si>
    <t>00011202102020000120</t>
  </si>
  <si>
    <t>Сборы за участие в конкурсе (аукционе) на право пользования участками недр местного значения</t>
  </si>
  <si>
    <t>00011204000000000120</t>
  </si>
  <si>
    <t>Плата за использование лесов</t>
  </si>
  <si>
    <t>00011204010000000120</t>
  </si>
  <si>
    <t>Плата за использование лесов, расположенных на землях лесного фонда</t>
  </si>
  <si>
    <t>00011204013020000120</t>
  </si>
  <si>
    <t>Плата за использование лесов, расположенных на землях лесного фонда, в части, превышающей минимальный размер платы по договору купли-продажи лесных насаждений</t>
  </si>
  <si>
    <t>00011204014020000120</t>
  </si>
  <si>
    <t>Плата за использование лесов, расположенных на землях лесного фонда, в части, превышающей минимальный размер арендной платы (за исключением платы за использование лесов, расположенных на землях лесного фонда, в части, превышающей минимальный размер арендной платы, при реализации приоритетных инвестиционных проектов в целях развития лесного комплекса)</t>
  </si>
  <si>
    <t>00011204015020000120</t>
  </si>
  <si>
    <t>Плата за использование лесов, расположенных на землях лесного фонда, в части платы по договору купли-продажи лесных насаждений для собственных нужд</t>
  </si>
  <si>
    <t>00011300000000000000</t>
  </si>
  <si>
    <t>ДОХОДЫ ОТ ОКАЗАНИЯ ПЛАТНЫХ УСЛУГ И КОМПЕНСАЦИИ ЗАТРАТ ГОСУДАРСТВА</t>
  </si>
  <si>
    <t>00011301000000000130</t>
  </si>
  <si>
    <t>Доходы от оказания платных услуг (работ)</t>
  </si>
  <si>
    <t>00011301020010000130</t>
  </si>
  <si>
    <t>Плата за предоставление сведений и документов, содержащихся в Едином государственном реестре юридических лиц и в Едином государственном реестре индивидуальных предпринимателей</t>
  </si>
  <si>
    <t>00011301031010000130</t>
  </si>
  <si>
    <t>Плата за предоставление сведений из Единого государственного реестра недвижимости</t>
  </si>
  <si>
    <t>00011301400010000130</t>
  </si>
  <si>
    <t>Плата за предоставление сведений, документов, содержащихся в государственных реестрах (регистрах)</t>
  </si>
  <si>
    <t>00011301410010000130</t>
  </si>
  <si>
    <t>Плата за предоставление государственными органами субъектов Российской Федерации, казенными учреждениями субъектов Российской Федерации сведений, документов, содержащихся в государственных реестрах (регистрах), ведение которых осуществляется данными государственными органами, учреждениями</t>
  </si>
  <si>
    <t>00011301990000000130</t>
  </si>
  <si>
    <t>Прочие доходы от оказания платных услуг (работ)</t>
  </si>
  <si>
    <t>00011301992020000130</t>
  </si>
  <si>
    <t>Прочие доходы от оказания платных услуг (работ) получателями средств бюджетов субъектов Российской Федерации</t>
  </si>
  <si>
    <t>00011301994040000130</t>
  </si>
  <si>
    <t>Прочие доходы от оказания платных услуг (работ) получателями средств бюджетов городских округов</t>
  </si>
  <si>
    <t>00011301995050000130</t>
  </si>
  <si>
    <t>Прочие доходы от оказания платных услуг (работ) получателями средств бюджетов муниципальных районов</t>
  </si>
  <si>
    <t>00011301995100000130</t>
  </si>
  <si>
    <t>Прочие доходы от оказания платных услуг (работ) получателями средств бюджетов сельских поселений</t>
  </si>
  <si>
    <t>00011301995130000130</t>
  </si>
  <si>
    <t>Прочие доходы от оказания платных услуг (работ) получателями средств бюджетов городских поселений</t>
  </si>
  <si>
    <t>00011302000000000130</t>
  </si>
  <si>
    <t>Доходы от компенсации затрат государства</t>
  </si>
  <si>
    <t>00011302060000000130</t>
  </si>
  <si>
    <t>Доходы, поступающие в порядке возмещения расходов, понесенных в связи с эксплуатацией имущества</t>
  </si>
  <si>
    <t>00011302062020000130</t>
  </si>
  <si>
    <t>Доходы, поступающие в порядке возмещения расходов, понесенных в связи с эксплуатацией имущества субъектов Российской Федерации</t>
  </si>
  <si>
    <t>00011302064040000130</t>
  </si>
  <si>
    <t>Доходы, поступающие в порядке возмещения расходов, понесенных в связи с эксплуатацией имущества городских округов</t>
  </si>
  <si>
    <t>00011302065050000130</t>
  </si>
  <si>
    <t>Доходы, поступающие в порядке возмещения расходов, понесенных в связи с эксплуатацией имущества муниципальных районов</t>
  </si>
  <si>
    <t>00011302065100000130</t>
  </si>
  <si>
    <t>Доходы, поступающие в порядке возмещения расходов, понесенных в связи с эксплуатацией имущества сельских поселений</t>
  </si>
  <si>
    <t>00011302065130000130</t>
  </si>
  <si>
    <t>Доходы, поступающие в порядке возмещения расходов, понесенных в связи с эксплуатацией имущества городских поселений</t>
  </si>
  <si>
    <t>00011302990000000130</t>
  </si>
  <si>
    <t>Прочие доходы от компенсации затрат государства</t>
  </si>
  <si>
    <t>00011302992020000130</t>
  </si>
  <si>
    <t>Прочие доходы от компенсации затрат бюджетов субъектов Российской Федерации</t>
  </si>
  <si>
    <t>00011302994040000130</t>
  </si>
  <si>
    <t>Прочие доходы от компенсации затрат бюджетов городских округов</t>
  </si>
  <si>
    <t>00011302995050000130</t>
  </si>
  <si>
    <t>Прочие доходы от компенсации затрат бюджетов муниципальных районов</t>
  </si>
  <si>
    <t>00011302995100000130</t>
  </si>
  <si>
    <t>Прочие доходы от компенсации затрат бюджетов сельских поселений</t>
  </si>
  <si>
    <t>00011302995130000130</t>
  </si>
  <si>
    <t>Прочие доходы от компенсации затрат бюджетов городских поселений</t>
  </si>
  <si>
    <t>00011400000000000000</t>
  </si>
  <si>
    <t>ДОХОДЫ ОТ ПРОДАЖИ МАТЕРИАЛЬНЫХ И НЕМАТЕРИАЛЬНЫХ АКТИВОВ</t>
  </si>
  <si>
    <t>00011401000000000410</t>
  </si>
  <si>
    <t>Доходы от продажи квартир</t>
  </si>
  <si>
    <t>00011401040040000410</t>
  </si>
  <si>
    <t>Доходы от продажи квартир, находящихся в собственности городских округов</t>
  </si>
  <si>
    <t>00011401050100000410</t>
  </si>
  <si>
    <t>Доходы от продажи квартир, находящихся в собственности сельских поселений</t>
  </si>
  <si>
    <t>00011402000000000000</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</si>
  <si>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</si>
  <si>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00011402020020000410</t>
  </si>
  <si>
    <t>Доходы от реализации имущества, находящегося в собственности субъектов Российской Федерации (за исключением движимого имущества бюджетных и автономных учреждений субъектов Российской Федерации, а также имущества государственных унитарных предприятий субъектов Российской Федерации, в том числе казенных), в части реализации основных средств по указанному имуществу</t>
  </si>
  <si>
    <t>00011402020020000440</t>
  </si>
  <si>
    <t>Доходы от реализации имущества, находящегося в собственности субъектов Российской Федерации (за исключением имущества бюджетных и автономных учреждений субъектов Российской Федерации, а также имущества государственных унитарных предприятий субъектов Российской Федерации, в том числе казенных), в части реализации материальных запасов по указанному имуществу</t>
  </si>
  <si>
    <t>00011402022020000410</t>
  </si>
  <si>
    <t>Доходы от реализации имущества, находящегося в оперативном управлении учреждений, находящихся в ведении органов государственной власти субъектов Российской Федерации (за исключением имущества бюджетных и автономных учреждений субъектов Российской Федерации), в части реализации основных средств по указанному имуществу</t>
  </si>
  <si>
    <t>00011402022020000440</t>
  </si>
  <si>
    <t>Доходы от реализации имущества, находящегося в оперативном управлении учреждений, находящихся в ведении органов государственной власти субъектов Российской Федерации (за исключением имущества бюджетных и автономных учреждений субъектов Российской Федерации), в части реализации материальных запасов по указанному имуществу</t>
  </si>
  <si>
    <t>00011402023020000410</t>
  </si>
  <si>
    <t>Доходы от реализации иного имущества, находящегося в собственности субъектов Российской Федерации (за исключением имущества бюджетных и автономных учреждений субъектов Российской Федерации, а также имущества государственных унитарных предприятий субъектов Российской Федерации, в том числе казенных), в части реализации основных средств по указанному имуществу</t>
  </si>
  <si>
    <t>00011402023020000440</t>
  </si>
  <si>
    <t>Доходы от реализации иного имущества, находящегося в собственности субъектов Российской Федерации (за исключением имущества бюджетных и автономных учреждений субъектов Российской Федерации, а также имущества государственных унитарных предприятий субъектов Российской Федерации, в том числе казенных), в части реализации материальных запасов по указанному имуществу</t>
  </si>
  <si>
    <t>00011402028020000410</t>
  </si>
  <si>
    <t>Доходы от реализации недвижимого имущества бюджетных, автономных учреждений, находящегося в собственности субъекта Российской Федерации, в части реализации основных средств</t>
  </si>
  <si>
    <t>00011402040040000410</t>
  </si>
  <si>
    <t>Доходы от реализации имущества, находящегося в собственности городских округов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</si>
  <si>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00011402040040000440</t>
  </si>
  <si>
    <t>Доходы от реализации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t>
  </si>
  <si>
    <t>00011402042040000410</t>
  </si>
  <si>
    <t>Доходы от реализации имущества, находящегося в оперативном управлении учреждений, находящихся в ведении органов управления городских округов (за исключением имущества муниципальных бюджетных и автономных учреждений), в части реализации основных средств по указанному имуществу</t>
  </si>
  <si>
    <t>00011402042040000440</t>
  </si>
  <si>
    <t>Доходы от реализации имущества, находящегося в оперативном управлении учреждений, находящихся в ведении органов управления городских округов (за исключением имущества муниципальных бюджетных и автономных учреждений), в части реализации материальных запасов по указанному имуществу</t>
  </si>
  <si>
    <t>00011402043040000410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</si>
  <si>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</si>
  <si>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00011402050050000410</t>
  </si>
  <si>
    <t>Доходы от реализации имущества, находящегося в собственности муниципальных районов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</si>
  <si>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00011402050050000440</t>
  </si>
  <si>
    <t>Доходы от реализации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t>
  </si>
  <si>
    <t>00011402050100000410</t>
  </si>
  <si>
    <t>Доходы от реализации имущества, находящегося в собственности сельских поселений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</si>
  <si>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00011402050100000440</t>
  </si>
  <si>
    <t>Доходы от реализации имущества, находящегося в собственности сельских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t>
  </si>
  <si>
    <t>00011402050130000410</t>
  </si>
  <si>
    <t>Доходы от реализации имущества, находящегося в собственности городских поселений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</si>
  <si>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00011402050130000440</t>
  </si>
  <si>
    <t>Доходы от реализации имущества, находящегося в собственности городских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t>
  </si>
  <si>
    <t>00011402052050000410</t>
  </si>
  <si>
    <t>Доходы от реализации имущества, находящегося в оперативном управлении учреждений, находящихся в ведении органов управления муниципальных районов (за исключением имущества муниципальных бюджетных и автономных учреждений), в части реализации основных средств по указанному имуществу</t>
  </si>
  <si>
    <t>00011402052050000440</t>
  </si>
  <si>
    <t>Доходы от реализации имущества, находящегося в оперативном управлении учреждений, находящихся в ведении органов управления муниципальных районов (за исключением имущества муниципальных бюджетных и автономных учреждений), в части реализации материальных запасов по указанному имуществу</t>
  </si>
  <si>
    <t>00011402052100000410</t>
  </si>
  <si>
    <t>Доходы от реализации имущества, находящегося в оперативном управлении учреждений, находящихся в ведении органов управления сельских поселений (за исключением имущества муниципальных бюджетных и автономных учреждений), в части реализации основных средств по указанному имуществу</t>
  </si>
  <si>
    <t>00011402052100000440</t>
  </si>
  <si>
    <t>Доходы от реализации имущества, находящегося в оперативном управлении учреждений, находящихся в ведении органов управления сельских поселений (за исключением имущества муниципальных бюджетных и автономных учреждений), в части реализации материальных запасов по указанному имуществу</t>
  </si>
  <si>
    <t>00011402052130000440</t>
  </si>
  <si>
    <t>Доходы от реализации имущества, находящегося в оперативном управлении учреждений, находящихся в ведении органов управления городских поселений (за исключением имущества муниципальных бюджетных и автономных учреждений), в части реализации материальных запасов по указанному имуществу</t>
  </si>
  <si>
    <t>00011402053050000410</t>
  </si>
  <si>
    <t>Доходы от реализации иного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</si>
  <si>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00011402053050000440</t>
  </si>
  <si>
    <t>Доходы от реализации иного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t>
  </si>
  <si>
    <t>00011402053100000410</t>
  </si>
  <si>
    <t>Доходы от реализации иного имущества, находящегося в собственности сельских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</si>
  <si>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00011402053130000410</t>
  </si>
  <si>
    <t>Доходы от реализации иного имущества, находящегося в собственности городских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</si>
  <si>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00011404000000000420</t>
  </si>
  <si>
    <t>Доходы от продажи нематериальных активов</t>
  </si>
  <si>
    <t>00011404050100000420</t>
  </si>
  <si>
    <t>Доходы от продажи нематериальных активов, находящихся в собственности сельских поселений</t>
  </si>
  <si>
    <t>00011406000000000430</t>
  </si>
  <si>
    <t>Доходы от продажи земельных участков, находящихся в государственной и муниципальной собственности</t>
  </si>
  <si>
    <t>00011406010000000430</t>
  </si>
  <si>
    <t>Доходы от продажи земельных участков, государственная собственность на которые не разграничена</t>
  </si>
  <si>
    <t>00011406012040000430</t>
  </si>
  <si>
    <t>Доходы от продажи земельных участков, государственная собственность на которые не разграничена и которые расположены в границах городских округов</t>
  </si>
  <si>
    <t>00011406013050000430</t>
  </si>
  <si>
    <t>Доходы от продажи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t>
  </si>
  <si>
    <t>00011406013130000430</t>
  </si>
  <si>
    <t>Доходы от продажи земельных участков, государственная собственность на которые не разграничена и которые расположены в границах городских поселений</t>
  </si>
  <si>
    <t>00011406020000000430</t>
  </si>
  <si>
    <t>Доходы от продажи земельных участков, государственная собственность на которые разграничена (за исключением земельных участков бюджетных и автономных учреждений)</t>
  </si>
  <si>
    <t>00011406022020000430</t>
  </si>
  <si>
    <t>Доходы от продажи земельных участков, находящихся в собственности субъектов Российской Федерации (за исключением земельных участков бюджетных и автономных учреждений субъектов Российской Федерации)</t>
  </si>
  <si>
    <t>00011406024040000430</t>
  </si>
  <si>
    <t>Доходы от продажи земельных участков, находящихся в собственности городских округов (за исключением земельных участков муниципальных бюджетных и автономных учреждений)</t>
  </si>
  <si>
    <t>00011406025050000430</t>
  </si>
  <si>
    <t>Доходы от продажи земельных участков, находящихся в собственности муниципальных районов (за исключением земельных участков муниципальных бюджетных и автономных учреждений)</t>
  </si>
  <si>
    <t>00011406025100000430</t>
  </si>
  <si>
    <t>Доходы от продажи земельных участков, находящихся в собственности сельских поселений (за исключением земельных участков муниципальных бюджетных и автономных учреждений)</t>
  </si>
  <si>
    <t>00011406025130000430</t>
  </si>
  <si>
    <t>Доходы от продажи земельных участков, находящихся в собственности городских поселений (за исключением земельных участков муниципальных бюджетных и автономных учреждений)</t>
  </si>
  <si>
    <t>00011406300000000430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</si>
  <si>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находящихся в государственной или муниципальной собственности</t>
  </si>
  <si>
    <t>00011406310000000430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</si>
  <si>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t>
  </si>
  <si>
    <t>00011406312040000430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</si>
  <si>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городских округов</t>
  </si>
  <si>
    <t>00011406313050000430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</si>
  <si>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t>
  </si>
  <si>
    <t>00011406313130000430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</si>
  <si>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городских поселений</t>
  </si>
  <si>
    <t>00011500000000000000</t>
  </si>
  <si>
    <t>АДМИНИСТРАТИВНЫЕ ПЛАТЕЖИ И СБОРЫ</t>
  </si>
  <si>
    <t>00011502000000000140</t>
  </si>
  <si>
    <t>Платежи, взимаемые государственными и муниципальными органами (организациями) за выполнение определенных функций</t>
  </si>
  <si>
    <t>00011502020020000140</t>
  </si>
  <si>
    <t>Платежи, взимаемые государственными органами (организациями) субъектов Российской Федерации за выполнение определенных функций</t>
  </si>
  <si>
    <t>00011502050050000140</t>
  </si>
  <si>
    <t>Платежи, взимаемые органами местного самоуправления (организациями) муниципальных районов за выполнение определенных функций</t>
  </si>
  <si>
    <t>00011502050130000140</t>
  </si>
  <si>
    <t>Платежи, взимаемые органами местного самоуправления (организациями) городских поселений за выполнение определенных функций</t>
  </si>
  <si>
    <t>00011600000000000000</t>
  </si>
  <si>
    <t>ШТРАФЫ, САНКЦИИ, ВОЗМЕЩЕНИЕ УЩЕРБА</t>
  </si>
  <si>
    <t>00011601000010000140</t>
  </si>
  <si>
    <t>Административные штрафы, установленные Кодексом Российской Федерации об административных правонарушениях</t>
  </si>
  <si>
    <t>00011601050010000140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</si>
  <si>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t>
  </si>
  <si>
    <t>00011601053010000140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</si>
  <si>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t>
  </si>
  <si>
    <t>00011601060010000140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</si>
  <si>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t>
  </si>
  <si>
    <t>00011601062010000140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</si>
  <si>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должностными лицами органов исполнительной власти субъектов Российской Федерации, учреждениями субъектов Российской Федерации</t>
  </si>
  <si>
    <t>00011601063010000140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</si>
  <si>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t>
  </si>
  <si>
    <t>00011601070010000140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</si>
  <si>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t>
  </si>
  <si>
    <t>00011601072010000140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</si>
  <si>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должностными лицами органов исполнительной власти субъектов Российской Федерации, учреждениями субъектов Российской Федерации</t>
  </si>
  <si>
    <t>00011601073010000140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</si>
  <si>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t>
  </si>
  <si>
    <t>00011601074010000140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</si>
  <si>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выявленные должностными лицами органов муниципального контроля</t>
  </si>
  <si>
    <t>00011601080010000140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</si>
  <si>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t>
  </si>
  <si>
    <t>00011601082010000140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</si>
  <si>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 природопользования и обращения с животными, налагаемые должностными лицами органов исполнительной власти субъектов Российской Федерации, учреждениями субъектов Российской Федерации</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</si>
  <si>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 налагаемые должностными лицами органов исполнительной власти субъектов Российской Федерации, учреждениями субъектов Российской Федерации</t>
  </si>
  <si>
    <t>00011601083010000140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</si>
  <si>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 налагаемые мировыми судьями, комиссиями по делам несовершеннолетних и защите их прав</t>
  </si>
  <si>
    <t>00011601084010000140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</si>
  <si>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 природопользования и обращения с животными, выявленные должностными лицами органов муниципального контроля</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</si>
  <si>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 выявленные должностными лицами органов муниципального контроля</t>
  </si>
  <si>
    <t>00011601090010000140</t>
  </si>
  <si>
    <t>Административные штрафы, установленные главой 9 Кодекса Российской Федерации об административных правонарушениях, за административные правонарушения в промышленности, строительстве и энергетике</t>
  </si>
  <si>
    <t>00011601092010000140</t>
  </si>
  <si>
    <t>Административные штрафы, установленные главой 9 Кодекса Российской Федерации об административных правонарушениях, за административные правонарушения в промышленности, строительстве и энергетике, налагаемые должностными лицами органов исполнительной власти субъектов Российской Федерации, учреждениями субъектов Российской Федерации</t>
  </si>
  <si>
    <t>00011601093010000140</t>
  </si>
  <si>
    <t>Административные штрафы, установленные главой 9 Кодекса Российской Федерации об административных правонарушениях, за административные правонарушения в промышленности, строительстве и энергетике, налагаемые мировыми судьями, комиссиями по делам несовершеннолетних и защите их прав</t>
  </si>
  <si>
    <t>00011601100010000140</t>
  </si>
  <si>
    <t>Административные штрафы, установленные главой 10 Кодекса Российской Федерации об административных правонарушениях, за административные правонарушения в сельском хозяйстве, ветеринарии и мелиорации земель</t>
  </si>
  <si>
    <t>00011601103010000140</t>
  </si>
  <si>
    <t>Административные штрафы, установленные главой 10 Кодекса Российской Федерации об административных правонарушениях, за административные правонарушения в сельском хозяйстве, ветеринарии и мелиорации земель, налагаемые мировыми судьями, комиссиями по делам несовершеннолетних и защите их прав</t>
  </si>
  <si>
    <t>00011601110010000140</t>
  </si>
  <si>
    <t>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t>
  </si>
  <si>
    <t>00011601113010000140</t>
  </si>
  <si>
    <t>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 налагаемые мировыми судьями, комиссиями по делам несовершеннолетних и защите их прав</t>
  </si>
  <si>
    <t>00011601120010000140</t>
  </si>
  <si>
    <t>Административные штрафы, установленные главой 12 Кодекса Российской Федерации об административных правонарушениях, за административные правонарушения в области дорожного движения</t>
  </si>
  <si>
    <t>00011601121010000140</t>
  </si>
  <si>
    <t>Административные штрафы, установленные главой 12 Кодекса Российской Федерации об административных правонарушениях, за административные правонарушения в области дорожного движения, налагаемые судьями федеральных судов, должностными лицами федеральных государственных органов, учреждений</t>
  </si>
  <si>
    <t>00011601123010000140</t>
  </si>
  <si>
    <t>Административные штрафы, установленные главой 12 Кодекса Российской Федерации об административных правонарушениях, за административные правонарушения в области дорожного движения, налагаемые мировыми судьями, комиссиями по делам несовершеннолетних и защите их прав</t>
  </si>
  <si>
    <t>00011601130010000140</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</si>
  <si>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t>
  </si>
  <si>
    <t>00011601132010000140</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</si>
  <si>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 налагаемые должностными лицами органов исполнительной власти субъектов Российской Федерации, учреждениями субъектов Российской Федерации</t>
  </si>
  <si>
    <t>00011601133010000140</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</si>
  <si>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 налагаемые мировыми судьями, комиссиями по делам несовершеннолетних и защите их прав</t>
  </si>
  <si>
    <t>00011601140010000140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</si>
  <si>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t>
  </si>
  <si>
    <t>00011601142010000140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</si>
  <si>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должностными лицами органов исполнительной власти субъектов Российской Федерации, учреждениями субъектов Российской Федерации</t>
  </si>
  <si>
    <t>00011601143010000140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</si>
  <si>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t>
  </si>
  <si>
    <t>00011601150010000140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</si>
  <si>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t>
  </si>
  <si>
    <t>00011601152010000140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</si>
  <si>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налагаемые должностными лицами органов исполнительной власти субъектов Российской Федерации, учреждениями субъектов Российской Федерации</t>
  </si>
  <si>
    <t>00011601153010000140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</si>
  <si>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t>
  </si>
  <si>
    <t>00011601156010000140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</si>
  <si>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связанные с нецелевым использованием бюджетных средств, невозвратом либо несвоевременным возвратом бюджетного кредита, неперечислением либо несвоевременным перечислением платы за пользование бюджетным кредитом, нарушением условий предоставления бюджетного кредита, нарушением порядка и (или) условий предоставления (расходования) межбюджетных трансфертов, нарушением условий предоставления бюджетных инвестиций, субсидий юридическим лицам, индивидуальным предпринимателям и физическим лицам, подлежащие зачислению в бюджет субъекта Российской Федерации</t>
  </si>
  <si>
    <t>00011601160010000140</t>
  </si>
  <si>
    <t>Административные штрафы, установленные главой 16 Кодекса Российской Федерации об административных правонарушениях, за административные правонарушения в области таможенного дела (нарушение таможенных правил)</t>
  </si>
  <si>
    <t>00011601163010000140</t>
  </si>
  <si>
    <t>Административные штрафы, установленные главой 16 Кодекса Российской Федерации об административных правонарушениях, за административные правонарушения в области таможенного дела (нарушение таможенных правил), налагаемые мировыми судьями, комиссиями по делам несовершеннолетних и защите их прав</t>
  </si>
  <si>
    <t>00011601170010000140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</si>
  <si>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t>
  </si>
  <si>
    <t>00011601173010000140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</si>
  <si>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t>
  </si>
  <si>
    <t>00011601180010000140</t>
  </si>
  <si>
    <t>Административные штрафы, установленные главой 18 Кодекса Российской Федерации об административных правонарушениях, за административные правонарушения в области защиты Государственной границы Российской Федерации и обеспечения режима пребывания иностранных граждан или лиц без гражданства на территории Российской Федерации</t>
  </si>
  <si>
    <t>00011601183010000140</t>
  </si>
  <si>
    <t>Административные штрафы, установленные главой 18 Кодекса Российской Федерации об административных правонарушениях, за административные правонарушения в области защиты Государственной границы Российской Федерации и обеспечения режима пребывания иностранных граждан или лиц без гражданства на территории Российской Федерации, налагаемые мировыми судьями, комиссиями по делам несовершеннолетних и защите их прав</t>
  </si>
  <si>
    <t>00011601190010000140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</si>
  <si>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t>
  </si>
  <si>
    <t>00011601192010000140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</si>
  <si>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должностными лицами органов исполнительной власти субъектов Российской Федерации, учреждениями субъектов Российской Федерации</t>
  </si>
  <si>
    <t>00011601193010000140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</si>
  <si>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t>
  </si>
  <si>
    <t>00011601194010000140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</si>
  <si>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выявленные должностными лицами органов муниципального контроля</t>
  </si>
  <si>
    <t>00011601200010000140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</si>
  <si>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t>
  </si>
  <si>
    <t>00011601203010000140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</si>
  <si>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</si>
  <si>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00011601330000000140</t>
  </si>
  <si>
    <t>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t>
  </si>
  <si>
    <t>00011601332010000140</t>
  </si>
  <si>
    <t>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 налагаемые должностными лицами органов исполнительной власти субъектов Российской Федерации, учреждениями субъектов Российской Федерации</t>
  </si>
  <si>
    <t>00011601333010000140</t>
  </si>
  <si>
    <t>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 налагаемые мировыми судьями, комиссиями по делам несовершеннолетних и защите их прав</t>
  </si>
  <si>
    <t>00011602000020000140</t>
  </si>
  <si>
    <t>Административные штрафы, установленные законами субъектов Российской Федерации об административных правонарушениях</t>
  </si>
  <si>
    <t>00011602010020000140</t>
  </si>
  <si>
    <t>Административные штрафы, установленные законами субъектов Российской Федерации об административных правонарушениях, за нарушение законов и иных нормативных правовых актов субъектов Российской Федерации</t>
  </si>
  <si>
    <t>00011602020020000140</t>
  </si>
  <si>
    <t>Административные штрафы, установленные законами субъектов Российской Федерации об административных правонарушениях, за нарушение муниципальных правовых актов</t>
  </si>
  <si>
    <t>00011607000000000140</t>
  </si>
  <si>
    <t>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органом управления государственным внебюджетным фондом, казенным учреждением, Центральным банком Российской Федерации, иной организацией, действующей от имени Российской Федерации</t>
  </si>
  <si>
    <t>00011607010000000140</t>
  </si>
  <si>
    <t>Штрафы, неустойки, пени, уплаченные в случае просрочки исполнения поставщиком (подрядчиком, исполнителем) обязательств, предусмотренных государственным (муниципальным) контрактом</t>
  </si>
  <si>
    <t>00011607010020000140</t>
  </si>
  <si>
    <t>Штрафы, неустойки, пени, уплаченные в случае просрочки исполнения поставщиком (подрядчиком, исполнителем) обязательств, предусмотренных государственным контрактом, заключенным государственным органом субъекта Российской Федерации, казенным учреждением субъекта Российской Федерации</t>
  </si>
  <si>
    <t>00011607010040000140</t>
  </si>
  <si>
    <t>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городского округа</t>
  </si>
  <si>
    <t>00011607010050000140</t>
  </si>
  <si>
    <t>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муниципального района</t>
  </si>
  <si>
    <t>00011607010100000140</t>
  </si>
  <si>
    <t>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сельского поселения</t>
  </si>
  <si>
    <t>00011607010130000140</t>
  </si>
  <si>
    <t>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городского поселения</t>
  </si>
  <si>
    <t>00011607030000000140</t>
  </si>
  <si>
    <t>Штрафы, неустойки, пени, уплаченные в соответствии с договором аренды лесного участка или договором купли-продажи лесных насаждений в случае неисполнения или ненадлежащего исполнения обязательств перед государственным (муниципальным) органом, казенным учреждением</t>
  </si>
  <si>
    <t>00011607030020000140</t>
  </si>
  <si>
    <t>Штрафы, неустойки, пени, уплаченные в соответствии с договором аренды лесного участка или договором купли-продажи лесных насаждений в случае неисполнения или ненадлежащего исполнения обязательств перед государственным органом субъекта Российской Федерации, казенным учреждением субъекта Российской Федерации</t>
  </si>
  <si>
    <t>00011607040000000140</t>
  </si>
  <si>
    <t>Штрафы, неустойки, пени, уплаченные в соответствии с договором водопользования в случае неисполнения или ненадлежащего исполнения обязательств перед государственным (муниципальным) органом, казенным учреждением</t>
  </si>
  <si>
    <t>00011607040020000140</t>
  </si>
  <si>
    <t>Штрафы, неустойки, пени, уплаченные в соответствии с договором водопользования в случае неисполнения или ненадлежащего исполнения обязательств перед государственным органом субъекта Российской Федерации, казенным учреждением субъекта Российской Федерации</t>
  </si>
  <si>
    <t>00011607090000000140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</si>
  <si>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казенным учреждением, Центральным банком Российской Федерации, государственной корпорацией</t>
  </si>
  <si>
    <t>00011607090020000140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</si>
  <si>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органом субъекта Российской Федерации, казенным учреждением субъекта Российской Федерации</t>
  </si>
  <si>
    <t>00011607090040000140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</si>
  <si>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t>
  </si>
  <si>
    <t>00011607090050000140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</si>
  <si>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муниципального района</t>
  </si>
  <si>
    <t>00011607090100000140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</si>
  <si>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сельского поселения</t>
  </si>
  <si>
    <t>00011607090130000140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</si>
  <si>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поселения</t>
  </si>
  <si>
    <t>00011609000000000140</t>
  </si>
  <si>
    <t>Денежные средства, изымаемые в собственность Российской Федерации, субъекта Российской Федерации, муниципального образования в соответствии с решениями судов (за исключением обвинительных приговоров и постановлений судов, вынесенных при производстве по уголовным делам)</t>
  </si>
  <si>
    <t>Денежные средства, изымаемые в собственность Российской Федерации, субъекта Российской Федерации, муниципального образования в соответствии с решениями судов (за исключением обвинительных приговоров судов)</t>
  </si>
  <si>
    <t>00011609040100000140</t>
  </si>
  <si>
    <t>Денежные средства, изымаемые в собственность сельского поселения в соответствии с решениями судов (за исключением обвинительных приговоров и постановлений судов, вынесенных при производстве по уголовным делам)</t>
  </si>
  <si>
    <t>Денежные средства, изымаемые в собственность сельского поселения в соответствии с решениями судов (за исключением обвинительных приговоров судов)</t>
  </si>
  <si>
    <t>00011609040130000140</t>
  </si>
  <si>
    <t>Денежные средства, изымаемые в собственность городского поселения в соответствии с решениями судов (за исключением обвинительных приговоров и постановлений судов, вынесенных при производстве по уголовным делам)</t>
  </si>
  <si>
    <t>Денежные средства, изымаемые в собственность городского поселения в соответствии с решениями судов (за исключением обвинительных приговоров судов)</t>
  </si>
  <si>
    <t>00011610000000000140</t>
  </si>
  <si>
    <t>Платежи в целях возмещения причиненного ущерба (убытков)</t>
  </si>
  <si>
    <t>00011610020020000140</t>
  </si>
  <si>
    <t>Платежи по искам о возмещении ущерба, а также платежи, уплачиваемые при добровольном возмещении ущерба, причиненного имуществу, находящемуся в собственности субъекта Российской Федерации (за исключением имущества, закрепленного за бюджетными (автономными) учреждениями, унитарными предприятиями субъекта Российской Федерации)</t>
  </si>
  <si>
    <t>00011610021020000140</t>
  </si>
  <si>
    <t>Возмещение ущерба при возникновении страховых случаев, когда выгодоприобретателями выступают получатели средств бюджета субъекта Российской Федерации</t>
  </si>
  <si>
    <t>00011610022020000140</t>
  </si>
  <si>
    <t>Прочее возмещение ущерба, причиненного имуществу, находящемуся в собственности субъекта Российской Федерации (за исключением имущества, закрепленного за бюджетными (автономными) учреждениями, унитарными предприятиями субъекта Российской Федерации)</t>
  </si>
  <si>
    <t>00011610030040000140</t>
  </si>
  <si>
    <t>Платежи по искам о возмещении ущерба, а также платежи, уплачиваемые при добровольном возмещении ущерба, причиненного муниципальному имуществу городского округа (за исключением имущества, закрепленного за муниципальными бюджетными (автономными) учреждениями, унитарными предприятиями)</t>
  </si>
  <si>
    <t>00011610030050000140</t>
  </si>
  <si>
    <t>Платежи по искам о возмещении ущерба, а также платежи, уплачиваемые при добровольном возмещении ущерба, причиненного муниципальному имуществу муниципального района (за исключением имущества, закрепленного за муниципальными бюджетными (автономными) учреждениями, унитарными предприятиями)</t>
  </si>
  <si>
    <t>00011610030100000140</t>
  </si>
  <si>
    <t>Платежи по искам о возмещении ущерба, а также платежи, уплачиваемые при добровольном возмещении ущерба, причиненного муниципальному имуществу сельского поселения (за исключением имущества, закрепленного за муниципальными бюджетными (автономными) учреждениями, унитарными предприятиями)</t>
  </si>
  <si>
    <t>00011610030130000140</t>
  </si>
  <si>
    <t>Платежи по искам о возмещении ущерба, а также платежи, уплачиваемые при добровольном возмещении ущерба, причиненного муниципальному имуществу городского поселения (за исключением имущества, закрепленного за муниципальными бюджетными (автономными) учреждениями, унитарными предприятиями)</t>
  </si>
  <si>
    <t>00011610031040000140</t>
  </si>
  <si>
    <t>Возмещение ущерба при возникновении страховых случаев, когда выгодоприобретателями выступают получатели средств бюджета городского округа</t>
  </si>
  <si>
    <t>00011610031050000140</t>
  </si>
  <si>
    <t>Возмещение ущерба при возникновении страховых случаев, когда выгодоприобретателями выступают получатели средств бюджета муниципального района</t>
  </si>
  <si>
    <t>00011610031100000140</t>
  </si>
  <si>
    <t>Возмещение ущерба при возникновении страховых случаев, когда выгодоприобретателями выступают получатели средств бюджета сельского поселения</t>
  </si>
  <si>
    <t>00011610032040000140</t>
  </si>
  <si>
    <t>Прочее возмещение ущерба, причиненного муниципальному имуществу городского округа (за исключением имущества, закрепленного за муниципальными бюджетными (автономными) учреждениями, унитарными предприятиями)</t>
  </si>
  <si>
    <t>00011610032050000140</t>
  </si>
  <si>
    <t>Прочее возмещение ущерба, причиненного муниципальному имуществу муниципального района (за исключением имущества, закрепленного за муниципальными бюджетными (автономными) учреждениями, унитарными предприятиями)</t>
  </si>
  <si>
    <t>00011610032130000140</t>
  </si>
  <si>
    <t>Прочее возмещение ущерба, причиненного муниципальному имуществу городского поселения (за исключением имущества, закрепленного за муниципальными бюджетными (автономными) учреждениями, унитарными предприятиями)</t>
  </si>
  <si>
    <t>00011610050000000140</t>
  </si>
  <si>
    <t>Платежи в целях возмещения убытков, причиненных уклонением от заключения государственного контракта</t>
  </si>
  <si>
    <t>00011610056020000140</t>
  </si>
  <si>
    <t>Платежи в целях возмещения убытков, причиненных уклонением от заключения с государственным органом субъекта Российской Федерации (казенным учреждением субъекта Российской Федерации) государственного контракта, а также иные денежные средства, подлежащие зачислению в бюджет субъекта Российской Федерации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(за исключением государственного контракта, финансируемого за счет средств дорожного фонда субъекта Российской Федерации)</t>
  </si>
  <si>
    <t>00011610060000000140</t>
  </si>
  <si>
    <t>Платежи в целях возмещения убытков, причиненных уклонением от заключения муниципального контракта</t>
  </si>
  <si>
    <t>00011610061050000140</t>
  </si>
  <si>
    <t>Платежи в целях возмещения убытков, причиненных уклонением от заключения с муниципальным органом муниципального района (муниципальным казенным учреждением) муниципального контракта, а также иные денежные средства, подлежащие зачислению в бюджет муниципального района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(за исключением муниципального контракта, финансируемого за счет средств муниципального дорожного фонда)</t>
  </si>
  <si>
    <t>00011610061130000140</t>
  </si>
  <si>
    <t>Платежи в целях возмещения убытков, причиненных уклонением от заключения с муниципальным органом городского поселения (муниципальным казенным учреждением) муниципального контракта, а также иные денежные средства, подлежащие зачислению в бюджет городского поселения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(за исключением муниципального контракта, финансируемого за счет средств муниципального дорожного фонда)</t>
  </si>
  <si>
    <t>00011610062050000140</t>
  </si>
  <si>
    <t>Платежи в целях возмещения убытков, причиненных уклонением от заключения с муниципальным органом муниципального района (муниципальным казенным учреждением) муниципального контракта, финансируемого за счет средств муниципального дорожного фонда, а также иные денежные средства, подлежащие зачислению в бюджет муниципального района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t>
  </si>
  <si>
    <t>00011610100000000140</t>
  </si>
  <si>
    <t>Денежные взыскания, налагаемые в возмещение ущерба, причиненного в результате незаконного или нецелевого использования бюджетных средств</t>
  </si>
  <si>
    <t>00011610100020000140</t>
  </si>
  <si>
    <t>Денежные взыскания, налагаемые в возмещение ущерба, причиненного в результате незаконного или нецелевого использования бюджетных средств (в части бюджетов субъектов Российской Федерации)</t>
  </si>
  <si>
    <t>00011610100040000140</t>
  </si>
  <si>
    <t>Денежные взыскания, налагаемые в возмещение ущерба, причиненного в результате незаконного или нецелевого использования бюджетных средств (в части бюджетов городских округов)</t>
  </si>
  <si>
    <t>00011610100050000140</t>
  </si>
  <si>
    <t>Денежные взыскания, налагаемые в возмещение ущерба, причиненного в результате незаконного или нецелевого использования бюджетных средств (в части бюджетов муниципальных районов)</t>
  </si>
  <si>
    <t>00011610100130000140</t>
  </si>
  <si>
    <t>Денежные взыскания, налагаемые в возмещение ущерба, причиненного в результате незаконного или нецелевого использования бюджетных средств (в части бюджетов городских поселений)</t>
  </si>
  <si>
    <t>00011610120000000140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</si>
  <si>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бюджеты бюджетной системы Российской Федерации по нормативам, действовавшим в 2019 году</t>
  </si>
  <si>
    <t>00011610122010000140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</si>
  <si>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субъекта Российской Федерации по нормативам, действовавшим в 2019 году</t>
  </si>
  <si>
    <t>00011610123010000140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</si>
  <si>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t>
  </si>
  <si>
    <t>00011610128010000140</t>
  </si>
  <si>
    <t>Доходы от денежных взысканий (штрафов), поступающие в счет погашения задолженности, образовавшейся до 1 января 2020 года, подлежащие зачислению в федеральный бюджет и бюджет субъекта Российской Федерации по нормативам, действовавшим в 2019 году</t>
  </si>
  <si>
    <t>00011610129010000140</t>
  </si>
  <si>
    <t>Доходы от денежных взысканий (штрафов), поступающие в счет погашения задолженности, образовавшейся до 1 января 2020 года, подлежащие зачислению в федеральный бюджет и бюджет муниципального образования по нормативам, действовавшим в 2019 году</t>
  </si>
  <si>
    <t>00011611000010000140</t>
  </si>
  <si>
    <t>Платежи, уплачиваемые в целях возмещения вреда</t>
  </si>
  <si>
    <t>00011611050010000140</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</si>
  <si>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вреда, причиненного водным объектам, атмосферному воздуху, почвам, недрам, объектам животного мира, занесенным в Красную книгу Российской Федерации, а также иным объектам животного мира, не относящимся к объектам охоты и рыболовства и среде их обитания), подлежащие зачислению в бюджет муниципального образования</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</si>
  <si>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вреда, причиненного водным объектам, водным биологическим ресурсам, атмосферному воздуху, почвам, недрам, объектам животного мира, занесенным в Красную книгу Российской Федерации, а также иным объектам животного мира, не относящимся к объектам охоты и рыболовства и среде их обитания), подлежащие зачислению в бюджет муниципального образования</t>
  </si>
  <si>
    <t>00011611060010000140</t>
  </si>
  <si>
    <t>Платежи, уплачиваемые в целях возмещения вреда, причиняемого автомобильным дорогам</t>
  </si>
  <si>
    <t>00011611063010000140</t>
  </si>
  <si>
    <t>Платежи, уплачиваемые в целях возмещения вреда, причиняемого автомобильным дорогам регионального или межмуниципального значения тяжеловесными транспортными средствами</t>
  </si>
  <si>
    <t>00011611064010000140</t>
  </si>
  <si>
    <t>Платежи, уплачиваемые в целях возмещения вреда, причиняемого автомобильным дорогам местного значения тяжеловесными транспортными средствами</t>
  </si>
  <si>
    <t>00011618000020000140</t>
  </si>
  <si>
    <t>Доходы от сумм пеней, предусмотренных законодательством Российской Федерации о налогах и сборах, подлежащие зачислению в бюджеты субъектов Российской Федерации по нормативу, установленному Бюджетным кодексом Российской Федерации, распределяемые Федеральным казначейством между бюджетами субъектов Российской Федерации в соответствии с федеральным законом о федеральном бюджете</t>
  </si>
  <si>
    <t>00011700000000000000</t>
  </si>
  <si>
    <t>ПРОЧИЕ НЕНАЛОГОВЫЕ ДОХОДЫ</t>
  </si>
  <si>
    <t>00011701000000000180</t>
  </si>
  <si>
    <t>Невыясненные поступления</t>
  </si>
  <si>
    <t>00011701020020000180</t>
  </si>
  <si>
    <t>Невыясненные поступления, зачисляемые в бюджеты субъектов Российской Федерации</t>
  </si>
  <si>
    <t>00011701040040000180</t>
  </si>
  <si>
    <t>Невыясненные поступления, зачисляемые в бюджеты городских округов</t>
  </si>
  <si>
    <t>00011701050050000180</t>
  </si>
  <si>
    <t>Невыясненные поступления, зачисляемые в бюджеты муниципальных районов</t>
  </si>
  <si>
    <t>00011701050100000180</t>
  </si>
  <si>
    <t>Невыясненные поступления, зачисляемые в бюджеты сельских поселений</t>
  </si>
  <si>
    <t>00011701050130000180</t>
  </si>
  <si>
    <t>Невыясненные поступления, зачисляемые в бюджеты городских поселений</t>
  </si>
  <si>
    <t>00011705000000000180</t>
  </si>
  <si>
    <t>Прочие неналоговые доходы</t>
  </si>
  <si>
    <t>00011705020020000180</t>
  </si>
  <si>
    <t>Прочие неналоговые доходы бюджетов субъектов Российской Федерации</t>
  </si>
  <si>
    <t>00011705040040000180</t>
  </si>
  <si>
    <t>Прочие неналоговые доходы бюджетов городских округов</t>
  </si>
  <si>
    <t>00011705050050000180</t>
  </si>
  <si>
    <t>Прочие неналоговые доходы бюджетов муниципальных районов</t>
  </si>
  <si>
    <t>00011705050100000180</t>
  </si>
  <si>
    <t>Прочие неналоговые доходы бюджетов сельских поселений</t>
  </si>
  <si>
    <t>00011705050130000180</t>
  </si>
  <si>
    <t>Прочие неналоговые доходы бюджетов городских поселений</t>
  </si>
  <si>
    <t>00011715000000000150</t>
  </si>
  <si>
    <t>Инициативные платежи</t>
  </si>
  <si>
    <t>00011715020040000150</t>
  </si>
  <si>
    <t>Инициативные платежи, зачисляемые в бюджеты городских округов</t>
  </si>
  <si>
    <t>00011715030100000150</t>
  </si>
  <si>
    <t>Инициативные платежи, зачисляемые в бюджеты сельских поселений</t>
  </si>
  <si>
    <t>00011715030130000150</t>
  </si>
  <si>
    <t>Инициативные платежи, зачисляемые в бюджеты городских поселений</t>
  </si>
  <si>
    <t>00020000000000000000</t>
  </si>
  <si>
    <t>БЕЗВОЗМЕЗДНЫЕ ПОСТУПЛЕНИЯ</t>
  </si>
  <si>
    <t>00020200000000000000</t>
  </si>
  <si>
    <t>БЕЗВОЗМЕЗДНЫЕ ПОСТУПЛЕНИЯ ОТ ДРУГИХ БЮДЖЕТОВ БЮДЖЕТНОЙ СИСТЕМЫ РОССИЙСКОЙ ФЕДЕРАЦИИ</t>
  </si>
  <si>
    <t>00020210000000000150</t>
  </si>
  <si>
    <t>Дотации бюджетам бюджетной системы Российской Федерации</t>
  </si>
  <si>
    <t>00020215001000000150</t>
  </si>
  <si>
    <t>Дотации на выравнивание бюджетной обеспеченности</t>
  </si>
  <si>
    <t>00020215001020000150</t>
  </si>
  <si>
    <t>Дотации бюджетам субъектов Российской Федерации на выравнивание бюджетной обеспеченности</t>
  </si>
  <si>
    <t>00020215009000000150</t>
  </si>
  <si>
    <t>Дотации бюджетам на частичную компенсацию дополнительных расходов на повышение оплаты труда работников бюджетной сферы и иные цели</t>
  </si>
  <si>
    <t>00020215009020000150</t>
  </si>
  <si>
    <t>Дотации бюджетам субъектов Российской Федерации на частичную компенсацию дополнительных расходов на повышение оплаты труда работников бюджетной сферы и иные цели</t>
  </si>
  <si>
    <t>00020220000000000150</t>
  </si>
  <si>
    <t>Субсидии бюджетам бюджетной системы Российской Федерации (межбюджетные субсидии)</t>
  </si>
  <si>
    <t>00020225013000000150</t>
  </si>
  <si>
    <t>Субсидии бюджетам на сокращение доли загрязненных сточных вод</t>
  </si>
  <si>
    <t>00020225013020000150</t>
  </si>
  <si>
    <t>Субсидии бюджетам субъектов Российской Федерации на сокращение доли загрязненных сточных вод</t>
  </si>
  <si>
    <t>00020225014000000150</t>
  </si>
  <si>
    <t>Субсидии бюджетам на стимулирование увеличения производства картофеля и овощей</t>
  </si>
  <si>
    <t>00020225014020000150</t>
  </si>
  <si>
    <t>Субсидии бюджетам субъектов Российской Федерации на стимулирование увеличения производства картофеля и овощей</t>
  </si>
  <si>
    <t>00020225021000000150</t>
  </si>
  <si>
    <t>Субсидии бюджетам на реализацию мероприятий по стимулированию программ развития жилищного строительства субъектов Российской Федерации</t>
  </si>
  <si>
    <t>00020225021020000150</t>
  </si>
  <si>
    <t>Субсидии бюджетам субъектов Российской Федерации на реализацию мероприятий по стимулированию программ развития жилищного строительства субъектов Российской Федерации</t>
  </si>
  <si>
    <t>00020225028000000150</t>
  </si>
  <si>
    <t>Субсидии бюджетам на обеспечение оказания региональных услуг в электронном виде в субъектах Российской Федерации посредством ведомственной информационной системы с применением цифровых регламентов</t>
  </si>
  <si>
    <t>00020225028020000150</t>
  </si>
  <si>
    <t>Субсидии бюджетам субъектов Российской Федерации на обеспечение оказания региональных услуг в электронном виде в субъектах Российской Федерации посредством ведомственной информационной системы с применением цифровых регламентов</t>
  </si>
  <si>
    <t>00020225052000000150</t>
  </si>
  <si>
    <t>Субсидии бюджетам на преобразование учебных корпусов и общежитий колледжей как неотъемлемой части учебно-производственного комплекса</t>
  </si>
  <si>
    <t>00020225052020000150</t>
  </si>
  <si>
    <t>Субсидии бюджетам субъектов Российской Федерации на преобразование учебных корпусов и общежитий колледжей как неотъемлемой части учебно-производственного комплекса</t>
  </si>
  <si>
    <t>00020225066020000150</t>
  </si>
  <si>
    <t>Субсидии бюджетам субъектов Российской Федерации на подготовку управленческих кадров для организаций народного хозяйства Российской Федерации</t>
  </si>
  <si>
    <t>00020225081000000150</t>
  </si>
  <si>
    <t>Субсидии бюджетам на государственную поддержку организаций, входящих в систему спортивной подготовки</t>
  </si>
  <si>
    <t>00020225081020000150</t>
  </si>
  <si>
    <t>Субсидии бюджетам субъектов Российской Федерации на государственную поддержку организаций, входящих в систему спортивной подготовки</t>
  </si>
  <si>
    <t>00020225082020000150</t>
  </si>
  <si>
    <t>Субсидии бюджетам субъектов Российской Федерации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</si>
  <si>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00020225084020000150</t>
  </si>
  <si>
    <t>Субсидии бюджетам субъектов Российской Федерации на осуществление ежемесячной денежной выплаты, назначаемой в случае рождения третьего ребенка или последующих детей до достижения ребенком возраста трех лет</t>
  </si>
  <si>
    <t>00020225086000000150</t>
  </si>
  <si>
    <t>Субсидии бюджетам на реализацию мероприятий, предусмотренных региональной программой переселения, включенной в Государственную программу по оказанию содействия добровольному переселению в Российскую Федерацию соотечественников, проживающих за рубежом</t>
  </si>
  <si>
    <t>00020225086020000150</t>
  </si>
  <si>
    <t>Субсидии бюджетам субъектов Российской Федерации на реализацию мероприятий, предусмотренных региональной программой переселения, включенной в Государственную программу по оказанию содействия добровольному переселению в Российскую Федерацию соотечественников, проживающих за рубежом</t>
  </si>
  <si>
    <t>00020225098000000150</t>
  </si>
  <si>
    <t>Субсидии бюджетам на обновление материально-технической базы для организации учебно-исследовательской, научно-практической, творческой деятельности, занятий физической культурой и спортом в образовательных организациях</t>
  </si>
  <si>
    <t>00020225098020000150</t>
  </si>
  <si>
    <t>Субсидии бюджетам субъектов Российской Федерации на обновление материально-технической базы для организации учебно-исследовательской, научно-практической, творческой деятельности, занятий физической культурой и спортом в образовательных организациях</t>
  </si>
  <si>
    <t>00020225106000000150</t>
  </si>
  <si>
    <t>Субсидии бюджетам в целях софинансирования расходных обязательств субъектов Российской Федерации, возникающих при реализации мероприятий по обеспечению детей с сахарным диабетом 1 типа в возрасте от 2-х до 4-х лет системами непрерывного мониторинга глюкозы</t>
  </si>
  <si>
    <t>00020225106020000150</t>
  </si>
  <si>
    <t>Субсидии бюджетам субъектов Российской Федерации в целях софинансирования расходных обязательств субъектов Российской Федерации, возникающих при реализации мероприятий по обеспечению детей с сахарным диабетом 1 типа в возрасте от 2-х до 4-х лет системами непрерывного мониторинга глюкозы</t>
  </si>
  <si>
    <t>00020225107000000150</t>
  </si>
  <si>
    <t>Субсидии бюджетам в целях софинансирования расходных обязательств субъектов Российской Федерации, возникающих при реализации мероприятий по обеспечению детей с сахарным диабетом 1 типа в возрасте от 4-х до 17-ти лет системами непрерывного мониторинга глюкозы</t>
  </si>
  <si>
    <t>Субсидии бюджетам на обеспечение детей с сахарным диабетом 1 типа в возрасте от 2-х до 17-ти лет включительно системами непрерывного мониторинга глюкозы</t>
  </si>
  <si>
    <t>00020225107020000150</t>
  </si>
  <si>
    <t>Субсидии бюджетам субъектов Российской Федерации в целях софинансирования расходных обязательств субъектов Российской Федерации, возникающих при реализации мероприятий по обеспечению детей с сахарным диабетом 1 типа в возрасте от 4-х до 17-ти лет системами непрерывного мониторинга глюкозы</t>
  </si>
  <si>
    <t>Субсидии бюджетам субъектов Российской Федерации на обеспечение детей с сахарным диабетом 1 типа в возрасте от 2-х до 17-ти лет включительно системами непрерывного мониторинга глюкозы</t>
  </si>
  <si>
    <t>00020225114000000150</t>
  </si>
  <si>
    <t>Субсидии бюджетам на реализацию региональных проектов "Создание единого цифрового контура в здравоохранении на основе единой государственной информационной системы в сфере здравоохранения (ЕГИСЗ)"</t>
  </si>
  <si>
    <t>00020225114020000150</t>
  </si>
  <si>
    <t>Субсидии бюджетам субъектов Российской Федерации на реализацию региональных проектов "Создание единого цифрового контура в здравоохранении на основе единой государственной информационной системы в сфере здравоохранения (ЕГИСЗ)"</t>
  </si>
  <si>
    <t>00020225138000000150</t>
  </si>
  <si>
    <t>Субсидии бюджетам на единовременные компенсационные выплаты медицинским работникам (врачам, фельдшерам, а также акушеркам и медицинским сестрам фельдшерских здравпунктов и фельдшерско-акушерских пунктов, врачебных амбулаторий, центров (отделений) общей врачебной практики (семейной медицины),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t>
  </si>
  <si>
    <t>00020225138020000150</t>
  </si>
  <si>
    <t>Субсидии бюджетам субъектов Российской Федерации на единовременные компенсационные выплаты медицинским работникам (врачам, фельдшерам, а также акушеркам и медицинским сестрам фельдшерских здравпунктов и фельдшерско-акушерских пунктов, врачебных амбулаторий, центров (отделений) общей врачебной практики (семейной медицины),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t>
  </si>
  <si>
    <t>00020225152000000150</t>
  </si>
  <si>
    <t>Субсидии бюджетам на обеспечение беременных женщин с сахарным диабетом системами непрерывного мониторинга глюкозы</t>
  </si>
  <si>
    <t>00020225152020000150</t>
  </si>
  <si>
    <t>Субсидии бюджетам субъектов Российской Федерации на обеспечение беременных женщин с сахарным диабетом системами непрерывного мониторинга глюкозы</t>
  </si>
  <si>
    <t>00020225153000000150</t>
  </si>
  <si>
    <t>Субсидии бюджетам на софинансирование расходных обязательств в целях государственной поддержки ветеранов и участников специальной военной операции, связанной с началом осуществления ими предпринимательской деятельности в агропромышленном комплексе</t>
  </si>
  <si>
    <t>00020225153020000150</t>
  </si>
  <si>
    <t>Субсидии бюджетам субъектов Российской Федерации на софинансирование расходных обязательств субъектов Российской Федерации в целях государственной поддержки ветеранов и участников специальной военной операции, связанной с началом осуществления ими предпринимательской деятельности в агропромышленном комплексе</t>
  </si>
  <si>
    <t>00020225154000000150</t>
  </si>
  <si>
    <t>Субсидии бюджетам на реализацию мероприятий по модернизации коммунальной инфраструктуры</t>
  </si>
  <si>
    <t>00020225154020000150</t>
  </si>
  <si>
    <t>Субсидии бюджетам субъектов Российской Федерации на реализацию мероприятий по модернизации коммунальной инфраструктуры</t>
  </si>
  <si>
    <t>00020225158000000150</t>
  </si>
  <si>
    <t>Субсидии бюджетам на оснащение региональных, межрайонных (районных) центров, оказывающих медицинскую помощь больным с нарушениями углеводного обмена и сахарным диабетом</t>
  </si>
  <si>
    <t>00020225158020000150</t>
  </si>
  <si>
    <t>Субсидии бюджетам субъектов Российской Федерации на оснащение региональных, межрайонных (районных) центров, оказывающих медицинскую помощь больным с нарушениями углеводного обмена и сахарным диабетом</t>
  </si>
  <si>
    <t>00020225163000000150</t>
  </si>
  <si>
    <t>Субсидии бюджетам на создание системы долговременного ухода за гражданами пожилого возраста и инвалидами</t>
  </si>
  <si>
    <t>00020225163020000150</t>
  </si>
  <si>
    <t>Субсидии бюджетам субъектов Российской Федерации на создание системы долговременного ухода за гражданами пожилого возраста и инвалидами</t>
  </si>
  <si>
    <t>00020225171000000150</t>
  </si>
  <si>
    <t>Субсидии бюджетам на оснащение (обновление материально-технической базы) оборудованием, средствами обучения и воспитания образовательных организаций различных типов для реализации дополнительных общеразвивающих программ, для создания информационных систем в образовательных организациях</t>
  </si>
  <si>
    <t>00020225171020000150</t>
  </si>
  <si>
    <t>Субсидии бюджетам субъектов Российской Федерации на оснащение (обновление материально-технической базы) оборудованием, средствами обучения и воспитания образовательных организаций различных типов для реализации дополнительных общеразвивающих программ, для создания информационных систем в образовательных организациях</t>
  </si>
  <si>
    <t>00020225172000000150</t>
  </si>
  <si>
    <t>Субсидии бюджетам на оснащение (обновление материально-технической базы) оборудованием, средствами обучения и воспитания общеобразовательных организаций, в том числе осуществляющих образовательную деятельность по адаптированным основным общеобразовательным программам</t>
  </si>
  <si>
    <t>00020225172020000150</t>
  </si>
  <si>
    <t>Субсидии бюджетам субъектов Российской Федерации на оснащение (обновление материально-технической базы) оборудованием, средствами обучения и воспитания общеобразовательных организаций, в том числе осуществляющих образовательную деятельность по адаптированным основным общеобразовательным программам</t>
  </si>
  <si>
    <t>00020225179000000150</t>
  </si>
  <si>
    <t>Субсидии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</si>
  <si>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00020225179020000150</t>
  </si>
  <si>
    <t>Субсидии бюджетам субъектов Российской Федерации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</si>
  <si>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00020225190020000150</t>
  </si>
  <si>
    <t>Субсидии бюджетам субъектов Российской Федерации на переоснащение медицинских организаций, оказывающих медицинскую помощь больным с онкологическими заболеваниями</t>
  </si>
  <si>
    <t>00020225192000000150</t>
  </si>
  <si>
    <t>Субсидии бюджетам на оснащение оборудованием региональных сосудистых центров и первичных сосудистых отделений</t>
  </si>
  <si>
    <t>00020225192020000150</t>
  </si>
  <si>
    <t>Субсидии бюджетам субъектов Российской Федерации на оснащение оборудованием региональных сосудистых центров и первичных сосудистых отделений</t>
  </si>
  <si>
    <t>00020225201000000150</t>
  </si>
  <si>
    <t>Субсидии бюджетам на развитие паллиативной медицинской помощи</t>
  </si>
  <si>
    <t>00020225201020000150</t>
  </si>
  <si>
    <t>Субсидии бюджетам субъектов Российской Федерации на развитие паллиативной медицинской помощи</t>
  </si>
  <si>
    <t>00020225202000000150</t>
  </si>
  <si>
    <t>Субсидии бюджетам на реализацию мероприятий по предупреждению и борьбе с социально значимыми инфекционными заболеваниями</t>
  </si>
  <si>
    <t>00020225202020000150</t>
  </si>
  <si>
    <t>Субсидии бюджетам субъектов Российской Федерации на реализацию мероприятий по предупреждению и борьбе с социально значимыми инфекционными заболеваниями</t>
  </si>
  <si>
    <t>00020225213000000150</t>
  </si>
  <si>
    <t>Субсидии бюджетам на обновление материально-технической базы образовательных организаций для внедрения цифровой образовательной среды и развития цифровых навыков обучающихся</t>
  </si>
  <si>
    <t>00020225213020000150</t>
  </si>
  <si>
    <t>Субсидии бюджетам субъектов Российской Федерации на обновление материально-технической базы образовательных организаций для внедрения цифровой образовательной среды и развития цифровых навыков обучающихся</t>
  </si>
  <si>
    <t>00020225214000000150</t>
  </si>
  <si>
    <t>Субсидии бюджетам в целях софинансирования расходных обязательств субъектов Российской Федерации, возникающих при реализации мероприятий по обеспечению в амбулаторных условиях противовирусными лекарственными препаратами лиц, находящихся под диспансерным наблюдением, с диагнозом "хронический вирусный гепатит С"</t>
  </si>
  <si>
    <t>00020225214020000150</t>
  </si>
  <si>
    <t>Субсидии бюджетам субъектов Российской Федерации в целях софинансирования расходных обязательств субъектов Российской Федерации, возникающих при реализации мероприятий по обеспечению в амбулаторных условиях противовирусными лекарственными препаратами лиц, находящихся под диспансерным наблюдением, с диагнозом "хронический вирусный гепатит С"</t>
  </si>
  <si>
    <t>00020225216000000150</t>
  </si>
  <si>
    <t>Субсидии бюджетам на реализацию организационных мероприятий, связанных с обеспечением лиц лекарственными препаратами, предназначенными для лечения больных гемофилией, муковисцидозом, гипофизарным нанизмом, болезнью Гоше, злокачественными новообразованиями лимфоидной, кроветворной и родственных им тканей, рассеянным склерозом, гемолитико-уремическим синдромом, юношеским артритом с системным началом, мукополисахаридозом I, II и VI типов, апластической анемией неуточненной, наследственным дефицитом факторов II (фибриногена), VII (лабильного), X (Стюарта - Прауэра), а также после трансплантации органов и (или) тканей</t>
  </si>
  <si>
    <t>00020225216020000150</t>
  </si>
  <si>
    <t>Субсидии бюджетам субъектов Российской Федерации на реализацию организационных мероприятий, связанных с обеспечением лиц лекарственными препаратами, предназначенными для лечения больных гемофилией, муковисцидозом, гипофизарным нанизмом, болезнью Гоше, злокачественными новообразованиями лимфоидной, кроветворной и родственных им тканей, рассеянным склерозом, гемолитико-уремическим синдромом, юношеским артритом с системным началом, мукополисахаридозом I, II и VI типов, апластической анемией неуточненной, наследственным дефицитом факторов II (фибриногена), VII (лабильного), X (Стюарта - Прауэра), а также после трансплантации органов и (или) тканей</t>
  </si>
  <si>
    <t>00020225228000000150</t>
  </si>
  <si>
    <t>Субсидии бюджетам на оснащение объектов спортивной инфраструктуры спортивно-технологическим оборудованием</t>
  </si>
  <si>
    <t>00020225228020000150</t>
  </si>
  <si>
    <t>Субсидии бюджетам субъектов Российской Федерации на оснащение объектов спортивной инфраструктуры спортивно-технологическим оборудованием</t>
  </si>
  <si>
    <t>00020225229000000150</t>
  </si>
  <si>
    <t>Субсидии бюджетам на приобретение спортивного оборудования и инвентаря для приведения организаций дополнительного образования со специальным наименованием "спортивная школа", использующих в своем наименовании слово "олимпийский" или образованные на его основе слова или словосочетания, в нормативное состояние</t>
  </si>
  <si>
    <t>00020225229020000150</t>
  </si>
  <si>
    <t>Субсидии бюджетам субъектов Российской Федерации на приобретение спортивного оборудования и инвентаря для приведения организаций дополнительного образования со специальным наименованием "спортивная школа", использующих в своем наименовании слово "олимпийский" или образованные на его основе слова или словосочетания, в нормативное состояние</t>
  </si>
  <si>
    <t>Субсидии бюджетам субъектов Российской Федерации на приобретение спортивного оборудования и инвентаря для приведения организаций дополнительного образования со специальным наименованием "спортивная школа", использующих в своем. наименовании слово "олимпийский" или образованные на его основе слова или словосочетания, в нормативное состояние</t>
  </si>
  <si>
    <t>00020225242000000150</t>
  </si>
  <si>
    <t>Субсидии бюджетам на ликвидацию несанкционированных свалок в границах городов и наиболее опасных объектов накопленного вреда окружающей среде</t>
  </si>
  <si>
    <t>00020225242020000150</t>
  </si>
  <si>
    <t>Субсидии бюджетам субъектов Российской Федерации на ликвидацию несанкционированных свалок в границах городов и наиболее опасных объектов накопленного вреда окружающей среде</t>
  </si>
  <si>
    <t>00020225243000000150</t>
  </si>
  <si>
    <t>Субсидии бюджетам на строительство и реконструкцию (модернизацию) объектов питьевого водоснабжения</t>
  </si>
  <si>
    <t>00020225243020000150</t>
  </si>
  <si>
    <t>Субсидии бюджетам субъектов Российской Федерации на строительство и реконструкцию (модернизацию) объектов питьевого водоснабжения</t>
  </si>
  <si>
    <t>00020225256000000150</t>
  </si>
  <si>
    <t>Субсидии бюджетам на обеспечение реализации мероприятий по осуществлению единовременных компенсационных выплат учителям,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t>
  </si>
  <si>
    <t>00020225256020000150</t>
  </si>
  <si>
    <t>Субсидии бюджетам субъектов Российской Федерации на обеспечение реализации мероприятий по осуществлению единовременных компенсационных выплат учителям,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t>
  </si>
  <si>
    <t>00020225291000000150</t>
  </si>
  <si>
    <t>Субсидии бюджетам на повышение эффективности службы занятости</t>
  </si>
  <si>
    <t>00020225291020000150</t>
  </si>
  <si>
    <t>Субсидии бюджетам субъектов Российской Федерации на повышение эффективности службы занятости</t>
  </si>
  <si>
    <t>00020225292000000150</t>
  </si>
  <si>
    <t>Субсидии бюджетам на организацию профессионального обучения и дополнительного профессионального образования работников предприятий оборонно-промышленного комплекса, а также граждан, обратившихся в органы службы занятости за содействием в поиске подходящей работы и заключивших ученический договор с предприятиями оборонно-промышленного комплекса</t>
  </si>
  <si>
    <t>00020225292020000150</t>
  </si>
  <si>
    <t>Субсидии бюджетам субъектов Российской Федерации на организацию профессионального обучения и дополнительного профессионального образования работников предприятий оборонно-промышленного комплекса, а также граждан, обратившихся в органы службы занятости за содействием в поиске подходящей работы и заключивших ученический договор с предприятиями оборонно-промышленного комплекса</t>
  </si>
  <si>
    <t>00020225299000000150</t>
  </si>
  <si>
    <t>Субсидии бюджетам на софинансирование расходных обязательств субъектов Российской Федерации, связанных с реализацией федеральной целевой программы "Увековечение памяти погибших при защите Отечества на 2019 - 2024 годы"</t>
  </si>
  <si>
    <t>00020225299020000150</t>
  </si>
  <si>
    <t>Субсидии бюджетам субъектов Российской Федерации на софинансирование расходных обязательств субъектов Российской Федерации, связанных с реализацией федеральной целевой программы "Увековечение памяти погибших при защите Отечества на 2019 - 2024 годы"</t>
  </si>
  <si>
    <t>00020225304000000150</t>
  </si>
  <si>
    <t>Субсидии бюджетам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</si>
  <si>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00020225304020000150</t>
  </si>
  <si>
    <t>Субсидии бюджетам субъектов Российской Федерации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</si>
  <si>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00020225313000000150</t>
  </si>
  <si>
    <t>Субсидии бюджетам на софинансирование региональных программ по повышению рождаемости в субъектах Российской Федерации, в которых суммарный коэффициент рождаемости ниже среднероссийского уровня</t>
  </si>
  <si>
    <t>00020225313020000150</t>
  </si>
  <si>
    <t>Субсидии бюджетам субъектов Российской Федерации на софинансирование региональных программ по повышению рождаемости в субъектах Российской Федерации, в которых суммарный коэффициент рождаемости ниже среднероссийского уровня</t>
  </si>
  <si>
    <t>00020225314000000150</t>
  </si>
  <si>
    <t>Субсидии бюджетам на создание женских консультаций, в том числе в составе других организаций, для оказания медицинской помощи женщинам, в том числе проживающим в сельской местности, поселках городского типа и малых городах</t>
  </si>
  <si>
    <t>00020225314020000150</t>
  </si>
  <si>
    <t>Субсидии бюджетам субъектов Российской Федерации на создание женских консультаций, в том числе в составе других организаций, для оказания медицинской помощи женщинам, в том числе проживающим в сельской местности, поселках городского типа и малых городах</t>
  </si>
  <si>
    <t>00020225315000000150</t>
  </si>
  <si>
    <t>Субсидии бюджетам на осуществление капитального ремонта и оснащение образовательных организаций, осуществляющих образовательную деятельность по образовательным программам дошкольного образования</t>
  </si>
  <si>
    <t>00020225315020000150</t>
  </si>
  <si>
    <t>Субсидии бюджетам субъектов Российской Федерации на осуществление капитального ремонта и оснащение образовательных организаций, осуществляющих образовательную деятельность по образовательным программам дошкольного образования</t>
  </si>
  <si>
    <t>00020225316000000150</t>
  </si>
  <si>
    <t>Субсидии бюджетам на оснащение (дооснащение и (или) переоснащение) медицинскими изделиями перинатальных центров и родильных домов (отделений), в том числе в составе других организаций</t>
  </si>
  <si>
    <t>00020225316020000150</t>
  </si>
  <si>
    <t>Субсидии бюджетам субъектов Российской Федерации на оснащение (дооснащение и (или) переоснащение) медицинскими изделиями перинатальных центров и родильных домов (отделений), в том числе в составе других организаций</t>
  </si>
  <si>
    <t>00020225318000000150</t>
  </si>
  <si>
    <t>Субсидии бюджетам на реализацию проектов комплексного развития территорий</t>
  </si>
  <si>
    <t>00020225318020000150</t>
  </si>
  <si>
    <t>Субсидии бюджетам субъектов Российской Федерации на реализацию проектов комплексного развития территорий</t>
  </si>
  <si>
    <t>00020225341000000150</t>
  </si>
  <si>
    <t>Субсидии бюджетам на развитие сельского туризма</t>
  </si>
  <si>
    <t>00020225341020000150</t>
  </si>
  <si>
    <t>Субсидии бюджетам субъектов Российской Федерации на развитие сельского туризма</t>
  </si>
  <si>
    <t>00020225348000000150</t>
  </si>
  <si>
    <t>Субсидии бюджетам на модернизацию региональных и муниципальных библиотек</t>
  </si>
  <si>
    <t>00020225348020000150</t>
  </si>
  <si>
    <t>Субсидии бюджетам субъектов Российской Федерации на модернизацию региональных и муниципальных библиотек</t>
  </si>
  <si>
    <t>00020225358000000150</t>
  </si>
  <si>
    <t>Субсидии бюджетам на финансовое обеспечение (возмещение) производителям зерновых культур части затрат на производство и реализацию зерновых культур</t>
  </si>
  <si>
    <t>00020225358020000150</t>
  </si>
  <si>
    <t>Субсидии бюджетам субъектов Российской Федерации на финансовое обеспечение (возмещение) производителям зерновых культур части затрат на производство и реализацию зерновых культур</t>
  </si>
  <si>
    <t>00020225365000000150</t>
  </si>
  <si>
    <t>Субсидии бюджетам на реализацию региональных проектов модернизации первичного звена здравоохранения</t>
  </si>
  <si>
    <t>00020225365020000150</t>
  </si>
  <si>
    <t>Субсидии бюджетам субъектов Российской Федерации на реализацию региональных проектов модернизации первичного звена здравоохранения</t>
  </si>
  <si>
    <t>00020225372000000150</t>
  </si>
  <si>
    <t>Субсидии бюджетам на развитие транспортной инфраструктуры на сельских территориях</t>
  </si>
  <si>
    <t>00020225372020000150</t>
  </si>
  <si>
    <t>Субсидии бюджетам субъектов Российской Федерации на развитие транспортной инфраструктуры на сельских территориях</t>
  </si>
  <si>
    <t>00020225385000000150</t>
  </si>
  <si>
    <t>Субсидии бюджетам в целях софинансирования расходных обязательств субъектов Российской Федерации, возникающих при реализации мероприятий по проведению массового обследования новорожденных на врожденные и (или) наследственные заболевания (расширенный неонатальный скрининг)</t>
  </si>
  <si>
    <t>00020225385020000150</t>
  </si>
  <si>
    <t>Субсидии бюджетам субъектов Российской Федерации в целях софинансирования расходных обязательств субъектов Российской Федерации, возникающих при реализации мероприятий по проведению массового обследования новорожденных на врожденные и (или) наследственные заболевания (расширенный неонатальный скрининг)</t>
  </si>
  <si>
    <t>00020225394000000150</t>
  </si>
  <si>
    <t>Субсидии бюджетам на приведение в нормативное состояние автомобильных дорог и искусственных дорожных сооружений</t>
  </si>
  <si>
    <t>00020225394020000150</t>
  </si>
  <si>
    <t>Субсидии бюджетам субъектов Российской Федерации на приведение в нормативное состояние автомобильных дорог и искусственных дорожных сооружений</t>
  </si>
  <si>
    <t>00020225402020000150</t>
  </si>
  <si>
    <t>Субсидии бюджетам субъектов Российской Федерации в целях софинансирования расходов, возникающих при оказании гражданам Российской Федерации высокотехнологичной медицинской помощи, не включенной в базовую программу обязательного медицинского страхования</t>
  </si>
  <si>
    <t>00020225404020000150</t>
  </si>
  <si>
    <t>Субсидии бюджетам субъектов Российской Федерации на софинансирование расходов, связанных с оказанием государственной социальной помощи на основании социального контракта отдельным категориям граждан</t>
  </si>
  <si>
    <t>00020225412000000150</t>
  </si>
  <si>
    <t>Субсидии бюджетам на реализацию практик поддержки добровольчества (волонтерства) по итогам проведения ежегодного Всероссийского конкурса лучших региональных практик поддержки и развития добровольчества (волонтерства) "Регион добрых дел"</t>
  </si>
  <si>
    <t>00020225412020000150</t>
  </si>
  <si>
    <t>Субсидии бюджетам субъектов Российской Федерации на реализацию практик поддержки добровольчества (волонтерства) по итогам проведения ежегодного Всероссийского конкурса лучших региональных практик поддержки и развития добровольчества (волонтерства) "Регион добрых дел"</t>
  </si>
  <si>
    <t>00020225418000000150</t>
  </si>
  <si>
    <t>Субсидии бюджетам на внедрение интеллектуальных транспортных систем, предусматривающих автоматизацию процессов управления дорожным движением в городских агломерациях, включающих города с населением свыше 300 тысяч человек</t>
  </si>
  <si>
    <t>00020225418020000150</t>
  </si>
  <si>
    <t>Субсидии бюджетам субъектов Российской Федерации на внедрение интеллектуальных транспортных систем, предусматривающих автоматизацию процессов управления дорожным движением в городских агломерациях, включающих города с населением свыше 300 тысяч человек</t>
  </si>
  <si>
    <t>00020225424000000150</t>
  </si>
  <si>
    <t>Субсидии бюджетам на создание комфортной городской среды в малых городах и исторических поселениях - победителях Всероссийского конкурса лучших проектов создания комфортной городской среды</t>
  </si>
  <si>
    <t>00020225424020000150</t>
  </si>
  <si>
    <t>Субсидии бюджетам субъектов Российской Федерации на создание комфортной городской среды в малых городах и исторических поселениях - победителях Всероссийского конкурса лучших проектов создания комфортной городской среды</t>
  </si>
  <si>
    <t>00020225436000000150</t>
  </si>
  <si>
    <t>Субсидии бюджетам на возмещение части затрат на уплату процентов по инвестиционным кредитам (займам) в агропромышленном комплексе</t>
  </si>
  <si>
    <t>00020225436020000150</t>
  </si>
  <si>
    <t>Субсидии бюджетам субъектов Российской Федерации на возмещение части затрат на уплату процентов по инвестиционным кредитам (займам) в агропромышленном комплексе</t>
  </si>
  <si>
    <t>00020225447000000150</t>
  </si>
  <si>
    <t>Субсидии бюджетам на развитие и приведение в нормативное состояние автомобильных дорог регионального или межмуниципального, местного значения, включающих искусственные дорожные сооружения</t>
  </si>
  <si>
    <t>00020225447020000150</t>
  </si>
  <si>
    <t>Субсидии бюджетам субъектов Российской Федерации на развитие и приведение в нормативное состояние автомобильных дорог регионального или межмуниципального, местного значения, включающих искусственные дорожные сооружения</t>
  </si>
  <si>
    <t>00020225453000000150</t>
  </si>
  <si>
    <t>Субсидии бюджетам на создание виртуальных концертных залов</t>
  </si>
  <si>
    <t>00020225453020000150</t>
  </si>
  <si>
    <t>Субсидии бюджетам субъектов Российской Федерации на создание виртуальных концертных залов</t>
  </si>
  <si>
    <t>00020225454000000150</t>
  </si>
  <si>
    <t>Субсидии бюджетам на создание модельных муниципальных библиотек</t>
  </si>
  <si>
    <t>00020225454020000150</t>
  </si>
  <si>
    <t>Субсидии бюджетам субъектов Российской Федерации на создание модельных муниципальных библиотек</t>
  </si>
  <si>
    <t>00020225462020000150</t>
  </si>
  <si>
    <t>Субсидии бюджетам субъектов Российской Федерации на компенсацию отдельным категориям граждан оплаты взноса на капитальный ремонт общего имущества в многоквартирном доме</t>
  </si>
  <si>
    <t>00020225466000000150</t>
  </si>
  <si>
    <t>Субсидии бюджетам на поддержку творческой деятельности и укрепление материально-технической базы муниципальных театров в населенных пунктах с численностью населения до 300 тысяч человек</t>
  </si>
  <si>
    <t>00020225466020000150</t>
  </si>
  <si>
    <t>Субсидии бюджетам субъектов Российской Федерации на поддержку творческой деятельности и укрепление материально-технической базы муниципальных театров в населенных пунктах с численностью населения до 300 тысяч человек</t>
  </si>
  <si>
    <t>00020225467000000150</t>
  </si>
  <si>
    <t>Субсидии бюджетам на обеспечение развития и укрепления материально-технической базы домов культуры в населенных пунктах с числом жителей до 50 тысяч человек</t>
  </si>
  <si>
    <t>00020225467020000150</t>
  </si>
  <si>
    <t>Субсидии бюджетам субъектов Российской Федерации на обеспечение развития и укрепления материально-технической базы домов культуры в населенных пунктах с числом жителей до 50 тысяч человек</t>
  </si>
  <si>
    <t>00020225468000000150</t>
  </si>
  <si>
    <t>Субсидии бюджетам на проведение вакцинации против пневмококковой инфекции граждан старше трудоспособного возраста из групп риска, проживающих в организациях социального обслуживания</t>
  </si>
  <si>
    <t>00020225468020000150</t>
  </si>
  <si>
    <t>Субсидии бюджетам субъектов Российской Федерации на проведение вакцинации против пневмококковой инфекции граждан старше трудоспособного возраста из групп риска, проживающих в организациях социального обслуживания</t>
  </si>
  <si>
    <t>00020225480000000150</t>
  </si>
  <si>
    <t>Субсидии бюджетам на создание системы поддержки фермеров и развитие сельской кооперации</t>
  </si>
  <si>
    <t>00020225480020000150</t>
  </si>
  <si>
    <t>Субсидии бюджетам субъектов Российской Федерации на создание системы поддержки фермеров и развитие сельской кооперации</t>
  </si>
  <si>
    <t>00020225497000000150</t>
  </si>
  <si>
    <t>Субсидии бюджетам на реализацию мероприятий по обеспечению жильем молодых семей</t>
  </si>
  <si>
    <t>00020225497020000150</t>
  </si>
  <si>
    <t>Субсидии бюджетам субъектов Российской Федерации на реализацию мероприятий по обеспечению жильем молодых семей</t>
  </si>
  <si>
    <t>00020225500000000150</t>
  </si>
  <si>
    <t>Субсидии бюджетам на ликвидацию (рекультивацию) объектов накопленного экологического вреда, представляющих угрозу реке Волге</t>
  </si>
  <si>
    <t>00020225500020000150</t>
  </si>
  <si>
    <t>Субсидии бюджетам субъектов Российской Федерации на ликвидацию (рекультивацию) объектов накопленного экологического вреда, представляющих угрозу реке Волге</t>
  </si>
  <si>
    <t>00020225501000000150</t>
  </si>
  <si>
    <t>Субсидии бюджетам на поддержку приоритетных направлений агропромышленного комплекса и развитие малых форм хозяйствования</t>
  </si>
  <si>
    <t>00020225501020000150</t>
  </si>
  <si>
    <t>Субсидии бюджетам субъектов Российской Федерации на поддержку приоритетных направлений агропромышленного комплекса и развитие малых форм хозяйствования</t>
  </si>
  <si>
    <t>00020225513000000150</t>
  </si>
  <si>
    <t>Субсидии бюджетам на развитие сети учреждений культурно-досугового типа</t>
  </si>
  <si>
    <t>00020225513020000150</t>
  </si>
  <si>
    <t>Субсидии бюджетам субъектов Российской Федерации на развитие сети учреждений культурно-досугового типа</t>
  </si>
  <si>
    <t>00020225514000000150</t>
  </si>
  <si>
    <t>Субсидии бюджетам на реализацию мероприятий субъектов Российской Федерации в сфере реабилитации и абилитации инвалидов</t>
  </si>
  <si>
    <t>00020225514020000150</t>
  </si>
  <si>
    <t>Субсидии бюджетам субъектов Российской Федерации на реализацию мероприятий субъектов Российской Федерации в сфере реабилитации и абилитации инвалидов</t>
  </si>
  <si>
    <t>00020225517000000150</t>
  </si>
  <si>
    <t>Субсидии бюджетам на поддержку творческой деятельности и техническое оснащение детских и кукольных театров</t>
  </si>
  <si>
    <t>00020225517020000150</t>
  </si>
  <si>
    <t>Субсидии бюджетам субъектов Российской Федерации на поддержку творческой деятельности и техническое оснащение детских и кукольных театров</t>
  </si>
  <si>
    <t>00020225519000000150</t>
  </si>
  <si>
    <t>Субсидии бюджетам на поддержку отрасли культуры</t>
  </si>
  <si>
    <t>00020225519020000150</t>
  </si>
  <si>
    <t>Субсидии бюджетам субъектов Российской Федерации на поддержку отрасли культуры</t>
  </si>
  <si>
    <t>00020225522000000150</t>
  </si>
  <si>
    <t>Субсидии бюджетам на создание модульных некапитальных средств размещения при реализации инвестиционных проектов</t>
  </si>
  <si>
    <t>00020225522020000150</t>
  </si>
  <si>
    <t>Субсидии бюджетам субъектов Российской Федерации на создание модульных некапитальных средств размещения при реализации инвестиционных проектов</t>
  </si>
  <si>
    <t>00020225527000000150</t>
  </si>
  <si>
    <t>Субсидии бюджетам на государственную поддержку малого и среднего предпринимательства, а также физических лиц, применяющих специальный налоговый режим "Налог на профессиональный доход", в субъектах Российской Федерации</t>
  </si>
  <si>
    <t>00020225527020000150</t>
  </si>
  <si>
    <t>Субсидии бюджетам субъектов Российской Федерации на государственную поддержку малого и среднего предпринимательства, а также физических лиц, применяющих специальный налоговый режим "Налог на профессиональный доход", в субъектах Российской Федерации</t>
  </si>
  <si>
    <t>00020225533000000150</t>
  </si>
  <si>
    <t>Субсидии бюджетам на реализацию мероприятий по содействию повышения кадровой обеспеченности предприятий агропромышленного комплекса</t>
  </si>
  <si>
    <t>00020225533020000150</t>
  </si>
  <si>
    <t>Субсидии бюджетам субъектов Российской Федерации на реализацию мероприятий по содействию повышения кадровой обеспеченности предприятий агропромышленного комплекса</t>
  </si>
  <si>
    <t>00020225546000000150</t>
  </si>
  <si>
    <t>Субсидии бюджетам на организацию центров здоровья для взрослых на базе отделений (кабинетов) медицинской профилактики в центральных районных и районных больницах, в том числе в удаленных населенных пунктах, а также оснащение (дооснащение) оборудованием для выявления и коррекции факторов риска развития хронических неинфекционных заболеваний</t>
  </si>
  <si>
    <t>00020225546020000150</t>
  </si>
  <si>
    <t>Субсидии бюджетам субъектов Российской Федерации на организацию центров здоровья для взрослых на базе отделений (кабинетов) медицинской профилактики в центральных районных и районных больницах, в том числе в удаленных населенных пунктах, а также оснащение (дооснащение) оборудованием для выявления и коррекции факторов риска развития хронических неинфекционных заболеваний</t>
  </si>
  <si>
    <t>00020225553000000150</t>
  </si>
  <si>
    <t>Субсидии бюджетам на поддержку работников отрасли культуры, прибывших (переехавших) в населенные пункты регионов Российской Федерации с числом жителей до 50 тысяч человек</t>
  </si>
  <si>
    <t>00020225553020000150</t>
  </si>
  <si>
    <t>Субсидии бюджетам субъектов Российской Федерации на поддержку работников отрасли культуры, прибывших (переехавших) в населенные пункты регионов Российской Федерации с числом жителей до 50 тысяч человек</t>
  </si>
  <si>
    <t>00020225554020000150</t>
  </si>
  <si>
    <t>Субсидии бюджетам субъектов Российской Федерации на обеспечение закупки авиационных работ в целях оказания медицинской помощи</t>
  </si>
  <si>
    <t>00020225555000000150</t>
  </si>
  <si>
    <t>Субсидии бюджетам на реализацию программ формирования современной городской среды</t>
  </si>
  <si>
    <t>00020225555020000150</t>
  </si>
  <si>
    <t>Субсидии бюджетам субъектов Российской Федерации на реализацию программ формирования современной городской среды</t>
  </si>
  <si>
    <t>00020225558020000150</t>
  </si>
  <si>
    <t>Субсидии бюджетам субъектов Российской Федерации на достижение показателей государственной программы Российской Федерации "Развитие туризма"</t>
  </si>
  <si>
    <t>00020225559000000150</t>
  </si>
  <si>
    <t>Субсидии бюджетам на оснащение предметных кабинетов общеобразовательных организаций средствами обучения и воспитания</t>
  </si>
  <si>
    <t>00020225559020000150</t>
  </si>
  <si>
    <t>Субсидии бюджетам субъектов Российской Федерации на оснащение предметных кабинетов общеобразовательных организаций средствами обучения и воспитания</t>
  </si>
  <si>
    <t>00020225576000000150</t>
  </si>
  <si>
    <t>Субсидии бюджетам на обеспечение комплексного развития сельских территорий</t>
  </si>
  <si>
    <t>00020225576020000150</t>
  </si>
  <si>
    <t>Субсидии бюджетам субъектов Российской Федерации на обеспечение комплексного развития сельских территорий</t>
  </si>
  <si>
    <t>00020225580000000150</t>
  </si>
  <si>
    <t>Субсидии бюджетам на модернизацию региональных и муниципальных театров</t>
  </si>
  <si>
    <t>00020225580020000150</t>
  </si>
  <si>
    <t>Субсидии бюджетам субъектов Российской Федерации на модернизацию региональных и муниципальных театров</t>
  </si>
  <si>
    <t>00020225584000000150</t>
  </si>
  <si>
    <t>Субсидии бюджетам на оснащение региональных и муниципальных театров, находящихся в городах с численностью населения более 300 тысяч человек</t>
  </si>
  <si>
    <t>00020225584020000150</t>
  </si>
  <si>
    <t>Субсидии бюджетам субъектов Российской Федерации на оснащение региональных и муниципальных театров, находящихся в городах с численностью населения более 300 тысяч человек</t>
  </si>
  <si>
    <t>00020225586020000150</t>
  </si>
  <si>
    <t>Субсидии бюджетам субъектов Российской Федерации на обеспечение профилактики развития сердечно-сосудистых заболеваний и сердечно-сосудистых осложнений у пациентов высокого риска, находящихся на диспансерном наблюдении</t>
  </si>
  <si>
    <t>00020225590000000150</t>
  </si>
  <si>
    <t>Субсидии бюджетам на техническое оснащение региональных и муниципальных музеев</t>
  </si>
  <si>
    <t>00020225590020000150</t>
  </si>
  <si>
    <t>Субсидии бюджетам субъектов Российской Федерации на техническое оснащение региональных и муниципальных музеев</t>
  </si>
  <si>
    <t>00020225591000000150</t>
  </si>
  <si>
    <t>Субсидии бюджетам в целях софинансирования расходных обязательств субъектов Российской Федерации, возникающих при реализации региональных программ развития промышленности</t>
  </si>
  <si>
    <t>00020225591020000150</t>
  </si>
  <si>
    <t>Субсидии бюджетам субъектов Российской Федерации в целях софинансирования расходных обязательств субъектов Российской Федерации, возникающих при реализации региональных программ развития промышленности</t>
  </si>
  <si>
    <t>00020225597000000150</t>
  </si>
  <si>
    <t>Субсидии бюджетам на модернизацию региональных и муниципальных музеев</t>
  </si>
  <si>
    <t>Субсидии бюджетам на реконструкцию и капитальный ремонт региональных и муниципальных музеев</t>
  </si>
  <si>
    <t>00020225597020000150</t>
  </si>
  <si>
    <t>Субсидии бюджетам субъектов Российской Федерации на модернизацию региональных и муниципальных музеев</t>
  </si>
  <si>
    <t>Субсидии бюджетам субъектов Российской Федерации на реконструкцию и капитальный ремонт региональных и муниципальных музеев</t>
  </si>
  <si>
    <t>00020225598000000150</t>
  </si>
  <si>
    <t>Субсидии бюджетам на проведение гидромелиоративных, культуртехнических, агролесомелиоративных и фитомелиоративных мероприятий, а также мероприятий в области известкования кислых почв на пашне</t>
  </si>
  <si>
    <t>Субсидии бюджетам на проведение мелиоративных мероприятий</t>
  </si>
  <si>
    <t>00020225598020000150</t>
  </si>
  <si>
    <t>Субсидии бюджетам субъектов Российской Федерации на проведение гидромелиоративных, культуртехнических, агролесомелиоративных и фитомелиоративных мероприятий, а также мероприятий в области известкования кислых почв на пашне</t>
  </si>
  <si>
    <t>Субсидии бюджетам субъектов Российской Федерации на проведение мелиоративных мероприятий</t>
  </si>
  <si>
    <t>00020225599000000150</t>
  </si>
  <si>
    <t>Субсидии бюджетам на подготовку проектов межевания земельных участков и на проведение кадастровых работ</t>
  </si>
  <si>
    <t>00020225599020000150</t>
  </si>
  <si>
    <t>Субсидии бюджетам субъектов Российской Федерации на подготовку проектов межевания земельных участков и на проведение кадастровых работ</t>
  </si>
  <si>
    <t>00020225750000000150</t>
  </si>
  <si>
    <t>Субсидии бюджетам на реализацию мероприятий по модернизации школьных систем образования</t>
  </si>
  <si>
    <t>00020225750020000150</t>
  </si>
  <si>
    <t>Субсидии бюджетам субъектов Российской Федерации на реализацию мероприятий по модернизации школьных систем образования</t>
  </si>
  <si>
    <t>00020225750040000150</t>
  </si>
  <si>
    <t>Субсидии бюджетам городских округов на реализацию мероприятий по модернизации школьных систем образования</t>
  </si>
  <si>
    <t>00020225750050000150</t>
  </si>
  <si>
    <t>Субсидии бюджетам муниципальных районов на реализацию мероприятий по модернизации школьных систем образования</t>
  </si>
  <si>
    <t>00020225752000000150</t>
  </si>
  <si>
    <t>Субсидии бюджетам на оснащение (дооснащение и (или) переоснащение) медицинскими изделиями медицинских организаций, имеющих в своей структуре подразделения, оказывающие медицинскую помощь по медицинской реабилитации</t>
  </si>
  <si>
    <t>00020225752020000150</t>
  </si>
  <si>
    <t>Субсидии бюджетам субъектов Российской Федерации на оснащение (дооснащение и (или) переоснащение) медицинскими изделиями медицинских организаций, имеющих в своей структуре подразделения, оказывающие медицинскую помощь по медицинской реабилитации</t>
  </si>
  <si>
    <t>00020225753000000150</t>
  </si>
  <si>
    <t>Субсидии бюджетам на софинансирование закупки и монтажа оборудования для создания "умных" спортивных площадок</t>
  </si>
  <si>
    <t>00020225753020000150</t>
  </si>
  <si>
    <t>Субсидии бюджетам субъектов Российской Федерации на софинансирование закупки и монтажа оборудования для создания "умных" спортивных площадок</t>
  </si>
  <si>
    <t>00020225766000000150</t>
  </si>
  <si>
    <t>Субсидии бюджетам на развитие зарядной инфраструктуры для электромобилей</t>
  </si>
  <si>
    <t>00020225766020000150</t>
  </si>
  <si>
    <t>Субсидии бюджетам субъектов Российской Федерации на развитие зарядной инфраструктуры для электромобилей</t>
  </si>
  <si>
    <t>00020227111020000150</t>
  </si>
  <si>
    <t>Субсидии бюджетам субъектов Российской Федерации на софинансирование капитальных вложений в объекты государственной собственности субъектов Российской Федерации</t>
  </si>
  <si>
    <t>00020227139000000150</t>
  </si>
  <si>
    <t>Субсидии бюджетам на софинансирование капитальных вложений в объекты государственной (муниципальной) собственности в рамках создания и модернизации объектов спортивной инфраструктуры региональной собственности (муниципальной собственности) для занятий физической культурой и спортом</t>
  </si>
  <si>
    <t>00020227139020000150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</si>
  <si>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создания и модернизации объектов спортивной инфраструктуры региональной собственности (муниципальной собственности) для занятий физической культурой и спортом</t>
  </si>
  <si>
    <t>00020229999000000150</t>
  </si>
  <si>
    <t>Прочие субсидии</t>
  </si>
  <si>
    <t>00020229999040000150</t>
  </si>
  <si>
    <t>Прочие субсидии бюджетам городских округов</t>
  </si>
  <si>
    <t>00020229999050000150</t>
  </si>
  <si>
    <t>Прочие субсидии бюджетам муниципальных районов</t>
  </si>
  <si>
    <t>00020230000000000150</t>
  </si>
  <si>
    <t>Субвенции бюджетам бюджетной системы Российской Федерации</t>
  </si>
  <si>
    <t>00020230024000000150</t>
  </si>
  <si>
    <t>Субвенции местным бюджетам на выполнение передаваемых полномочий субъектов Российской Федерации</t>
  </si>
  <si>
    <t>00020230024050000150</t>
  </si>
  <si>
    <t>Субвенции бюджетам муниципальных районов на выполнение передаваемых полномочий субъектов Российской Федерации</t>
  </si>
  <si>
    <t>00020235118000000150</t>
  </si>
  <si>
    <t>Субвенции бюджетам на осуществление первичного воинского учета органами местного самоуправления поселений, муниципальных и городских округов</t>
  </si>
  <si>
    <t>00020235118020000150</t>
  </si>
  <si>
    <t>Субвенции бюджетам субъектов Российской Федерации на осуществление первичного воинского учета органами местного самоуправления поселений, муниципальных и городских округов</t>
  </si>
  <si>
    <t>00020235120000000150</t>
  </si>
  <si>
    <t>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</si>
  <si>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00020235120020000150</t>
  </si>
  <si>
    <t>Субвенции бюджетам субъектов Российской Федерации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</si>
  <si>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00020235120040000150</t>
  </si>
  <si>
    <t>Субвенции бюджетам городских округов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</si>
  <si>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00020235127000000150</t>
  </si>
  <si>
    <t>Субвенции бюджетам на приобретение беспилотных авиационных систем органами исполнительной власти субъектов Российской Федерации в области лесных отношений</t>
  </si>
  <si>
    <t>00020235127020000150</t>
  </si>
  <si>
    <t>Субвенции бюджетам субъектов Российской Федерации на приобретение беспилотных авиационных систем органами исполнительной власти субъектов Российской Федерации в области лесных отношений</t>
  </si>
  <si>
    <t>00020235128020000150</t>
  </si>
  <si>
    <t>Субвенции бюджетам субъектов Российской Федерации на осуществление отдельных полномочий в области водных отношений</t>
  </si>
  <si>
    <t>00020235129020000150</t>
  </si>
  <si>
    <t>Субвенции бюджетам субъектов Российской Федерации на осуществление отдельных полномочий в области лесных отношений</t>
  </si>
  <si>
    <t>00020235134000000150</t>
  </si>
  <si>
    <t>Субвенции бюджетам на осуществление полномочий по обеспечению жильем отдельных категорий граждан, установленных Федеральным законом от 12 января 1995 года N 5-ФЗ "О ветеранах", в соответствии с Указом Президента Российской Федерации от 7 мая 2008 года N 714 "Об обеспечении жильем ветеранов Великой Отечественной войны 1941 - 1945 годов"</t>
  </si>
  <si>
    <t>Субвенции бюджетам на осуществление полномочий по обеспечению жильем отдельных категорий граждан, установленных Федеральным законом от 12 января 1995 года № 5-ФЗ "О ветеранах", в соответствии с Указом Президента Российской Федерации от 7 мая 2008 года № 714 "Об обеспечении жильем ветеранов Великой Отечественной войны 1941 - 1945 годов"</t>
  </si>
  <si>
    <t>00020235134020000150</t>
  </si>
  <si>
    <t>Субвенции бюджетам субъектов Российской Федерации на осуществление полномочий по обеспечению жильем отдельных категорий граждан, установленных Федеральным законом от 12 января 1995 года N 5-ФЗ "О ветеранах", в соответствии с Указом Президента Российской Федерации от 7 мая 2008 года N 714 "Об обеспечении жильем ветеранов Великой Отечественной войны 1941 - 1945 годов"</t>
  </si>
  <si>
    <t>Субвенции бюджетам субъектов Российской Федерации на осуществление полномочий по обеспечению жильем отдельных категорий граждан, установленных Федеральным законом от 12 января 1995 года № 5-ФЗ "О ветеранах", в соответствии с Указом Президента Российской Федерации от 7 мая 2008 года № 714 "Об обеспечении жильем ветеранов Великой Отечественной войны 1941 - 1945 годов"</t>
  </si>
  <si>
    <t>00020235135000000150</t>
  </si>
  <si>
    <t>Субвенции бюджетам на осуществление полномочий по обеспечению жильем отдельных категорий граждан, установленных Федеральным законом от 12 января 1995 года N 5-ФЗ "О ветеранах"</t>
  </si>
  <si>
    <t>Субвенции бюджетам на осуществление полномочий по обеспечению жильем отдельных категорий граждан, установленных Федеральным законом от 12 января 1995 года № 5-ФЗ "О ветеранах"</t>
  </si>
  <si>
    <t>00020235135020000150</t>
  </si>
  <si>
    <t>Субвенции бюджетам субъектов Российской Федерации на осуществление полномочий по обеспечению жильем отдельных категорий граждан, установленных Федеральным законом от 12 января 1995 года N 5-ФЗ "О ветеранах"</t>
  </si>
  <si>
    <t>Субвенции бюджетам субъектов Российской Федерации на осуществление полномочий по обеспечению жильем отдельных категорий граждан, установленных Федеральным законом от 12 января 1995 года № 5-ФЗ "О ветеранах"</t>
  </si>
  <si>
    <t>00020235176000000150</t>
  </si>
  <si>
    <t>Субвенции бюджетам на осуществление полномочий по обеспечению жильем отдельных категорий граждан, установленных Федеральным законом от 24 ноября 1995 года N 181-ФЗ "О социальной защите инвалидов в Российской Федерации"</t>
  </si>
  <si>
    <t>Субвенции бюджетам на осуществление полномочий по обеспечению жильем отдельных категорий граждан, установленных Федеральным законом от 24 ноября 1995 года № 181-ФЗ "О социальной защите инвалидов в Российской Федерации"</t>
  </si>
  <si>
    <t>00020235176020000150</t>
  </si>
  <si>
    <t>Субвенции бюджетам субъектов Российской Федерации на осуществление полномочий по обеспечению жильем отдельных категорий граждан, установленных Федеральным законом от 24 ноября 1995 года N 181-ФЗ "О социальной защите инвалидов в Российской Федерации"</t>
  </si>
  <si>
    <t>Субвенции бюджетам субъектов Российской Федерации на осуществление полномочий по обеспечению жильем отдельных категорий граждан, установленных Федеральным законом от 24 ноября 1995 года № 181-ФЗ "О социальной защите инвалидов в Российской Федерации"</t>
  </si>
  <si>
    <t>00020235220000000150</t>
  </si>
  <si>
    <t>Субвенции бюджетам на осуществление переданного полномочия Российской Федерации по осуществлению ежегодной денежной выплаты лицам, награжденным нагрудным знаком "Почетный донор России"</t>
  </si>
  <si>
    <t>00020235220020000150</t>
  </si>
  <si>
    <t>Субвенции бюджетам субъектов Российской Федерации на осуществление переданного полномочия Российской Федерации по осуществлению ежегодной денежной выплаты лицам, награжденным нагрудным знаком "Почетный донор России"</t>
  </si>
  <si>
    <t>00020235240000000150</t>
  </si>
  <si>
    <t>Субвенции бюджетам на выплату государственного единовременного пособия и ежемесячной денежной компенсации гражданам при возникновении поствакцинальных осложнений в соответствии с Федеральным законом от 17 сентября 1998 года N 157-ФЗ "Об иммунопрофилактике инфекционных болезней"</t>
  </si>
  <si>
    <t>Субвенции бюджетам на выплату государственного единовременного пособия и ежемесячной денежной компенсации гражданам при возникновении поствакцинальных осложнений в соответствии с Федеральным законом от 17 сентября 1998 года № 157-ФЗ "Об иммунопрофилактике инфекционных болезней"</t>
  </si>
  <si>
    <t>00020235240020000150</t>
  </si>
  <si>
    <t>Субвенции бюджетам субъектов Российской Федерации на выплату государственного единовременного пособия и ежемесячной денежной компенсации гражданам при возникновении поствакцинальных осложнений в соответствии с Федеральным законом от 17 сентября 1998 года N 157-ФЗ "Об иммунопрофилактике инфекционных болезней"</t>
  </si>
  <si>
    <t>Субвенции бюджетам субъектов Российской Федерации на выплату государственного единовременного пособия и ежемесячной денежной компенсации гражданам при возникновении поствакцинальных осложнений в соответствии с Федеральным законом от 17 сентября 1998 года № 157-ФЗ "Об иммунопрофилактике инфекционных болезней"</t>
  </si>
  <si>
    <t>00020235250000000150</t>
  </si>
  <si>
    <t>Субвенции бюджетам на оплату жилищно-коммунальных услуг отдельным категориям граждан</t>
  </si>
  <si>
    <t>00020235250020000150</t>
  </si>
  <si>
    <t>Субвенции бюджетам субъектов Российской Федерации на оплату жилищно-коммунальных услуг отдельным категориям граждан</t>
  </si>
  <si>
    <t>00020235290020000150</t>
  </si>
  <si>
    <t>Субвенции бюджетам субъектов Российской Федерации на социальные выплаты безработным гражданам и иным категориям граждан в соответствии с законодательством о занятости населения</t>
  </si>
  <si>
    <t>00020235345000000150</t>
  </si>
  <si>
    <t>Субвенции бюджетам на осуществление мер пожарной безопасности и тушение лесных пожаров</t>
  </si>
  <si>
    <t>00020235345020000150</t>
  </si>
  <si>
    <t>Субвенции бюджетам субъектов Российской Федерации на осуществление мер пожарной безопасности и тушение лесных пожаров</t>
  </si>
  <si>
    <t>00020235429000000150</t>
  </si>
  <si>
    <t>Субвенции бюджетам на проведение мероприятий по увеличению площади лесовосстановления на лесных участках, не переданных в аренду, в том числе вокруг городов и промышленных центров</t>
  </si>
  <si>
    <t>Субвенции бюджетам на увеличение площади лесовосстановления</t>
  </si>
  <si>
    <t>00020235429020000150</t>
  </si>
  <si>
    <t>Субвенции бюджетам субъектов Российской Федерации на проведение мероприятий по увеличению площади лесовосстановления на лесных участках, не переданных в аренду, в том числе вокруг городов и промышленных центров</t>
  </si>
  <si>
    <t>Субвенции бюджетам субъектов Российской Федерации на увеличение площади лесовосстановления</t>
  </si>
  <si>
    <t>00020235432000000150</t>
  </si>
  <si>
    <t>Субвенции бюджетам на оснащение специализированных учреждений органов государственной власти субъектов Российской Федерации лесопожарной техникой и оборудованием для проведения комплекса мероприятий по охране лесов от пожаров</t>
  </si>
  <si>
    <t>00020235432020000150</t>
  </si>
  <si>
    <t>Субвенции бюджетам субъектов Российской Федерации на оснащение специализированных учреждений органов государственной власти субъектов Российской Федерации лесопожарной техникой и оборудованием для проведения комплекса мероприятий по охране лесов от пожаров</t>
  </si>
  <si>
    <t>00020235460000000150</t>
  </si>
  <si>
    <t>Субвенции бюджетам на 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 медицинскими изделиями по рецептам на медицинские изделия, а также специализированными продуктами лечебного питания для детей-инвалидов</t>
  </si>
  <si>
    <t>00020235460020000150</t>
  </si>
  <si>
    <t>Субвенции бюджетам субъектов Российской Федерации на 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 медицинскими изделиями по рецептам на медицинские изделия, а также специализированными продуктами лечебного питания для детей-инвалидов</t>
  </si>
  <si>
    <t>00020235900020000150</t>
  </si>
  <si>
    <t>Единая субвенция бюджетам субъектов Российской Федерации и бюджету г. Байконура</t>
  </si>
  <si>
    <t>Единая субвенция бюджетам субъектов Российской Федерации и бюджету города Байконура</t>
  </si>
  <si>
    <t>00020239999000000150</t>
  </si>
  <si>
    <t>Прочие субвенции</t>
  </si>
  <si>
    <t>00020239999040000150</t>
  </si>
  <si>
    <t>Прочие субвенции бюджетам городских округов</t>
  </si>
  <si>
    <t>00020239999050000150</t>
  </si>
  <si>
    <t>Прочие субвенции бюджетам муниципальных районов</t>
  </si>
  <si>
    <t>00020240000000000150</t>
  </si>
  <si>
    <t>Иные межбюджетные трансферты</t>
  </si>
  <si>
    <t>00020245050000000150</t>
  </si>
  <si>
    <t>Межбюджетные трансферты, передаваемые бюджетам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города Байконура и федеральной территории "Сириус", муниципальных общеобразовательных организаций и профессиональных образовательных организаций</t>
  </si>
  <si>
    <t>00020245050020000150</t>
  </si>
  <si>
    <t>Межбюджетные трансферты, передаваемые бюджетам субъектов Российской Федерации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города Байконура и федеральной территории "Сириус", муниципальных общеобразовательных организаций и профессиональных образовательных организаций</t>
  </si>
  <si>
    <t>00020245141020000150</t>
  </si>
  <si>
    <t>Межбюджетные трансферты, передаваемые бюджетам субъектов Российской Федерации на обеспечение деятельности депутатов Государственной Думы и их помощников в избирательных округах</t>
  </si>
  <si>
    <t>00020245142020000150</t>
  </si>
  <si>
    <t>Межбюджетные трансферты, передаваемые бюджетам субъектов Российской Федерации на обеспечение деятельности сенаторов Российской Федерации и их помощников в субъектах Российской Федерации</t>
  </si>
  <si>
    <t>00020245161000000150</t>
  </si>
  <si>
    <t>Межбюджетные трансферты, передаваемые бюджетам на реализацию отдельных полномочий в области лекарственного обеспечения</t>
  </si>
  <si>
    <t>00020245161020000150</t>
  </si>
  <si>
    <t>Межбюджетные трансферты, передаваемые бюджетам субъектов Российской Федерации на реализацию отдельных полномочий в области лекарственного обеспечения</t>
  </si>
  <si>
    <t>00020245252020000150</t>
  </si>
  <si>
    <t>Межбюджетные трансферты, передаваемые бюджетам субъектов Российской Федерации на социальную поддержку Героев Советского Союза, Героев Российской Федерации и полных кавалеров ордена Славы</t>
  </si>
  <si>
    <t>00020245303000000150</t>
  </si>
  <si>
    <t>Межбюджетные трансферты, передаваемые бюджетам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</si>
  <si>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00020245303020000150</t>
  </si>
  <si>
    <t>Межбюджетные трансферты, передаваемые бюджетам субъектов Российской Федерации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</si>
  <si>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00020245363000000150</t>
  </si>
  <si>
    <t>Межбюджетные трансферты, передаваемые бюджетам на ежемесячное денежное вознаграждение за классное руководство (кураторство) педагогическим работникам государственных образовательных организаций субъектов Российской Федерации и г. Байконура, муниципальных образовательных организаций, реализующих образовательные программы среднего профессионального образования, в том числе программы профессионального обучения для лиц с ограниченными возможностями здоровья</t>
  </si>
  <si>
    <t>Межбюджетные трансферты, передаваемые бюджетам на ежемесячное денежное вознаграждение за классное руководство (кураторство) педагогическим работникам государственных образовательных организаций субъектов Российской Федерации и города Байконура, муниципальных образовательных организаций, реализующих образовательные программы среднего профессионального образования, в том числе программы профессионального обучения для лиц с ограниченными возможностями здоровья</t>
  </si>
  <si>
    <t>00020245363020000150</t>
  </si>
  <si>
    <t>Межбюджетные трансферты, передаваемые бюджетам субъектов Российской Федерации на ежемесячное денежное вознаграждение за классное руководство (кураторство) педагогическим работникам государственных образовательных организаций субъектов Российской Федерации и г. Байконура, муниципальных образовательных организаций, реализующих образовательные программы среднего профессионального образования, в том числе программы профессионального обучения для лиц с ограниченными возможностями здоровья</t>
  </si>
  <si>
    <t>Межбюджетные трансферты, передаваемые бюджетам субъектов Российской Федерации на ежемесячное денежное вознаграждение за классное руководство (кураторство) педагогическим работникам государственных образовательных организаций субъектов Российской Федерации и города Байконура, муниципальных образовательных организаций, реализующих образовательные программы среднего профессионального образования, в том числе программы профессионального обучения для лиц с ограниченными возможностями здоровья</t>
  </si>
  <si>
    <t>00020245468000000150</t>
  </si>
  <si>
    <t>Межбюджетные трансферты, передаваемые бюджетам на проведение вакцинации против пневмококковой инфекции граждан старше трудоспособного возраста из групп риска, проживающих в организациях социального обслуживания</t>
  </si>
  <si>
    <t>00020245468020000150</t>
  </si>
  <si>
    <t>Межбюджетные трансферты, передаваемые бюджетам субъектов Российской Федерации на проведение вакцинации против пневмококковой инфекции граждан старше трудоспособного возраста из групп риска, проживающих в организациях социального обслуживания</t>
  </si>
  <si>
    <t>00020249001000000150</t>
  </si>
  <si>
    <t>Межбюджетные трансферты, передаваемые бюджетам, за счет средств резервного фонда Правительства Российской Федерации</t>
  </si>
  <si>
    <t>00020249001020000150</t>
  </si>
  <si>
    <t>Межбюджетные трансферты, передаваемые бюджетам субъектов Российской Федерации, за счет средств резервного фонда Правительства Российской Федерации</t>
  </si>
  <si>
    <t>00020300000000000000</t>
  </si>
  <si>
    <t>БЕЗВОЗМЕЗДНЫЕ ПОСТУПЛЕНИЯ ОТ ГОСУДАРСТВЕННЫХ (МУНИЦИПАЛЬНЫХ) ОРГАНИЗАЦИЙ</t>
  </si>
  <si>
    <t>00020302000020000150</t>
  </si>
  <si>
    <t>Безвозмездные поступления от государственных (муниципальных) организаций в бюджеты субъектов Российской Федерации</t>
  </si>
  <si>
    <t>00020302080020000150</t>
  </si>
  <si>
    <t>Безвозмездные поступления в бюджеты субъектов Российской Федерации от публично-правовой компании "Фонд развития территорий" на обеспечение мероприятий по модернизации систем коммунальной инфраструктуры</t>
  </si>
  <si>
    <t>00020302099020000150</t>
  </si>
  <si>
    <t>Прочие безвозмездные поступления от государственных (муниципальных) организаций в бюджеты субъектов Российской Федерации</t>
  </si>
  <si>
    <t>00020304000040000150</t>
  </si>
  <si>
    <t>Безвозмездные поступления от государственных (муниципальных) организаций в бюджеты городских округов</t>
  </si>
  <si>
    <t>00020304099040000150</t>
  </si>
  <si>
    <t>Прочие безвозмездные поступления от государственных (муниципальных) организаций в бюджеты городских округов</t>
  </si>
  <si>
    <t>00020305000050000150</t>
  </si>
  <si>
    <t>Безвозмездные поступления от государственных (муниципальных) организаций в бюджеты муниципальных районов</t>
  </si>
  <si>
    <t>00020305010050000150</t>
  </si>
  <si>
    <t>Предоставление государственными (муниципальными) организациями грантов для получателей средств бюджетов муниципальных районов</t>
  </si>
  <si>
    <t>00020400000000000000</t>
  </si>
  <si>
    <t>БЕЗВОЗМЕЗДНЫЕ ПОСТУПЛЕНИЯ ОТ НЕГОСУДАРСТВЕННЫХ ОРГАНИЗАЦИЙ</t>
  </si>
  <si>
    <t>00020402000020000150</t>
  </si>
  <si>
    <t>Безвозмездные поступления от негосударственных организаций в бюджеты субъектов Российской Федерации</t>
  </si>
  <si>
    <t>00020402010020000150</t>
  </si>
  <si>
    <t>Предоставление негосударственными организациями грантов для получателей средств бюджетов субъектов Российской Федерации</t>
  </si>
  <si>
    <t>00020405000100000150</t>
  </si>
  <si>
    <t>Безвозмездные поступления от негосударственных организаций в бюджеты сельских поселений</t>
  </si>
  <si>
    <t>00020405000130000150</t>
  </si>
  <si>
    <t>Безвозмездные поступления от негосударственных организаций в бюджеты городских поселений</t>
  </si>
  <si>
    <t>00020405020100000150</t>
  </si>
  <si>
    <t>Поступления от денежных пожертвований, предоставляемых негосударственными организациями получателям средств бюджетов сельских поселений</t>
  </si>
  <si>
    <t>00020405099100000150</t>
  </si>
  <si>
    <t>Прочие безвозмездные поступления от негосударственных организаций в бюджеты сельских поселений</t>
  </si>
  <si>
    <t>00020405099130000150</t>
  </si>
  <si>
    <t>Прочие безвозмездные поступления от негосударственных организаций в бюджеты городских поселений</t>
  </si>
  <si>
    <t>00020700000000000000</t>
  </si>
  <si>
    <t>ПРОЧИЕ БЕЗВОЗМЕЗДНЫЕ ПОСТУПЛЕНИЯ</t>
  </si>
  <si>
    <t>00020702000020000150</t>
  </si>
  <si>
    <t>Прочие безвозмездные поступления в бюджеты субъектов Российской Федерации</t>
  </si>
  <si>
    <t>00020702030020000150</t>
  </si>
  <si>
    <t>00020704000040000150</t>
  </si>
  <si>
    <t>Прочие безвозмездные поступления в бюджеты городских округов</t>
  </si>
  <si>
    <t>00020704050040000150</t>
  </si>
  <si>
    <t>00020705000050000150</t>
  </si>
  <si>
    <t>Прочие безвозмездные поступления в бюджеты муниципальных районов</t>
  </si>
  <si>
    <t>00020705000100000150</t>
  </si>
  <si>
    <t>Прочие безвозмездные поступления в бюджеты сельских поселений</t>
  </si>
  <si>
    <t>00020705000130000150</t>
  </si>
  <si>
    <t>Прочие безвозмездные поступления в бюджеты городских поселений</t>
  </si>
  <si>
    <t>00020705020050000150</t>
  </si>
  <si>
    <t>Поступления от денежных пожертвований, предоставляемых физическими лицами получателям средств бюджетов муниципальных районов</t>
  </si>
  <si>
    <t>00020705020100000150</t>
  </si>
  <si>
    <t>Поступления от денежных пожертвований, предоставляемых физическими лицами получателям средств бюджетов сельских поселений</t>
  </si>
  <si>
    <t>00020705030050000150</t>
  </si>
  <si>
    <t>00020705030100000150</t>
  </si>
  <si>
    <t>00020705030130000150</t>
  </si>
  <si>
    <t>00020800000000000000</t>
  </si>
  <si>
    <t>ПЕРЕЧИСЛЕНИЯ ДЛЯ ОСУЩЕСТВЛЕНИЯ ВОЗВРАТА (ЗАЧЕТА) ИЗЛИШНЕ УПЛАЧЕННЫХ ИЛИ ИЗЛИШНЕ ВЗЫСКАННЫХ СУММ НАЛОГОВ, СБОРОВ И ИНЫХ ПЛАТЕЖЕЙ, А ТАКЖЕ СУММ ПРОЦЕНТОВ ЗА НЕСВОЕВРЕМЕННОЕ ОСУЩЕСТВЛЕНИЕ ТАКОГО ВОЗВРАТА И ПРОЦЕНТОВ, НАЧИСЛЕННЫХ НА ИЗЛИШНЕ ВЗЫСКАННЫЕ СУММЫ</t>
  </si>
  <si>
    <t>00020802000020000150</t>
  </si>
  <si>
    <t>Перечисления из бюджетов субъектов Российской Федерации (в бюджеты субъектов Российской Федерации) для осуществления возврата (зачета) излишне уплаченных или излишне взысканных сумм налогов, сборов и иных платежей, а также сумм процентов за несвоевременное осуществление такого возврата и процентов, начисленных на излишне взысканные суммы</t>
  </si>
  <si>
    <t>00020805000050000150</t>
  </si>
  <si>
    <t>Перечисления из бюджетов муниципальных районов (в бюджеты муниципальных районов) для осуществления возврата (зачета) излишне уплаченных или излишне взысканных сумм налогов, сборов и иных платежей, а также сумм процентов за несвоевременное осуществление такого возврата и процентов, начисленных на излишне взысканные суммы</t>
  </si>
  <si>
    <t>00020805000100000150</t>
  </si>
  <si>
    <t>Перечисления из бюджетов сельских поселений (в бюджеты поселений) для осуществления возврата (зачета) излишне уплаченных или излишне взысканных сумм налогов, сборов и иных платежей, а также сумм процентов за несвоевременное осуществление такого возврата и процентов, начисленных на излишне взысканные суммы</t>
  </si>
  <si>
    <t>00020805000130000150</t>
  </si>
  <si>
    <t>Перечисления из бюджетов городских поселений (в бюджеты городских поселений) для осуществления возврата (зачета) излишне уплаченных или излишне взысканных сумм налогов, сборов и иных платежей, а также сумм процентов за несвоевременное осуществление такого возврата и процентов, начисленных на излишне взысканные суммы</t>
  </si>
  <si>
    <t>00021800000000000000</t>
  </si>
  <si>
    <t>ДОХОДЫ БЮДЖЕТОВ БЮДЖЕТНОЙ СИСТЕМЫ РОССИЙСКОЙ ФЕДЕРАЦИИ ОТ ВОЗВРАТА ОСТАТКОВ СУБСИДИЙ, СУБВЕНЦИЙ И ИНЫХ МЕЖБЮДЖЕТНЫХ ТРАНСФЕРТОВ, ИМЕЮЩИХ ЦЕЛЕВОЕ НАЗНАЧЕНИЕ, ПРОШЛЫХ ЛЕТ</t>
  </si>
  <si>
    <t>00021800000000000150</t>
  </si>
  <si>
    <t>Доходы бюджетов бюджетной системы Российской Федерации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</si>
  <si>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00021800000020000150</t>
  </si>
  <si>
    <t>Доходы бюджетов субъектов Российской Федерации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</si>
  <si>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00021800000040000150</t>
  </si>
  <si>
    <t>Доходы бюджетов городских округов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</si>
  <si>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00021800000050000150</t>
  </si>
  <si>
    <t>Доходы бюджетов муниципальных районов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</si>
  <si>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00021800000130000150</t>
  </si>
  <si>
    <t>Доходы бюджетов городских поселений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</si>
  <si>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00021802000020000150</t>
  </si>
  <si>
    <t>Доходы бюджетов субъектов Российской Федерации от возврата организациями остатков субсидий прошлых лет</t>
  </si>
  <si>
    <t>00021802010020000150</t>
  </si>
  <si>
    <t>Доходы бюджетов субъектов Российской Федерации от возврата бюджетными учреждениями остатков субсидий прошлых лет</t>
  </si>
  <si>
    <t>00021802020020000150</t>
  </si>
  <si>
    <t>Доходы бюджетов субъектов Российской Федерации от возврата автономными учреждениями остатков субсидий прошлых лет</t>
  </si>
  <si>
    <t>00021802030020000150</t>
  </si>
  <si>
    <t>Доходы бюджетов субъектов Российской Федерации от возврата иными организациями остатков субсидий прошлых лет</t>
  </si>
  <si>
    <t>00021804000040000150</t>
  </si>
  <si>
    <t>Доходы бюджетов городских округов от возврата организациями остатков субсидий прошлых лет</t>
  </si>
  <si>
    <t>00021804010040000150</t>
  </si>
  <si>
    <t>Доходы бюджетов городских округов от возврата бюджетными учреждениями остатков субсидий прошлых лет</t>
  </si>
  <si>
    <t>00021804030040000150</t>
  </si>
  <si>
    <t>Доходы бюджетов городских округов от возврата иными организациями остатков субсидий прошлых лет</t>
  </si>
  <si>
    <t>00021805000050000150</t>
  </si>
  <si>
    <t>Доходы бюджетов муниципальных районов от возврата организациями остатков субсидий прошлых лет</t>
  </si>
  <si>
    <t>00021805000130000150</t>
  </si>
  <si>
    <t>Доходы бюджетов городских поселений от возврата организациями остатков субсидий прошлых лет</t>
  </si>
  <si>
    <t>00021805010050000150</t>
  </si>
  <si>
    <t>Доходы бюджетов муниципальных районов от возврата бюджетными учреждениями остатков субсидий прошлых лет</t>
  </si>
  <si>
    <t>00021805030130000150</t>
  </si>
  <si>
    <t>Доходы бюджетов городских поселений от возврата иными организациями остатков субсидий прошлых лет</t>
  </si>
  <si>
    <t>00021825065020000150</t>
  </si>
  <si>
    <t>Доходы бюджетов субъектов Российской Федерации от возврата остатков субсидий на реализацию государственных программ субъектов Российской Федерации в области использования и охраны водных объектов из бюджетов муниципальных образований</t>
  </si>
  <si>
    <t>00021825179020000150</t>
  </si>
  <si>
    <t>Доходы бюджетов субъектов Российской Федерации от возврата остатков субсидий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из бюджетов муниципальных образований</t>
  </si>
  <si>
    <t>00021825304020000150</t>
  </si>
  <si>
    <t>Доходы бюджетов субъектов Российской Федерации от возврата остатков субсидий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 из бюджетов муниципальных образований</t>
  </si>
  <si>
    <t>00021825424020000150</t>
  </si>
  <si>
    <t>Доходы бюджетов субъектов Российской Федерации от возврата остатков субсидий на создание комфортной городской среды в малых городах и исторических поселениях - победителях Всероссийского конкурса лучших проектов создания комфортной городской среды из бюджетов муниципальных образований</t>
  </si>
  <si>
    <t>00021825555020000150</t>
  </si>
  <si>
    <t>Доходы бюджетов субъектов Российской Федерации от возврата остатков субсидий на реализацию программ формирования современной городской среды из бюджетов муниципальных образований</t>
  </si>
  <si>
    <t>00021833144020000150</t>
  </si>
  <si>
    <t>Доходы бюджетов субъектов Российской Федерации от возврата остатков субвенций на ежемесячную денежную выплату на ребенка в возрасте от восьми до семнадцати лет из бюджета Фонда пенсионного и социального страхования Российской Федерации</t>
  </si>
  <si>
    <t>00021845050020000150</t>
  </si>
  <si>
    <t>Доходы бюджетов субъектов Российской Федерации от возврата остатков иных межбюджетных трансфертов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 Байконура и федеральной территории "Сириус", муниципальных общеобразовательных организаций и профессиональных образовательных организаций из бюджетов муниципальных образований</t>
  </si>
  <si>
    <t>00021845050050000150</t>
  </si>
  <si>
    <t>Доходы бюджетов муниципальных районов от возврата остатков иных межбюджетных трансфертов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 Байконура и федеральной территории "Сириус", муниципальных общеобразовательных организаций и профессиональных образовательных организаций из бюджетов поселений</t>
  </si>
  <si>
    <t>00021845303020000150</t>
  </si>
  <si>
    <t>Доходы бюджетов субъектов Российской Федерации от возврата остатков иных межбюджетных трансфертов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 из бюджетов муниципальных образований</t>
  </si>
  <si>
    <t>00021852900020000150</t>
  </si>
  <si>
    <t>Доходы бюджетов субъектов Российской Федерации от возврата остатков межбюджетных трансфертов прошлых лет на социальные выплаты безработным гражданам в соответствии с Законом Российской Федерации от 19 апреля 1991 года N 1032-I "О занятости населения в Российской Федерации" из бюджета Фонда пенсионного и социального страхования Российской Федерации</t>
  </si>
  <si>
    <t>00021860010020000150</t>
  </si>
  <si>
    <t>Доходы бюджетов субъектов Российской Федерации от возврата прочих остатков субсидий, субвенций и иных межбюджетных трансфертов, имеющих целевое назначение, прошлых лет из бюджетов муниципальных образований</t>
  </si>
  <si>
    <t>00021860010050000150</t>
  </si>
  <si>
    <t>Доходы бюджетов муниципальных районов от возврата прочих остатков субсидий, субвенций и иных межбюджетных трансфертов, имеющих целевое назначение, прошлых лет из бюджетов поселений</t>
  </si>
  <si>
    <t>00021860010130000150</t>
  </si>
  <si>
    <t>Доходы бюджетов городских поселений от возврата остатков субсидий, субвенций и иных межбюджетных трансфертов, имеющих целевое назначение, прошлых лет из бюджетов муниципальных районов</t>
  </si>
  <si>
    <t>00021871020020000150</t>
  </si>
  <si>
    <t>Доходы бюджетов субъектов Российской Федерации от возврата остатков прочих субсидий, субвенций и иных межбюджетных трансфертов, имеющих целевое назначение, прошлых лет из бюджета Фонда пенсионного и социального страхования Российской Федерации</t>
  </si>
  <si>
    <t>00021871030020000150</t>
  </si>
  <si>
    <t>Доходы бюджетов субъектов Российской Федерации от возврата прочих остатков субсидий, субвенций и иных межбюджетных трансфертов, имеющих целевое назначение, прошлых лет из бюджетов государственных внебюджетных фондов</t>
  </si>
  <si>
    <t>00021900000000000000</t>
  </si>
  <si>
    <t>ВОЗВРАТ ОСТАТКОВ СУБСИДИЙ, СУБВЕНЦИЙ И ИНЫХ МЕЖБЮДЖЕТНЫХ ТРАНСФЕРТОВ, ИМЕЮЩИХ ЦЕЛЕВОЕ НАЗНАЧЕНИЕ, ПРОШЛЫХ ЛЕТ</t>
  </si>
  <si>
    <t>00021900000020000150</t>
  </si>
  <si>
    <t>Возврат остатков субсидий, субвенций и иных межбюджетных трансфертов, имеющих целевое назначение, прошлых лет из бюджетов субъектов Российской Федерации</t>
  </si>
  <si>
    <t>00021900000040000150</t>
  </si>
  <si>
    <t>Возврат остатков субсидий, субвенций и иных межбюджетных трансфертов, имеющих целевое назначение, прошлых лет из бюджетов городских округов</t>
  </si>
  <si>
    <t>00021900000050000150</t>
  </si>
  <si>
    <t>Возврат остатков субсидий, субвенций и иных межбюджетных трансфертов, имеющих целевое назначение, прошлых лет из бюджетов муниципальных районов</t>
  </si>
  <si>
    <t>00021900000100000150</t>
  </si>
  <si>
    <t>Возврат остатков субсидий, субвенций и иных межбюджетных трансфертов, имеющих целевое назначение, прошлых лет из бюджетов сельских поселений</t>
  </si>
  <si>
    <t>00021900000130000150</t>
  </si>
  <si>
    <t>Возврат остатков субсидий, субвенций и иных межбюджетных трансфертов, имеющих целевое назначение, прошлых лет из бюджетов городских поселений</t>
  </si>
  <si>
    <t>00021925014020000150</t>
  </si>
  <si>
    <t>Возврат остатков субсидий на стимулирование увеличения производства картофеля и овощей из бюджетов субъектов Российской Федерации</t>
  </si>
  <si>
    <t>00021925065020000150</t>
  </si>
  <si>
    <t>Возврат остатков субсидий на реализацию государственных программ субъектов Российской Федерации в области использования и охраны водных объектов из бюджетов субъектов Российской Федерации</t>
  </si>
  <si>
    <t>00021925065050000150</t>
  </si>
  <si>
    <t>Возврат остатков субсидий на реализацию государственных программ субъектов Российской Федерации в области использования и охраны водных объектов из бюджетов муниципальных районов</t>
  </si>
  <si>
    <t>00021925084020000150</t>
  </si>
  <si>
    <t>Возврат остатков субсидий на ежемесячную денежную выплату, назначаемую в случае рождения третьего ребенка или последующих детей до достижения ребенком возраста трех лет, из бюджетов субъектов Российской Федерации</t>
  </si>
  <si>
    <t>00021925086020000150</t>
  </si>
  <si>
    <t>Возврат остатков субсидий на реализацию мероприятий, предусмотренных региональной программой переселения, включенной в Государственную программу по оказанию содействия добровольному переселению в Российскую Федерацию соотечественников, проживающих за рубежом, из бюджетов субъектов Российской Федерации</t>
  </si>
  <si>
    <t>00021925179020000150</t>
  </si>
  <si>
    <t>Возврат остатков субсидий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из бюджетов субъектов Российской Федерации</t>
  </si>
  <si>
    <t>00021925201020000150</t>
  </si>
  <si>
    <t>Возврат остатков субсидий в целях развития паллиативной медицинской помощи из бюджетов субъектов Российской Федерации</t>
  </si>
  <si>
    <t>00021925202020000150</t>
  </si>
  <si>
    <t>Возврат остатков субсидий на реализацию мероприятий по предупреждению и борьбе с социально значимыми инфекционными заболеваниями из бюджетов субъектов Российской Федерации</t>
  </si>
  <si>
    <t>00021925256020000150</t>
  </si>
  <si>
    <t>Возврат остатков субсидий на единовременные компенсационные выплаты учителям,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 из бюджетов субъектов Российской Федерации</t>
  </si>
  <si>
    <t>00021925292020000150</t>
  </si>
  <si>
    <t>Возврат остатков субсидий на организацию профессионального обучения и дополнительного профессионального образования работников предприятий оборонно-промышленного комплекса, а также граждан, обратившихся в органы службы занятости за содействием в поиске подходящей работы и заключивших ученический договор с предприятиями оборонно-промышленного комплекса из бюджетов субъектов Российской Федерации</t>
  </si>
  <si>
    <t>00021925302020000150</t>
  </si>
  <si>
    <t>Возврат остатков субсидий на осуществление ежемесячных выплат на детей в возрасте от трех до семи лет включительно из бюджетов субъектов Российской Федерации</t>
  </si>
  <si>
    <t>00021925304020000150</t>
  </si>
  <si>
    <t>Возврат остатков субсидий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 из бюджетов субъектов Российской Федерации</t>
  </si>
  <si>
    <t>00021925304040000150</t>
  </si>
  <si>
    <t>Возврат остатков субсидий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 из бюджетов городских округов</t>
  </si>
  <si>
    <t>00021925304050000150</t>
  </si>
  <si>
    <t>Возврат остатков субсидий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 из бюджетов муниципальных районов</t>
  </si>
  <si>
    <t>00021925365020000150</t>
  </si>
  <si>
    <t>Возврат остатков субсидий на софинансирование расходных обязательств субъектов Российской Федерации, возникающих при реализации региональных проектов модернизации первичного звена здравоохранения, из бюджетов субъектов Российской Федерации</t>
  </si>
  <si>
    <t>00021925385020000150</t>
  </si>
  <si>
    <t>Возврат остатков субсидий в целях софинансирования расходных обязательств субъектов Российской Федерации, возникающих при реализации мероприятий по проведению массового обследования новорожденных на врожденные и (или) наследственные заболевания (расширенный неонатальный скрининг), из бюджетов субъектов Российской Федерации</t>
  </si>
  <si>
    <t>00021925402020000150</t>
  </si>
  <si>
    <t>Возврат остатков субсидий в целях софинансирования расходов, возникающих при оказании гражданам Российской Федерации высокотехнологичной медицинской помощи, не включенной в базовую программу обязательного медицинского страхования, из бюджетов субъектов Российской Федерации</t>
  </si>
  <si>
    <t>00021925404020000150</t>
  </si>
  <si>
    <t>Возврат остатков субсидий на софинансирование расходов, связанных с оказанием государственной социальной помощи на основании социального контракта отдельным категориям граждан, из бюджетов субъектов Российской Федерации</t>
  </si>
  <si>
    <t>00021925424020000150</t>
  </si>
  <si>
    <t>Возврат остатков субсидий на создание комфортной городской среды в малых городах и исторических поселениях - победителях Всероссийского конкурса лучших проектов создания комфортной городской среды из бюджетов субъектов Российской Федерации</t>
  </si>
  <si>
    <t>00021925424130000150</t>
  </si>
  <si>
    <t>Возврат остатков субсидий на создание комфортной городской среды в малых городах и исторических поселениях - победителях Всероссийского конкурса лучших проектов создания комфортной городской среды из бюджетов городских поселений</t>
  </si>
  <si>
    <t>00021925462020000150</t>
  </si>
  <si>
    <t>Возврат остатков субсидий на компенсацию отдельным категориям граждан оплаты взноса на капитальный ремонт общего имущества в многоквартирном доме из бюджетов субъектов Российской Федерации</t>
  </si>
  <si>
    <t>00021925480020000150</t>
  </si>
  <si>
    <t>Возврат остатков субсидий на создание системы поддержки фермеров и развитие сельской кооперации из бюджетов субъектов Российской Федерации</t>
  </si>
  <si>
    <t>00021925502020000150</t>
  </si>
  <si>
    <t>Возврат остатков субсидий на стимулирование развития приоритетных подотраслей агропромышленного комплекса и развитие малых форм хозяйствования из бюджетов субъектов Российской Федерации</t>
  </si>
  <si>
    <t>00021925508020000150</t>
  </si>
  <si>
    <t>Возврат остатков субсидий на поддержку сельскохозяйственного производства по отдельным подотраслям растениеводства и животноводства из бюджетов субъектов Российской Федерации</t>
  </si>
  <si>
    <t>00021925520020000150</t>
  </si>
  <si>
    <t>Возврат остатков субсидий на реализацию мероприятий по созданию в субъектах Российской Федерации новых мест в общеобразовательных организациях из бюджетов субъектов Российской Федерации</t>
  </si>
  <si>
    <t>00021925527020000150</t>
  </si>
  <si>
    <t>Возврат остатков субсидий на государственную поддержку малого и среднего предпринимательства, а также физических лиц, применяющих специальный налоговый режим "Налог на профессиональный доход", из бюджетов субъектов Российской Федерации</t>
  </si>
  <si>
    <t>00021925554020000150</t>
  </si>
  <si>
    <t>Возврат остатков субсидий на обеспечение закупки авиационных работ в целях оказания медицинской помощи</t>
  </si>
  <si>
    <t>00021925555020000150</t>
  </si>
  <si>
    <t>Возврат остатков субсидий на реализацию программ формирования современной городской среды из бюджетов субъектов Российской Федерации</t>
  </si>
  <si>
    <t>00021925555040000150</t>
  </si>
  <si>
    <t>Возврат остатков субсидий на реализацию программ формирования современной городской среды из бюджетов городских округов</t>
  </si>
  <si>
    <t>00021925555130000150</t>
  </si>
  <si>
    <t>Возврат остатков субсидий на реализацию программ формирования современной городской среды из бюджетов городских поселений</t>
  </si>
  <si>
    <t>00021925576050000150</t>
  </si>
  <si>
    <t>Возврат остатков субсидий на обеспечение комплексного развития сельских территорий из бюджетов муниципальных районов</t>
  </si>
  <si>
    <t>00021925586020000150</t>
  </si>
  <si>
    <t>Возврат остатков субсидий на обеспечение профилактики развития сердечно-сосудистых заболеваний и сердечно-сосудистых осложнений у пациентов высокого риска, находящихся на диспансерном наблюдении, из бюджетов субъектов Российской Федерации</t>
  </si>
  <si>
    <t>00021925597020000150</t>
  </si>
  <si>
    <t>Возврат остатков субсидий на реконструкцию и капитальный ремонт региональных и муниципальных музеев из бюджетов субъектов Российской Федерации</t>
  </si>
  <si>
    <t>00021925750020000150</t>
  </si>
  <si>
    <t>Возврат остатков субсидий на реализацию мероприятий по модернизации школьных систем образования из бюджетов субъектов Российской Федерации</t>
  </si>
  <si>
    <t>00021925752020000150</t>
  </si>
  <si>
    <t>Возврат остатков субсидий на оснащение (дооснащение и (или) переоснащение) медицинскими изделиями медицинских организаций, имеющих в своей структуре подразделения, оказывающие медицинскую помощь по медицинской реабилитации, из бюджетов субъектов Российской Федерации</t>
  </si>
  <si>
    <t>00021927139020000150</t>
  </si>
  <si>
    <t>Возврат остатков субсидий на софинансирование капитальных вложений в объекты государственной (муниципальной) собственности в рамках создания и модернизации объектов спортивной инфраструктуры региональной собственности (муниципальной собственности) для занятий физической культурой и спортом из бюджетов субъектов Российской Федерации</t>
  </si>
  <si>
    <t>00021935129020000150</t>
  </si>
  <si>
    <t>Возврат остатков субвенций на осуществление отдельных полномочий в области лесных отношений из бюджетов субъектов Российской Федерации</t>
  </si>
  <si>
    <t>00021935220020000150</t>
  </si>
  <si>
    <t>Возврат остатков субвенций на осуществление переданного полномочия Российской Федерации по осуществлению ежегодной денежной выплаты лицам, награжденным нагрудным знаком "Почетный донор России", из бюджетов субъектов Российской Федерации</t>
  </si>
  <si>
    <t>00021935250020000150</t>
  </si>
  <si>
    <t>Возврат остатков субвенций на оплату жилищно-коммунальных услуг отдельным категориям граждан из бюджетов субъектов Российской Федерации</t>
  </si>
  <si>
    <t>00021935290020000150</t>
  </si>
  <si>
    <t>Возврат остатков субвенций на социальные выплаты безработным гражданам в соответствии с Законом Российской Федерации от 19 апреля 1991 года N 1032-1 "О занятости населения в Российской Федерации" из бюджетов субъектов Российской Федерации</t>
  </si>
  <si>
    <t>Возврат остатков субвенций на социальные выплаты безработным гражданам и иным категориям граждан в соответствии с законодательством о занятости населения из бюджетов субъектов Российской Федерации</t>
  </si>
  <si>
    <t>00021935573020000150</t>
  </si>
  <si>
    <t>Возврат остатков субвенций на выполнение полномочий Российской Федерации по осуществлению ежемесячной выплаты в связи с рождением (усыновлением) первого ребенка из бюджетов субъектов Российской Федерации</t>
  </si>
  <si>
    <t>00021935900020000150</t>
  </si>
  <si>
    <t>Возврат остатков единой субвенции из бюджетов субъектов Российской Федерации</t>
  </si>
  <si>
    <t>00021944510020000150</t>
  </si>
  <si>
    <t>Возврат остатков иных межбюджетных трансфертов в целях предоставления социальных выплат гражданам Донецкой Народной Республики, Луганской Народной Республики, Украины и лицам без гражданства, вынужденно покинувшим территории Донецкой Народной Республики, Луганской Народной Республики, Украины и прибывшим на территорию Российской Федерации, за счет средств резервного фонда Правительства Российской Федерации из бюджетов субъектов Российской Федерации</t>
  </si>
  <si>
    <t>00021944541020000150</t>
  </si>
  <si>
    <t>Возврат остатков иных межбюджетных трансфертов в целях софинансирования расходных обязательств субъектов Российской Федерации, возникающих при предоставлении субсидий отдельным категориям граждан на покупку и установку газоиспользующего оборудования и проведение работ внутри границ их земельных участков в рамках реализации мероприятий по осуществлению подключения (технологического присоединения) газоиспользующего оборудования и объектов капитального строительства к газораспределительным сетям при догазификации, за счет средств резервного фонда Правительства Российской Федерации из бюджетов субъектов Российской Федерации</t>
  </si>
  <si>
    <t>00021945050020000150</t>
  </si>
  <si>
    <t>Возврат остатков иных межбюджетных трансфертов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 Байконура и федеральной территории "Сириус", муниципальных общеобразовательных организаций и профессиональных образовательных организаций из бюджетов субъектов Российской Федерации</t>
  </si>
  <si>
    <t>00021945050040000150</t>
  </si>
  <si>
    <t>Возврат остатков иных межбюджетных трансфертов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 Байконура и федеральной территории "Сириус", муниципальных общеобразовательных организаций и профессиональных образовательных организаций из бюджетов городских округов</t>
  </si>
  <si>
    <t>00021945050050000150</t>
  </si>
  <si>
    <t>Возврат остатков иных межбюджетных трансфертов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 Байконура и федеральной территории "Сириус", муниципальных общеобразовательных организаций и профессиональных образовательных организаций из бюджетов муниципальных районов</t>
  </si>
  <si>
    <t>00021945122020000150</t>
  </si>
  <si>
    <t>Возврат остатков иных межбюджетных трансфертов в целях софинансирования в полном объеме расходных обязательств субъектов Российской Федерации, возникающих при реализации мероприятий по дооснащению (переоснащению) медицинских организаций, оказывающих медицинскую помощь сельским жителям и жителям отдаленных территорий (центральные районные больницы, районные больницы, участковые больницы), оборудованием для выявления сахарного диабета и контроля за состоянием пациента с ранее выявленным сахарным диабетом, из бюджетов субъектов Российской Федерации</t>
  </si>
  <si>
    <t>00021945179040000150</t>
  </si>
  <si>
    <t>Возврат остатков иных межбюджетных трансфертов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из бюджетов городских округов</t>
  </si>
  <si>
    <t>00021945303020000150</t>
  </si>
  <si>
    <t>Возврат остатков иных межбюджетных трансфертов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 из бюджетов субъектов Российской Федерации</t>
  </si>
  <si>
    <t>00021945303040000150</t>
  </si>
  <si>
    <t>Возврат остатков иных межбюджетных трансфертов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 из бюджетов городских округов</t>
  </si>
  <si>
    <t>00021945303050000150</t>
  </si>
  <si>
    <t>Возврат остатков иных межбюджетных трансфертов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 из бюджетов муниципальных районов</t>
  </si>
  <si>
    <t>00021945363020000150</t>
  </si>
  <si>
    <t>Возврат остатков иных межбюджетных трансфертов на ежемесячное денежное вознаграждение за классное руководство (кураторство) педагогическим работникам государственных образовательных организаций субъектов Российской Федерации и г. Байконура, муниципальных образовательных организаций, реализующих образовательные программы среднего профессионального образования, в том числе программы профессионального обучения для лиц с ограниченными возможностями здоровья из бюджетов субъектов Российской Федерации</t>
  </si>
  <si>
    <t>Возврат остатков иных межбюджетных трансфертов на ежемесячное денежное вознаграждение за классное руководство (кураторство) педагогическим работникам государственных образовательных организаций субъектов Российской Федерации и г. Байконура, муниципальных образовательных организаций, реализующих образовательные программы среднего профессионального образования, в том числе программы профессионального обучения для лиц с ограниченными возможностями здоровья, из бюджетов субъектов Российской Федерации</t>
  </si>
  <si>
    <t>00021945476020000150</t>
  </si>
  <si>
    <t>Возврат остатков иных межбюджетных трансфертов на осуществление медицинской деятельности, связанной с донорством органов человека в целях трансплантации (пересадки), из бюджетов субъектов Российской Федерации</t>
  </si>
  <si>
    <t>00021945694020000150</t>
  </si>
  <si>
    <t>Возврат остатков иных межбюджетных трансфертов на возмещение расходов, понесенных бюджетами субъектов Российской Федерации, местными бюджетами на размещение и питание граждан Российской Федерации, иностранных граждан и лиц без гражданства, постоянно проживающих на территории Украины, а также на территориях субъектов Российской Федерации, на которых введены максимальный и средний уровни реагирования, вынужденно покинувших жилые помещения и находившихся в пунктах временного размещения и питания на территории Российской Федерации, за счет средств резервного фонда Правительства Российской Федерации из бюджетов субъектов Российской Федерации</t>
  </si>
  <si>
    <t>Возврат остатков иных межбюджетных трансфертов на возмещение расходов, понесенных бюджетами субъектов Российской Федерации, местными бюджетами на размещение и питание граждан Российской Федерации, иностранных граждан и лиц без гражданства, постоянно проживающих на территориях Украины, Донецкой Народной Республики, Луганской Народной Республики, Запорожской области, Херсонской области, вынужденно покинувших жилые помещения и находившихся в пунктах временного размещения и питания на территории Российской Федерации, за счет средств резервного фонда Правительства Российской Федерации из бюджетов субъектов Российской Федерации</t>
  </si>
  <si>
    <t>00021945784130000150</t>
  </si>
  <si>
    <t>Возврат остатков иных межбюджетных трансфертов на финансирование дорожной деятельности в отношении автомобильных дорог общего пользования регионального или межмуниципального, местного значения из бюджетов городских поселений</t>
  </si>
  <si>
    <t>00021960010040000150</t>
  </si>
  <si>
    <t>Возврат прочих остатков субсидий, субвенций и иных межбюджетных трансфертов, имеющих целевое назначение, прошлых лет из бюджетов городских округов</t>
  </si>
  <si>
    <t>00021960010050000150</t>
  </si>
  <si>
    <t>Возврат прочих остатков субсидий, субвенций и иных межбюджетных трансфертов, имеющих целевое назначение, прошлых лет из бюджетов муниципальных районов</t>
  </si>
  <si>
    <t>00021960010100000150</t>
  </si>
  <si>
    <t>Возврат прочих остатков субсидий, субвенций и иных межбюджетных трансфертов, имеющих целевое назначение, прошлых лет из бюджетов сельских поселений</t>
  </si>
  <si>
    <t>00021960010130000150</t>
  </si>
  <si>
    <t>Возврат прочих остатков субсидий, субвенций и иных межбюджетных трансфертов, имеющих целевое назначение, прошлых лет из бюджетов городских поселений</t>
  </si>
  <si>
    <t>00021990000020000150</t>
  </si>
  <si>
    <t>Возврат прочих остатков субсидий, субвенций и иных межбюджетных трансфертов, имеющих целевое назначение, прошлых лет из бюджетов субъектов Российской Федерации</t>
  </si>
  <si>
    <t>50000090000000000000000</t>
  </si>
  <si>
    <t>ИТОГО</t>
  </si>
  <si>
    <t>52000001000000000000000</t>
  </si>
  <si>
    <t>ИСТОЧНИКИ ВНУТРЕННЕГО ФИНАНСИРОВАНИЯ ДЕФИЦИТОВ БЮДЖЕТОВ</t>
  </si>
  <si>
    <t>52000001020000000000000</t>
  </si>
  <si>
    <t>Кредиты кредитных организаций в валюте Российской Федерации</t>
  </si>
  <si>
    <t>52000001020000000000700</t>
  </si>
  <si>
    <t>Привлечение кредитов от кредитных организаций в валюте Российской Федерации</t>
  </si>
  <si>
    <t>52000001020000000000800</t>
  </si>
  <si>
    <t>Погашение кредитов, предоставленных кредитными организациями в валюте Российской Федерации</t>
  </si>
  <si>
    <t>52000001020000040000710</t>
  </si>
  <si>
    <t>Привлечение городскими округами кредитов от кредитных организаций в валюте Российской Федерации</t>
  </si>
  <si>
    <t>52000001020000040000810</t>
  </si>
  <si>
    <t>Погашение городскими округами кредитов от кредитных организаций в валюте Российской Федерации</t>
  </si>
  <si>
    <t>52000001020000050000710</t>
  </si>
  <si>
    <t>Привлечение муниципальными районами кредитов от кредитных организаций в валюте Российской Федерации</t>
  </si>
  <si>
    <t>52000001020000050000810</t>
  </si>
  <si>
    <t>Погашение муниципальными районами кредитов от кредитных организаций в валюте Российской Федерации</t>
  </si>
  <si>
    <t>52000001020000130000710</t>
  </si>
  <si>
    <t>Привлечение городскими поселениями кредитов от кредитных организаций в валюте Российской Федерации</t>
  </si>
  <si>
    <t>52000001030000000000000</t>
  </si>
  <si>
    <t>Бюджетные кредиты из других бюджетов бюджетной системы Российской Федерации</t>
  </si>
  <si>
    <t>52000001030100000000000</t>
  </si>
  <si>
    <t>Бюджетные кредиты из других бюджетов бюджетной системы Российской Федерации в валюте Российской Федерации</t>
  </si>
  <si>
    <t>52000001030100000000700</t>
  </si>
  <si>
    <t>Привлечение бюджетных кредитов из других бюджетов бюджетной системы Российской Федерации в валюте Российской Федерации</t>
  </si>
  <si>
    <t>52000001030100000000800</t>
  </si>
  <si>
    <t>Погашение бюджетных кредитов, полученных из других бюджетов бюджетной системы Российской Федерации в валюте Российской Федерации</t>
  </si>
  <si>
    <t>52000001030100020000710</t>
  </si>
  <si>
    <t>Привлечение кредитов из других бюджетов бюджетной системы Российской Федерации бюджетами субъектов Российской Федерации в валюте Российской Федерации</t>
  </si>
  <si>
    <t>52000001030100020000810</t>
  </si>
  <si>
    <t>Погашение бюджетами субъектов Российской Федерации кредитов из других бюджетов бюджетной системы Российской Федерации в валюте Российской Федерации</t>
  </si>
  <si>
    <t>52000001030100040000710</t>
  </si>
  <si>
    <t>Привлечение кредитов из других бюджетов бюджетной системы Российской Федерации бюджетами городских округов в валюте Российской Федерации</t>
  </si>
  <si>
    <t>52000001030100040000810</t>
  </si>
  <si>
    <t>Погашение бюджетами городских округов кредитов из других бюджетов бюджетной системы Российской Федерации в валюте Российской Федерации</t>
  </si>
  <si>
    <t>52000001030100050000710</t>
  </si>
  <si>
    <t>Привлечение кредитов из других бюджетов бюджетной системы Российской Федерации бюджетами муниципальных районов в валюте Российской Федерации</t>
  </si>
  <si>
    <t>52000001030100050000810</t>
  </si>
  <si>
    <t>Погашение бюджетами муниципальных районов кредитов из других бюджетов бюджетной системы Российской Федерации в валюте Российской Федерации</t>
  </si>
  <si>
    <t>52000001030100100000710</t>
  </si>
  <si>
    <t>Привлечение кредитов из других бюджетов бюджетной системы Российской Федерации бюджетами сельских поселений в валюте Российской Федерации</t>
  </si>
  <si>
    <t>52000001030100100000810</t>
  </si>
  <si>
    <t>Погашение бюджетами сельских поселений кредитов из других бюджетов бюджетной системы Российской Федерации в валюте Российской Федерации</t>
  </si>
  <si>
    <t>52000001060000000000000</t>
  </si>
  <si>
    <t>Иные источники внутреннего финансирования дефицитов бюджетов</t>
  </si>
  <si>
    <t>52000001060100000000000</t>
  </si>
  <si>
    <t>Акции и иные формы участия в капитале, находящиеся в государственной и муниципальной собственности</t>
  </si>
  <si>
    <t>52000001060100000000630</t>
  </si>
  <si>
    <t>Средства от продажи акций и иных форм участия в капитале, находящихся в государственной и муниципальной собственности</t>
  </si>
  <si>
    <t>52000001060100040000630</t>
  </si>
  <si>
    <t>Средства от продажи акций и иных форм участия в капитале, находящихся в собственности городских округов</t>
  </si>
  <si>
    <t>52000001060500000000000</t>
  </si>
  <si>
    <t>Бюджетные кредиты, предоставленные внутри страны в валюте Российской Федерации</t>
  </si>
  <si>
    <t>52000001060500000000500</t>
  </si>
  <si>
    <t>Предоставление бюджетных кредитов внутри страны в валюте Российской Федерации</t>
  </si>
  <si>
    <t>52000001060500000000600</t>
  </si>
  <si>
    <t>Возврат бюджетных кредитов, предоставленных внутри страны в валюте Российской Федерации</t>
  </si>
  <si>
    <t>52000001060501000000600</t>
  </si>
  <si>
    <t>Возврат бюджетных кредитов, предоставленных юридическим лицам в валюте Российской Федерации</t>
  </si>
  <si>
    <t>52000001060501020000640</t>
  </si>
  <si>
    <t>Возврат бюджетных кредитов, предоставленных юридическим лицам из бюджетов субъектов Российской Федерации в валюте Российской Федерации</t>
  </si>
  <si>
    <t>52000001060502000000500</t>
  </si>
  <si>
    <t>Предоставление бюджетных кредитов другим бюджетам бюджетной системы Российской Федерации в валюте Российской Федерации</t>
  </si>
  <si>
    <t>52000001060502000000600</t>
  </si>
  <si>
    <t>Возврат бюджетных кредитов, предоставленных другим бюджетам бюджетной системы Российской Федерации в валюте Российской Федерации</t>
  </si>
  <si>
    <t>52000001060502020000540</t>
  </si>
  <si>
    <t>Предоставление бюджетных кредитов другим бюджетам бюджетной системы Российской Федерации из бюджетов субъектов Российской Федерации в валюте Российской Федерации</t>
  </si>
  <si>
    <t>52000001060502020000640</t>
  </si>
  <si>
    <t>Возврат бюджетных кредитов, предоставленных другим бюджетам бюджетной системы Российской Федерации из бюджетов субъектов Российской Федерации в валюте Российской Федерации</t>
  </si>
  <si>
    <t>52000001060502050000540</t>
  </si>
  <si>
    <t>Предоставление бюджетных кредитов другим бюджетам бюджетной системы Российской Федерации из бюджетов муниципальных районов в валюте Российской Федерации</t>
  </si>
  <si>
    <t>52000001060502050000640</t>
  </si>
  <si>
    <t>Возврат бюджетных кредитов, предоставленных другим бюджетам бюджетной системы Российской Федерации из бюджетов муниципальных районов в валюте Российской Федерации</t>
  </si>
  <si>
    <t>52000001061000000000000</t>
  </si>
  <si>
    <t>Операции по управлению остатками средств на единых счетах бюджетов</t>
  </si>
  <si>
    <t>52000001061002000000500</t>
  </si>
  <si>
    <t>Увеличение финансовых активов в государственной (муниципальной) собственности за счет средств организаций, лицевые счета которым открыты в территориальных органах Федерального казначейства или в финансовых органах в соответствии с законодательством Российской Федерации</t>
  </si>
  <si>
    <t>52000001061002020000550</t>
  </si>
  <si>
    <t>Увеличение финансовых активов в собственности субъектов Российской Федерации за счет средств на казначейских счетах для осуществления и отражения операций с денежными средствами, поступающими во временное распоряжение получателей средств бюджета субъекта Российской Федерации, казначейских счетах для осуществления и отражения операций с денежными средствами бюджетных и автономных учреждений, единых счетах бюджетов государственных внебюджетных фондов, казначейских счетах для осуществления и отражения операций с денежными средствами юридических лиц, не являющихся участниками бюджетного процесса, бюджетными и автономными учреждениями</t>
  </si>
  <si>
    <t>52000001061002020001550</t>
  </si>
  <si>
    <t>Увеличение финансовых активов в собственности субъектов Российской Федерации за счет средств во временном распоряжении</t>
  </si>
  <si>
    <t>Увеличение финансовых активов в собственности субъектов Российской Федерации за счет средств на казначейских счетах для осуществления и отражения операций с денежными средствами, поступающими во временное распоряжение получателей средств бюджета субъекта Российской Федерации, казначейских счетах для осуществления и отражения операций с денежными средствами бюджетных и автономных учреждений, единых счетах бюджетов государственных внебюджетных фондов, казначейских счетах для осуществления и отражения операций с денежными средствами юридических лиц, не являющихся участниками бюджетного процесса, бюджетными и автономными учреждениями (увеличение финансовых активов за счет привлечения на единый счет бюджета субъекта Российской Федерации остатков средств на казначейских счетах для осуществления и отражения операций с денежными средствами, поступающими во временное распоряжение получателей средств бюджета субъекта Российской Федерации)</t>
  </si>
  <si>
    <t>52000001061002020002550</t>
  </si>
  <si>
    <t>Увеличение финансовых активов в собственности субъектов Российской Федерации за счет средств на казначейских счетах для осуществления и отражения операций с денежными средствами, поступающими во временное распоряжение получателей средств бюджета субъекта Российской Федерации, казначейских счетах для осуществления и отражения операций с денежными средствами бюджетных и автономных учреждений, единых счетах бюджетов государственных внебюджетных фондов, казначейских счетах для осуществления и отражения операций с денежными средствами юридических лиц, не являющихся участниками бюджетного процесса, бюджетными и автономными учреждениями (увеличение финансовых активов за счет привлечения на единый счет бюджета субъекта Российской Федерации остатков средств на казначейских счетах для осуществления и отражения операций с денежными средствами бюджетных и автономных учреждений, открытых финансовому органу субъекта Российской Федерации)</t>
  </si>
  <si>
    <t>Увеличение финансовых активов за счет привлечения на единый счет бюджета субъекта Российской Федерации остатков средств на казначейских счетах для осуществления и отражения операций с денежными средствами бюджетных и автономных учреждений, открытых финансовому органу субъекта Российской Федерации</t>
  </si>
  <si>
    <t>52000001061002020003550</t>
  </si>
  <si>
    <t>Увеличение финансовых активов в собственности субъектов Российской Федерации за счет средств на казначейских счетах для осуществления и отражения операций с денежными средствами, поступающими во временное распоряжение получателей средств бюджета субъекта Российской Федерации, казначейских счетах для осуществления и отражения операций с денежными средствами бюджетных и автономных учреждений, единых счетах бюджетов государственных внебюджетных фондов, казначейских счетах для осуществления и отражения операций с денежными средствами юридических лиц, не являющихся участниками бюджетного процесса, бюджетными и автономными учреждениями (увеличение финансовых активов за счет привлечения на единый счет бюджета субъекта Российской Федерации остатков средств на единых счетах бюджетов государственных внебюджетных фондов, открытых органу управления территориальным государственным внебюджетным фондом)</t>
  </si>
  <si>
    <t>Увеличение финансовых активов за счет привлечения на единый счет бюджета субъекта Российской Федерации остатков средств на единых счетах бюджетов государственных внебюджетных фондов, открытых органу управления территориальным государственным внебюджетным фондом</t>
  </si>
  <si>
    <t>52000001061002020004550</t>
  </si>
  <si>
    <t>Увеличение финансовых активов в собственности субъектов Российской Федерации за счет средств на казначейских счетах для осуществления и отражения операций с денежными средствами, поступающими во временное распоряжение получателей средств бюджета субъекта Российской Федерации, казначейских счетах для осуществления и отражения операций с денежными средствами бюджетных и автономных учреждений, единых счетах бюджетов государственных внебюджетных фондов, казначейских счетах для осуществления и отражения операций с денежными средствами юридических лиц, не являющихся участниками бюджетного процесса, бюджетными и автономными учреждениями (увеличение финансовых активов за счет привлечения на единый счет бюджета субъекта Российской Федерации остатков средств на казначейских счетах для осуществления и отражения операций с денежными средствами получателей средств из бюджета)</t>
  </si>
  <si>
    <t>Увеличение финансовых активов за счет привлечения на единый счет бюджета субъекта Российской Федерации остатков средств на казначейских счетах для осуществления и отражения операций с денежными средствами получателей средств из бюджета</t>
  </si>
  <si>
    <t>52000001061002020005550</t>
  </si>
  <si>
    <t>Увеличение финансовых активов в собственности субъектов Российской Федерации за счет средств на казначейских счетах для осуществления и отражения операций с денежными средствами, поступающими во временное распоряжение получателей средств бюджета субъекта Российской Федерации, казначейских счетах для осуществления и отражения операций с денежными средствами бюджетных и автономных учреждений, единых счетах бюджетов государственных внебюджетных фондов, казначейских счетах для осуществления и отражения операций с денежными средствами юридических лиц, не являющихся участниками бюджетного процесса, бюджетными и автономными учреждениями (увеличение финансовых активов за счет привлечения на единый счет бюджета субъекта Российской Федерации остатков средств на казначейских счетах для осуществления и отражения операций с денежными средствами участников казначейского сопровождения, открытых финансовому органу субъекта Российской Федерации)</t>
  </si>
  <si>
    <t>Увеличение финансовых активов за счет привлечения на единый счет бюджета субъекта Российской Федерации остатков средств на казначейских счетах для осуществления и отражения операций с денежными средствами участников казначейского сопровождения, открытых финансовому органу субъекта Российской Федерации</t>
  </si>
  <si>
    <t>52000001061002040000550</t>
  </si>
  <si>
    <t>Увеличение финансовых активов в собственности городских округов за счет средств на казначейских счетах для осуществления и отражения операций с денежными средствами, поступающими во временное распоряжение получателей средств местного бюджета, казначейских счетах для осуществления и отражения операций с денежными средствами бюджетных и автономных учреждений, казначейских счетах для осуществления и отражения операций с денежными средствами юридических лиц, не являющихся участниками бюджетного процесса, бюджетными и автономными учреждениями</t>
  </si>
  <si>
    <t>52000001061002040001550</t>
  </si>
  <si>
    <t>Увеличение финансовых активов в собственности городских округов за счет средств на казначейских счетах для осуществления и отражения операций с денежными средствами, поступающими во временное распоряжение получателей средств местного бюджета, казначейских счетах для осуществления и отражения операций с денежными средствами бюджетных и автономных учреждений, казначейских счетах для осуществления и отражения операций с денежными средствами юридических лиц, не являющихся участниками бюджетного процесса, бюджетными и автономными учреждениями (увеличение финансовых активов за счет привлечения на единый счет местного бюджета остатков средств на казначейских счетах для осуществления и отражения операций с денежными средствами, поступающими во временное распоряжение получателей средств местного бюджета)</t>
  </si>
  <si>
    <t>52000001061002040002550</t>
  </si>
  <si>
    <t>Увеличение финансовых активов в собственности городских округов за счет средств на казначейских счетах для осуществления и отражения операций с денежными средствами, поступающими во временное распоряжение получателей средств местного бюджета, казначейских счетах для осуществления и отражения операций с денежными средствами бюджетных и автономных учреждений, казначейских счетах для осуществления и отражения операций с денежными средствами юридических лиц, не являющихся участниками бюджетного процесса, бюджетными и автономными учреждениями (увеличение финансовых активов за счет привлечения на единый счет местного бюджета остатков средств на казначейских счетах для осуществления и отражения операций с денежными средствами бюджетных и автономных учреждений, открытых финансовому органу муниципального образования)</t>
  </si>
  <si>
    <t>70000001000000000000000</t>
  </si>
  <si>
    <t>Изменение остатков средств</t>
  </si>
  <si>
    <t>70000001050000000000000</t>
  </si>
  <si>
    <t>Изменение остатков средств на счетах по учету средств бюджетов</t>
  </si>
  <si>
    <t>71000001050000000000500</t>
  </si>
  <si>
    <t>Увеличение остатков средств бюджетов</t>
  </si>
  <si>
    <t>71000001050200000000500</t>
  </si>
  <si>
    <t>Увеличение прочих остатков средств бюджетов</t>
  </si>
  <si>
    <t>71000001050201000000510</t>
  </si>
  <si>
    <t>Увеличение прочих остатков денежных средств бюджетов</t>
  </si>
  <si>
    <t>71000001050201020000510</t>
  </si>
  <si>
    <t>Увеличение прочих остатков денежных средств бюджетов субъектов Российской Федерации</t>
  </si>
  <si>
    <t>71000001050201040000510</t>
  </si>
  <si>
    <t>Увеличение прочих остатков денежных средств бюджетов городских округов</t>
  </si>
  <si>
    <t>71000001050201050000510</t>
  </si>
  <si>
    <t>Увеличение прочих остатков денежных средств бюджетов муниципальных районов</t>
  </si>
  <si>
    <t>71000001050201100000510</t>
  </si>
  <si>
    <t>Увеличение прочих остатков денежных средств бюджетов сельских поселений</t>
  </si>
  <si>
    <t>71000001050201130000510</t>
  </si>
  <si>
    <t>Увеличение прочих остатков денежных средств бюджетов городских поселений</t>
  </si>
  <si>
    <t>72000001050000000000600</t>
  </si>
  <si>
    <t>Уменьшение остатков средств бюджетов</t>
  </si>
  <si>
    <t>72000001050200000000600</t>
  </si>
  <si>
    <t>Уменьшение прочих остатков средств бюджетов</t>
  </si>
  <si>
    <t>72000001050201000000610</t>
  </si>
  <si>
    <t>Уменьшение прочих остатков денежных средств бюджетов</t>
  </si>
  <si>
    <t>72000001050201020000610</t>
  </si>
  <si>
    <t>Уменьшение прочих остатков денежных средств бюджетов субъектов Российской Федерации</t>
  </si>
  <si>
    <t>72000001050201040000610</t>
  </si>
  <si>
    <t>Уменьшение прочих остатков денежных средств бюджетов городских округов</t>
  </si>
  <si>
    <t>72000001050201050000610</t>
  </si>
  <si>
    <t>Уменьшение прочих остатков денежных средств бюджетов муниципальных районов</t>
  </si>
  <si>
    <t>72000001050201100000610</t>
  </si>
  <si>
    <t>Уменьшение прочих остатков денежных средств бюджетов сельских поселений</t>
  </si>
  <si>
    <t>72000001050201130000610</t>
  </si>
  <si>
    <t>Уменьшение прочих остатков денежных средств бюджетов городских поселений</t>
  </si>
  <si>
    <t>Отчет об исполнении  консолидированного и областного бюджетов Ивановской области по состоянию на 1 апреля 2025 года</t>
  </si>
  <si>
    <t>Утверждено на 
1 апреля 2025 года Законом Ивановской области от 20.12.2024 № 70-ОЗ, решениями о бюджетах муниципальных образований Ивановской области, тыс.руб.</t>
  </si>
  <si>
    <t>Исполнено на 
1 апреля 2025 года, тыс.руб.</t>
  </si>
  <si>
    <t>Исполнено на 
1 апреля 2024 года, тыс.руб.</t>
  </si>
  <si>
    <t>Утверждено  на
 1 апреля 2025 год, Законом Ивановской области от 20.12.2024 № 70-ОЗ, тыс.руб.</t>
  </si>
  <si>
    <t>Исполнено на
1 апреля 2024 года, тыс.руб.</t>
  </si>
  <si>
    <t>Утверждено на 
1 апреля 2025 года сводной бюджетной росписью областного бюджета и бюджетов муниципальных образований Ивановской области, тыс.руб.</t>
  </si>
  <si>
    <t>Утверждено на
1 апреля 2025 года сводной бюджетной росписью областного бюджета, тыс.руб.</t>
  </si>
  <si>
    <t xml:space="preserve">Уровень изменений по сравне-нию с соответст-вующим периодом 
2024 года, % </t>
  </si>
  <si>
    <t>Утверждено  на 
1 апреля 2025 год, Законом Ивановской области от 20.12.2024 № 70-ОЗ, тыс.руб.</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</si>
</sst>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0.00&quot;р.&quot;_-;\-* #,##0.00&quot;р.&quot;_-;_-* &quot;-&quot;??&quot;р.&quot;_-;_-@_-"/>
  </numFmts>
  <fonts count="8" x14ac:knownFonts="1">
    <font>
      <sz val="10"/>
      <color theme="1"/>
      <name val="Arial"/>
    </font>
    <font>
      <sz val="10"/>
      <color theme="1"/>
      <name val="Times New Roman"/>
      <family val="1"/>
      <charset val="204"/>
    </font>
    <font>
      <sz val="10"/>
      <color theme="1"/>
      <name val="Arial"/>
      <family val="2"/>
      <charset val="204"/>
    </font>
    <font>
      <b/>
      <sz val="9"/>
      <color theme="1"/>
      <name val="Times New Roman"/>
      <family val="1"/>
      <charset val="204"/>
    </font>
    <font>
      <b/>
      <sz val="10"/>
      <color theme="1"/>
      <name val="Times New Roman"/>
      <family val="1"/>
      <charset val="204"/>
    </font>
    <font>
      <sz val="9"/>
      <color theme="1"/>
      <name val="Times New Roman"/>
      <family val="1"/>
      <charset val="204"/>
    </font>
    <font>
      <sz val="10"/>
      <name val="Arial Cyr"/>
      <charset val="204"/>
    </font>
    <font>
      <sz val="10"/>
      <name val="Times New Roman"/>
      <family val="1"/>
      <charset val="204"/>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4">
    <xf numFmtId="0" fontId="0" fillId="0" borderId="0"/>
    <xf numFmtId="0" fontId="2" fillId="0" borderId="0"/>
    <xf numFmtId="9" fontId="6" fillId="0" borderId="0" applyFont="0" applyFill="0" applyBorder="0" applyAlignment="0" applyProtection="0"/>
    <xf numFmtId="164" fontId="6" fillId="0" borderId="0" applyFont="0" applyFill="0" applyBorder="0" applyAlignment="0" applyProtection="0"/>
  </cellStyleXfs>
  <cellXfs count="36">
    <xf numFmtId="0" fontId="0" fillId="0" borderId="0" xfId="0"/>
    <xf numFmtId="4" fontId="1" fillId="2" borderId="1" xfId="0" applyNumberFormat="1" applyFont="1" applyFill="1" applyBorder="1" applyAlignment="1">
      <alignment wrapText="1"/>
    </xf>
    <xf numFmtId="49" fontId="3" fillId="2" borderId="1" xfId="0" applyNumberFormat="1" applyFont="1" applyFill="1" applyBorder="1" applyAlignment="1">
      <alignment wrapText="1" shrinkToFit="1"/>
    </xf>
    <xf numFmtId="4" fontId="3" fillId="2" borderId="1" xfId="0" applyNumberFormat="1" applyFont="1" applyFill="1" applyBorder="1" applyAlignment="1">
      <alignment horizontal="right" vertical="center" wrapText="1"/>
    </xf>
    <xf numFmtId="2" fontId="3" fillId="2" borderId="1" xfId="0" applyNumberFormat="1" applyFont="1" applyFill="1" applyBorder="1" applyAlignment="1">
      <alignment horizontal="right" vertical="center" wrapText="1" shrinkToFit="1"/>
    </xf>
    <xf numFmtId="4" fontId="3" fillId="2" borderId="1" xfId="0" applyNumberFormat="1" applyFont="1" applyFill="1" applyBorder="1" applyAlignment="1">
      <alignment wrapText="1"/>
    </xf>
    <xf numFmtId="4" fontId="3" fillId="2" borderId="1" xfId="0" applyNumberFormat="1" applyFont="1" applyFill="1" applyBorder="1" applyAlignment="1">
      <alignment vertical="center" wrapText="1"/>
    </xf>
    <xf numFmtId="4" fontId="4" fillId="2" borderId="1" xfId="0" applyNumberFormat="1" applyFont="1" applyFill="1" applyBorder="1" applyAlignment="1">
      <alignment wrapText="1"/>
    </xf>
    <xf numFmtId="0" fontId="3" fillId="2" borderId="1" xfId="1" applyFont="1" applyFill="1" applyBorder="1" applyAlignment="1">
      <alignment wrapText="1"/>
    </xf>
    <xf numFmtId="4" fontId="3" fillId="2" borderId="1" xfId="1" applyNumberFormat="1" applyFont="1" applyFill="1" applyBorder="1" applyAlignment="1">
      <alignment horizontal="right" vertical="center" wrapText="1" shrinkToFit="1"/>
    </xf>
    <xf numFmtId="2" fontId="3" fillId="2" borderId="1" xfId="1" applyNumberFormat="1" applyFont="1" applyFill="1" applyBorder="1" applyAlignment="1">
      <alignment horizontal="right" vertical="center" wrapText="1"/>
    </xf>
    <xf numFmtId="4" fontId="5" fillId="2" borderId="1" xfId="1" applyNumberFormat="1" applyFont="1" applyFill="1" applyBorder="1" applyAlignment="1">
      <alignment horizontal="right" vertical="center" wrapText="1"/>
    </xf>
    <xf numFmtId="4" fontId="3" fillId="2" borderId="1" xfId="1" applyNumberFormat="1" applyFont="1" applyFill="1" applyBorder="1" applyAlignment="1">
      <alignment horizontal="right" vertical="center" wrapText="1"/>
    </xf>
    <xf numFmtId="0" fontId="5" fillId="2" borderId="1" xfId="1" applyFont="1" applyFill="1" applyBorder="1" applyAlignment="1">
      <alignment wrapText="1"/>
    </xf>
    <xf numFmtId="4" fontId="5" fillId="2" borderId="1" xfId="1" applyNumberFormat="1" applyFont="1" applyFill="1" applyBorder="1" applyAlignment="1">
      <alignment horizontal="right" vertical="center" wrapText="1" shrinkToFit="1"/>
    </xf>
    <xf numFmtId="4" fontId="5" fillId="2" borderId="1" xfId="1" applyNumberFormat="1" applyFont="1" applyFill="1" applyBorder="1" applyAlignment="1">
      <alignment horizontal="center" vertical="center" wrapText="1" shrinkToFit="1"/>
    </xf>
    <xf numFmtId="2" fontId="5" fillId="2" borderId="1" xfId="1" applyNumberFormat="1" applyFont="1" applyFill="1" applyBorder="1" applyAlignment="1">
      <alignment horizontal="right" vertical="center" wrapText="1" shrinkToFit="1"/>
    </xf>
    <xf numFmtId="4" fontId="5" fillId="2" borderId="1" xfId="0" applyNumberFormat="1" applyFont="1" applyFill="1" applyBorder="1" applyAlignment="1">
      <alignment vertical="center" wrapText="1"/>
    </xf>
    <xf numFmtId="0" fontId="5" fillId="2" borderId="1" xfId="1" applyFont="1" applyFill="1" applyBorder="1" applyAlignment="1">
      <alignment vertical="center" wrapText="1"/>
    </xf>
    <xf numFmtId="2" fontId="5" fillId="2" borderId="1" xfId="1" applyNumberFormat="1" applyFont="1" applyFill="1" applyBorder="1" applyAlignment="1">
      <alignment horizontal="right" vertical="center" wrapText="1"/>
    </xf>
    <xf numFmtId="0" fontId="1" fillId="2" borderId="1" xfId="0" applyFont="1" applyFill="1" applyBorder="1" applyAlignment="1">
      <alignment wrapText="1"/>
    </xf>
    <xf numFmtId="49" fontId="1" fillId="2" borderId="1" xfId="0" applyNumberFormat="1" applyFont="1" applyFill="1" applyBorder="1" applyAlignment="1">
      <alignment horizontal="center" vertical="center" wrapText="1" shrinkToFit="1"/>
    </xf>
    <xf numFmtId="9" fontId="7" fillId="0" borderId="1" xfId="2" applyFont="1" applyFill="1" applyBorder="1" applyAlignment="1">
      <alignment horizontal="center" vertical="center" wrapText="1"/>
    </xf>
    <xf numFmtId="164" fontId="7" fillId="0" borderId="1" xfId="3" applyFont="1" applyFill="1" applyBorder="1" applyAlignment="1">
      <alignment horizontal="center" vertical="center" wrapText="1"/>
    </xf>
    <xf numFmtId="49" fontId="1" fillId="0" borderId="1" xfId="0" applyNumberFormat="1" applyFont="1" applyFill="1" applyBorder="1" applyAlignment="1">
      <alignment horizontal="center" vertical="center" wrapText="1" shrinkToFit="1"/>
    </xf>
    <xf numFmtId="9" fontId="7" fillId="2" borderId="1" xfId="2" applyFont="1" applyFill="1" applyBorder="1" applyAlignment="1">
      <alignment horizontal="center" vertical="center" wrapText="1"/>
    </xf>
    <xf numFmtId="49" fontId="1" fillId="0" borderId="1" xfId="0" applyNumberFormat="1" applyFont="1" applyBorder="1" applyAlignment="1">
      <alignment wrapText="1" shrinkToFit="1"/>
    </xf>
    <xf numFmtId="4" fontId="1" fillId="0" borderId="1" xfId="0" applyNumberFormat="1" applyFont="1" applyBorder="1" applyAlignment="1">
      <alignment wrapText="1"/>
    </xf>
    <xf numFmtId="0" fontId="1" fillId="0" borderId="0" xfId="0" applyFont="1"/>
    <xf numFmtId="4" fontId="1" fillId="0" borderId="1" xfId="0" applyNumberFormat="1" applyFont="1" applyBorder="1"/>
    <xf numFmtId="4" fontId="1" fillId="0" borderId="1" xfId="0" applyNumberFormat="1" applyFont="1" applyBorder="1" applyAlignment="1">
      <alignment wrapText="1" shrinkToFit="1"/>
    </xf>
    <xf numFmtId="164" fontId="7" fillId="2" borderId="1" xfId="3" applyFont="1" applyFill="1" applyBorder="1" applyAlignment="1">
      <alignment horizontal="center" vertical="center" wrapText="1"/>
    </xf>
    <xf numFmtId="49" fontId="1" fillId="2" borderId="1" xfId="0" applyNumberFormat="1" applyFont="1" applyFill="1" applyBorder="1" applyAlignment="1">
      <alignment horizontal="center" vertical="center" wrapText="1" shrinkToFit="1"/>
    </xf>
    <xf numFmtId="2" fontId="7" fillId="2" borderId="1" xfId="2" applyNumberFormat="1" applyFont="1" applyFill="1" applyBorder="1" applyAlignment="1">
      <alignment horizontal="center" vertical="center" wrapText="1"/>
    </xf>
    <xf numFmtId="9" fontId="7" fillId="2" borderId="1" xfId="2" applyFont="1" applyFill="1" applyBorder="1" applyAlignment="1">
      <alignment horizontal="center" vertical="center" wrapText="1"/>
    </xf>
    <xf numFmtId="0" fontId="4" fillId="0" borderId="0" xfId="0" applyFont="1" applyAlignment="1">
      <alignment horizontal="center" wrapText="1"/>
    </xf>
  </cellXfs>
  <cellStyles count="4">
    <cellStyle name="Денежный 2" xfId="3"/>
    <cellStyle name="Обычный" xfId="0" builtinId="0"/>
    <cellStyle name="Обычный 2" xfId="1"/>
    <cellStyle name="Процентный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859"/>
  <sheetViews>
    <sheetView workbookViewId="0">
      <selection activeCell="P11" sqref="P11"/>
    </sheetView>
  </sheetViews>
  <sheetFormatPr defaultRowHeight="12.75" x14ac:dyDescent="0.2"/>
  <cols>
    <col min="1" max="1" width="20.28515625" style="28" customWidth="1"/>
    <col min="2" max="2" width="56" style="28" bestFit="1" customWidth="1"/>
    <col min="3" max="3" width="17.140625" style="28" customWidth="1"/>
    <col min="4" max="4" width="15.7109375" style="28" customWidth="1"/>
    <col min="5" max="5" width="8.5703125" style="28" bestFit="1" customWidth="1"/>
    <col min="6" max="6" width="16.140625" style="28" customWidth="1"/>
    <col min="7" max="7" width="9.5703125" style="28" customWidth="1"/>
    <col min="8" max="8" width="15.28515625" style="28" customWidth="1"/>
    <col min="9" max="9" width="16.28515625" style="28" customWidth="1"/>
    <col min="10" max="10" width="8.5703125" style="28" bestFit="1" customWidth="1"/>
    <col min="11" max="11" width="15.7109375" style="28" customWidth="1"/>
    <col min="12" max="12" width="10.42578125" style="28" customWidth="1"/>
    <col min="13" max="13" width="13" style="28" customWidth="1"/>
  </cols>
  <sheetData>
    <row r="2" spans="1:13" x14ac:dyDescent="0.2">
      <c r="A2" s="35" t="s">
        <v>1969</v>
      </c>
      <c r="B2" s="35"/>
      <c r="C2" s="35"/>
      <c r="D2" s="35"/>
      <c r="E2" s="35"/>
      <c r="F2" s="35"/>
      <c r="G2" s="35"/>
      <c r="H2" s="35"/>
      <c r="I2" s="35"/>
      <c r="J2" s="35"/>
      <c r="K2" s="35"/>
      <c r="L2" s="35"/>
      <c r="M2" s="35"/>
    </row>
    <row r="4" spans="1:13" x14ac:dyDescent="0.2">
      <c r="A4" s="32" t="s">
        <v>171</v>
      </c>
      <c r="B4" s="32" t="s">
        <v>172</v>
      </c>
      <c r="C4" s="33" t="s">
        <v>28</v>
      </c>
      <c r="D4" s="33"/>
      <c r="E4" s="33"/>
      <c r="F4" s="33"/>
      <c r="G4" s="33"/>
      <c r="H4" s="34" t="s">
        <v>173</v>
      </c>
      <c r="I4" s="34"/>
      <c r="J4" s="34"/>
      <c r="K4" s="34"/>
      <c r="L4" s="34"/>
      <c r="M4" s="34"/>
    </row>
    <row r="5" spans="1:13" ht="144.75" customHeight="1" x14ac:dyDescent="0.2">
      <c r="A5" s="32"/>
      <c r="B5" s="32"/>
      <c r="C5" s="22" t="s">
        <v>1970</v>
      </c>
      <c r="D5" s="23" t="s">
        <v>1971</v>
      </c>
      <c r="E5" s="22" t="s">
        <v>174</v>
      </c>
      <c r="F5" s="24" t="s">
        <v>1972</v>
      </c>
      <c r="G5" s="22" t="s">
        <v>176</v>
      </c>
      <c r="H5" s="22" t="s">
        <v>1973</v>
      </c>
      <c r="I5" s="23" t="s">
        <v>1971</v>
      </c>
      <c r="J5" s="25" t="s">
        <v>174</v>
      </c>
      <c r="K5" s="24" t="s">
        <v>1974</v>
      </c>
      <c r="L5" s="25" t="s">
        <v>176</v>
      </c>
      <c r="M5" s="25" t="s">
        <v>175</v>
      </c>
    </row>
    <row r="6" spans="1:13" x14ac:dyDescent="0.2">
      <c r="A6" s="26" t="s">
        <v>177</v>
      </c>
      <c r="B6" s="26" t="s">
        <v>178</v>
      </c>
      <c r="C6" s="27">
        <v>86162335.409199998</v>
      </c>
      <c r="D6" s="27">
        <v>19325194.222320002</v>
      </c>
      <c r="E6" s="1">
        <f>IF(C6=0," ",IF(D6/C6*100&gt;200,"свыше 200",IF(D6/C6&gt;0,D6/C6*100,"")))</f>
        <v>22.428818961952778</v>
      </c>
      <c r="F6" s="27">
        <v>18350304.09809</v>
      </c>
      <c r="G6" s="1">
        <f t="shared" ref="G6:G69" si="0">IF(F6=0," ",IF(D6/F6*100&gt;200,"свыше 200",IF(D6/F6&gt;0,D6/F6*100,"")))</f>
        <v>105.31266467857321</v>
      </c>
      <c r="H6" s="1">
        <v>74655745.2579</v>
      </c>
      <c r="I6" s="1">
        <v>16957707.537689999</v>
      </c>
      <c r="J6" s="1">
        <f>IF(H6=0," ",IF(I6/H6*100&gt;200,"свыше 200",IF(I6/H6&gt;0,I6/H6*100,"")))</f>
        <v>22.714537881993149</v>
      </c>
      <c r="K6" s="1">
        <v>16368005.389210001</v>
      </c>
      <c r="L6" s="1">
        <f>IF(K6=0," ",IF(I6/K6*100&gt;200,"свыше 200",IF(I6/K6&gt;0,I6/K6*100,"")))</f>
        <v>103.60277342570244</v>
      </c>
      <c r="M6" s="27">
        <v>7674388.1245199982</v>
      </c>
    </row>
    <row r="7" spans="1:13" x14ac:dyDescent="0.2">
      <c r="A7" s="26" t="s">
        <v>179</v>
      </c>
      <c r="B7" s="26" t="s">
        <v>180</v>
      </c>
      <c r="C7" s="27">
        <v>60584613.52561</v>
      </c>
      <c r="D7" s="27">
        <v>13370099.93994</v>
      </c>
      <c r="E7" s="1">
        <f t="shared" ref="E7:E70" si="1">IF(C7=0," ",IF(D7/C7*100&gt;200,"свыше 200",IF(D7/C7&gt;0,D7/C7*100,"")))</f>
        <v>22.068474422616006</v>
      </c>
      <c r="F7" s="27">
        <v>11783824.56607</v>
      </c>
      <c r="G7" s="1">
        <f t="shared" si="0"/>
        <v>113.46146461173119</v>
      </c>
      <c r="H7" s="1">
        <v>49145159.541790001</v>
      </c>
      <c r="I7" s="1">
        <v>10948396.919439999</v>
      </c>
      <c r="J7" s="1">
        <f t="shared" ref="J7:J70" si="2">IF(H7=0," ",IF(I7/H7*100&gt;200,"свыше 200",IF(I7/H7&gt;0,I7/H7*100,"")))</f>
        <v>22.27767092734771</v>
      </c>
      <c r="K7" s="1">
        <v>9740339.7674000002</v>
      </c>
      <c r="L7" s="1">
        <f t="shared" ref="L7:L70" si="3">IF(K7=0," ",IF(I7/K7*100&gt;200,"свыше 200",IF(I7/K7&gt;0,I7/K7*100,"")))</f>
        <v>112.40261819288125</v>
      </c>
      <c r="M7" s="27">
        <v>5497496.2063299995</v>
      </c>
    </row>
    <row r="8" spans="1:13" x14ac:dyDescent="0.2">
      <c r="A8" s="26" t="s">
        <v>181</v>
      </c>
      <c r="B8" s="26" t="s">
        <v>182</v>
      </c>
      <c r="C8" s="27">
        <v>34073296.125249997</v>
      </c>
      <c r="D8" s="27">
        <v>7033458.4586800002</v>
      </c>
      <c r="E8" s="1">
        <f t="shared" si="1"/>
        <v>20.642142846485168</v>
      </c>
      <c r="F8" s="27">
        <v>6692690.0387700005</v>
      </c>
      <c r="G8" s="1">
        <f t="shared" si="0"/>
        <v>105.09165100932461</v>
      </c>
      <c r="H8" s="1">
        <v>26477847.800000001</v>
      </c>
      <c r="I8" s="1">
        <v>5510665.2701899996</v>
      </c>
      <c r="J8" s="1">
        <f t="shared" si="2"/>
        <v>20.812361003865274</v>
      </c>
      <c r="K8" s="1">
        <v>5425166.5161300004</v>
      </c>
      <c r="L8" s="1">
        <f t="shared" si="3"/>
        <v>101.57596552669482</v>
      </c>
      <c r="M8" s="27">
        <v>2604680.6264699996</v>
      </c>
    </row>
    <row r="9" spans="1:13" x14ac:dyDescent="0.2">
      <c r="A9" s="26" t="s">
        <v>183</v>
      </c>
      <c r="B9" s="26" t="s">
        <v>184</v>
      </c>
      <c r="C9" s="27">
        <v>12211474.800000001</v>
      </c>
      <c r="D9" s="27">
        <v>2839966.34106</v>
      </c>
      <c r="E9" s="1">
        <f t="shared" si="1"/>
        <v>23.256538522767126</v>
      </c>
      <c r="F9" s="27">
        <v>3255001.7488699998</v>
      </c>
      <c r="G9" s="1">
        <f t="shared" si="0"/>
        <v>87.249303077822233</v>
      </c>
      <c r="H9" s="1">
        <v>12211474.800000001</v>
      </c>
      <c r="I9" s="1">
        <v>2839966.34106</v>
      </c>
      <c r="J9" s="1">
        <f t="shared" si="2"/>
        <v>23.256538522767126</v>
      </c>
      <c r="K9" s="1">
        <v>3255001.7488699998</v>
      </c>
      <c r="L9" s="1">
        <f t="shared" si="3"/>
        <v>87.249303077822233</v>
      </c>
      <c r="M9" s="27">
        <v>1544426.0930900001</v>
      </c>
    </row>
    <row r="10" spans="1:13" ht="38.25" x14ac:dyDescent="0.2">
      <c r="A10" s="26" t="s">
        <v>185</v>
      </c>
      <c r="B10" s="26" t="s">
        <v>186</v>
      </c>
      <c r="C10" s="27">
        <v>11894742</v>
      </c>
      <c r="D10" s="27">
        <v>2769558.2885099999</v>
      </c>
      <c r="E10" s="1">
        <f t="shared" si="1"/>
        <v>23.283887019239256</v>
      </c>
      <c r="F10" s="27">
        <v>3199719.3917700001</v>
      </c>
      <c r="G10" s="1">
        <f t="shared" si="0"/>
        <v>86.556286642934438</v>
      </c>
      <c r="H10" s="1">
        <v>11894742</v>
      </c>
      <c r="I10" s="1">
        <v>2769558.2885099999</v>
      </c>
      <c r="J10" s="1">
        <f t="shared" si="2"/>
        <v>23.283887019239256</v>
      </c>
      <c r="K10" s="1">
        <v>3199719.3917700001</v>
      </c>
      <c r="L10" s="1">
        <f t="shared" si="3"/>
        <v>86.556286642934438</v>
      </c>
      <c r="M10" s="27">
        <v>1488518.1212599999</v>
      </c>
    </row>
    <row r="11" spans="1:13" ht="127.5" x14ac:dyDescent="0.2">
      <c r="A11" s="26" t="s">
        <v>187</v>
      </c>
      <c r="B11" s="26" t="s">
        <v>188</v>
      </c>
      <c r="C11" s="27">
        <v>11894742</v>
      </c>
      <c r="D11" s="27">
        <v>2769916.4245099998</v>
      </c>
      <c r="E11" s="1">
        <f t="shared" si="1"/>
        <v>23.286897895809762</v>
      </c>
      <c r="F11" s="27">
        <v>3200595.2137699998</v>
      </c>
      <c r="G11" s="1">
        <f t="shared" si="0"/>
        <v>86.543790748449538</v>
      </c>
      <c r="H11" s="1">
        <v>11894742</v>
      </c>
      <c r="I11" s="1">
        <v>2769916.4245099998</v>
      </c>
      <c r="J11" s="1">
        <f t="shared" si="2"/>
        <v>23.286897895809762</v>
      </c>
      <c r="K11" s="1">
        <v>3200595.2137699998</v>
      </c>
      <c r="L11" s="1">
        <f t="shared" si="3"/>
        <v>86.543790748449538</v>
      </c>
      <c r="M11" s="27">
        <v>1488431.9052599999</v>
      </c>
    </row>
    <row r="12" spans="1:13" ht="76.5" x14ac:dyDescent="0.2">
      <c r="A12" s="26" t="s">
        <v>189</v>
      </c>
      <c r="B12" s="26" t="s">
        <v>190</v>
      </c>
      <c r="C12" s="27"/>
      <c r="D12" s="27">
        <v>-358.13600000000002</v>
      </c>
      <c r="E12" s="1" t="str">
        <f t="shared" si="1"/>
        <v xml:space="preserve"> </v>
      </c>
      <c r="F12" s="27">
        <v>-875.822</v>
      </c>
      <c r="G12" s="1">
        <f t="shared" si="0"/>
        <v>40.891414008782611</v>
      </c>
      <c r="H12" s="1"/>
      <c r="I12" s="1">
        <v>-358.13600000000002</v>
      </c>
      <c r="J12" s="1" t="str">
        <f t="shared" si="2"/>
        <v xml:space="preserve"> </v>
      </c>
      <c r="K12" s="1">
        <v>-875.822</v>
      </c>
      <c r="L12" s="1">
        <f t="shared" si="3"/>
        <v>40.891414008782611</v>
      </c>
      <c r="M12" s="27">
        <v>86.215999999999951</v>
      </c>
    </row>
    <row r="13" spans="1:13" ht="114.75" x14ac:dyDescent="0.2">
      <c r="A13" s="26" t="s">
        <v>191</v>
      </c>
      <c r="B13" s="26" t="s">
        <v>192</v>
      </c>
      <c r="C13" s="27">
        <v>217252.8</v>
      </c>
      <c r="D13" s="27">
        <v>32603.29335</v>
      </c>
      <c r="E13" s="1">
        <f t="shared" si="1"/>
        <v>15.007076249420031</v>
      </c>
      <c r="F13" s="27">
        <v>49229.127890000003</v>
      </c>
      <c r="G13" s="1">
        <f t="shared" si="0"/>
        <v>66.227647629367738</v>
      </c>
      <c r="H13" s="1">
        <v>217252.8</v>
      </c>
      <c r="I13" s="1">
        <v>32603.29335</v>
      </c>
      <c r="J13" s="1">
        <f t="shared" si="2"/>
        <v>15.007076249420031</v>
      </c>
      <c r="K13" s="1">
        <v>49229.127890000003</v>
      </c>
      <c r="L13" s="1">
        <f t="shared" si="3"/>
        <v>66.227647629367738</v>
      </c>
      <c r="M13" s="27">
        <v>21255.357029999999</v>
      </c>
    </row>
    <row r="14" spans="1:13" ht="114.75" x14ac:dyDescent="0.2">
      <c r="A14" s="26" t="s">
        <v>193</v>
      </c>
      <c r="B14" s="26" t="s">
        <v>194</v>
      </c>
      <c r="C14" s="27">
        <v>99480</v>
      </c>
      <c r="D14" s="27">
        <v>37804.7592</v>
      </c>
      <c r="E14" s="1">
        <f t="shared" si="1"/>
        <v>38.002371531966226</v>
      </c>
      <c r="F14" s="27">
        <v>6053.2292100000004</v>
      </c>
      <c r="G14" s="1" t="str">
        <f t="shared" si="0"/>
        <v>свыше 200</v>
      </c>
      <c r="H14" s="1">
        <v>99480</v>
      </c>
      <c r="I14" s="1">
        <v>37804.7592</v>
      </c>
      <c r="J14" s="1">
        <f t="shared" si="2"/>
        <v>38.002371531966226</v>
      </c>
      <c r="K14" s="1">
        <v>6053.2292100000004</v>
      </c>
      <c r="L14" s="1" t="str">
        <f t="shared" si="3"/>
        <v>свыше 200</v>
      </c>
      <c r="M14" s="27">
        <v>34652.614800000003</v>
      </c>
    </row>
    <row r="15" spans="1:13" x14ac:dyDescent="0.2">
      <c r="A15" s="26" t="s">
        <v>195</v>
      </c>
      <c r="B15" s="26" t="s">
        <v>196</v>
      </c>
      <c r="C15" s="27">
        <v>21861821.32525</v>
      </c>
      <c r="D15" s="27">
        <v>4193492.1176200002</v>
      </c>
      <c r="E15" s="1">
        <f t="shared" si="1"/>
        <v>19.181805830498643</v>
      </c>
      <c r="F15" s="27">
        <v>3437688.2899000002</v>
      </c>
      <c r="G15" s="1">
        <f t="shared" si="0"/>
        <v>121.98581616432669</v>
      </c>
      <c r="H15" s="1">
        <v>14266373</v>
      </c>
      <c r="I15" s="1">
        <v>2670698.9291300001</v>
      </c>
      <c r="J15" s="1">
        <f t="shared" si="2"/>
        <v>18.720237646457164</v>
      </c>
      <c r="K15" s="1">
        <v>2170164.7672600001</v>
      </c>
      <c r="L15" s="1">
        <f t="shared" si="3"/>
        <v>123.06433914241282</v>
      </c>
      <c r="M15" s="27">
        <v>1060254.5333800002</v>
      </c>
    </row>
    <row r="16" spans="1:13" ht="89.25" x14ac:dyDescent="0.2">
      <c r="A16" s="26" t="s">
        <v>197</v>
      </c>
      <c r="B16" s="26" t="s">
        <v>198</v>
      </c>
      <c r="C16" s="27"/>
      <c r="D16" s="27"/>
      <c r="E16" s="1" t="str">
        <f t="shared" si="1"/>
        <v xml:space="preserve"> </v>
      </c>
      <c r="F16" s="27">
        <v>3087612.48789</v>
      </c>
      <c r="G16" s="1" t="str">
        <f t="shared" si="0"/>
        <v/>
      </c>
      <c r="H16" s="1"/>
      <c r="I16" s="1"/>
      <c r="J16" s="1" t="str">
        <f t="shared" si="2"/>
        <v xml:space="preserve"> </v>
      </c>
      <c r="K16" s="1">
        <v>1970385.7031099999</v>
      </c>
      <c r="L16" s="1" t="str">
        <f t="shared" si="3"/>
        <v/>
      </c>
      <c r="M16" s="27"/>
    </row>
    <row r="17" spans="1:13" ht="178.5" x14ac:dyDescent="0.2">
      <c r="A17" s="26" t="s">
        <v>197</v>
      </c>
      <c r="B17" s="26" t="s">
        <v>199</v>
      </c>
      <c r="C17" s="27">
        <v>19191435.26949</v>
      </c>
      <c r="D17" s="27">
        <v>3805805.2718000002</v>
      </c>
      <c r="E17" s="1">
        <f t="shared" si="1"/>
        <v>19.830748551935358</v>
      </c>
      <c r="F17" s="27"/>
      <c r="G17" s="1" t="str">
        <f t="shared" si="0"/>
        <v xml:space="preserve"> </v>
      </c>
      <c r="H17" s="1">
        <v>12528796</v>
      </c>
      <c r="I17" s="1">
        <v>2434577.5446100002</v>
      </c>
      <c r="J17" s="1">
        <f t="shared" si="2"/>
        <v>19.431855579817885</v>
      </c>
      <c r="K17" s="1"/>
      <c r="L17" s="1" t="str">
        <f t="shared" si="3"/>
        <v xml:space="preserve"> </v>
      </c>
      <c r="M17" s="27">
        <v>961364.4561300003</v>
      </c>
    </row>
    <row r="18" spans="1:13" ht="89.25" x14ac:dyDescent="0.2">
      <c r="A18" s="26" t="s">
        <v>200</v>
      </c>
      <c r="B18" s="26" t="s">
        <v>201</v>
      </c>
      <c r="C18" s="27"/>
      <c r="D18" s="27"/>
      <c r="E18" s="1" t="str">
        <f t="shared" si="1"/>
        <v xml:space="preserve"> </v>
      </c>
      <c r="F18" s="27">
        <v>6082.36643</v>
      </c>
      <c r="G18" s="1" t="str">
        <f t="shared" si="0"/>
        <v/>
      </c>
      <c r="H18" s="1"/>
      <c r="I18" s="1"/>
      <c r="J18" s="1" t="str">
        <f t="shared" si="2"/>
        <v xml:space="preserve"> </v>
      </c>
      <c r="K18" s="1">
        <v>3830.6123200000002</v>
      </c>
      <c r="L18" s="1" t="str">
        <f t="shared" si="3"/>
        <v/>
      </c>
      <c r="M18" s="27"/>
    </row>
    <row r="19" spans="1:13" ht="140.25" x14ac:dyDescent="0.2">
      <c r="A19" s="26" t="s">
        <v>200</v>
      </c>
      <c r="B19" s="26" t="s">
        <v>202</v>
      </c>
      <c r="C19" s="27">
        <v>171169.38133</v>
      </c>
      <c r="D19" s="27">
        <v>7716.26109</v>
      </c>
      <c r="E19" s="1">
        <f t="shared" si="1"/>
        <v>4.5079680898791743</v>
      </c>
      <c r="F19" s="27"/>
      <c r="G19" s="1" t="str">
        <f t="shared" si="0"/>
        <v xml:space="preserve"> </v>
      </c>
      <c r="H19" s="1">
        <v>106804</v>
      </c>
      <c r="I19" s="1">
        <v>6096.2168899999997</v>
      </c>
      <c r="J19" s="1">
        <f t="shared" si="2"/>
        <v>5.7078544717426309</v>
      </c>
      <c r="K19" s="1"/>
      <c r="L19" s="1" t="str">
        <f t="shared" si="3"/>
        <v xml:space="preserve"> </v>
      </c>
      <c r="M19" s="27">
        <v>460.85643999999957</v>
      </c>
    </row>
    <row r="20" spans="1:13" ht="63.75" x14ac:dyDescent="0.2">
      <c r="A20" s="26" t="s">
        <v>203</v>
      </c>
      <c r="B20" s="26" t="s">
        <v>204</v>
      </c>
      <c r="C20" s="27"/>
      <c r="D20" s="27"/>
      <c r="E20" s="1" t="str">
        <f t="shared" si="1"/>
        <v xml:space="preserve"> </v>
      </c>
      <c r="F20" s="27">
        <v>27689.399150000001</v>
      </c>
      <c r="G20" s="1" t="str">
        <f t="shared" si="0"/>
        <v/>
      </c>
      <c r="H20" s="1"/>
      <c r="I20" s="1"/>
      <c r="J20" s="1" t="str">
        <f t="shared" si="2"/>
        <v xml:space="preserve"> </v>
      </c>
      <c r="K20" s="1">
        <v>18541.867170000001</v>
      </c>
      <c r="L20" s="1" t="str">
        <f t="shared" si="3"/>
        <v/>
      </c>
      <c r="M20" s="27"/>
    </row>
    <row r="21" spans="1:13" ht="114.75" x14ac:dyDescent="0.2">
      <c r="A21" s="26" t="s">
        <v>203</v>
      </c>
      <c r="B21" s="26" t="s">
        <v>205</v>
      </c>
      <c r="C21" s="27">
        <v>276318.10827000003</v>
      </c>
      <c r="D21" s="27">
        <v>27774.801340000002</v>
      </c>
      <c r="E21" s="1">
        <f t="shared" si="1"/>
        <v>10.051748513296957</v>
      </c>
      <c r="F21" s="27"/>
      <c r="G21" s="1" t="str">
        <f t="shared" si="0"/>
        <v xml:space="preserve"> </v>
      </c>
      <c r="H21" s="1">
        <v>173493</v>
      </c>
      <c r="I21" s="1">
        <v>16893.002670000002</v>
      </c>
      <c r="J21" s="1">
        <f t="shared" si="2"/>
        <v>9.7369938095485136</v>
      </c>
      <c r="K21" s="1"/>
      <c r="L21" s="1" t="str">
        <f t="shared" si="3"/>
        <v xml:space="preserve"> </v>
      </c>
      <c r="M21" s="27">
        <v>3698.4443900000024</v>
      </c>
    </row>
    <row r="22" spans="1:13" ht="76.5" x14ac:dyDescent="0.2">
      <c r="A22" s="26" t="s">
        <v>206</v>
      </c>
      <c r="B22" s="26" t="s">
        <v>207</v>
      </c>
      <c r="C22" s="27">
        <v>349604.4</v>
      </c>
      <c r="D22" s="27">
        <v>74984.712899999999</v>
      </c>
      <c r="E22" s="1">
        <f t="shared" si="1"/>
        <v>21.448446558452925</v>
      </c>
      <c r="F22" s="27">
        <v>64246.86752</v>
      </c>
      <c r="G22" s="1">
        <f t="shared" si="0"/>
        <v>116.71341466828295</v>
      </c>
      <c r="H22" s="1">
        <v>173957</v>
      </c>
      <c r="I22" s="1">
        <v>37492.356449999999</v>
      </c>
      <c r="J22" s="1">
        <f t="shared" si="2"/>
        <v>21.552657524560669</v>
      </c>
      <c r="K22" s="1">
        <v>32123.43376</v>
      </c>
      <c r="L22" s="1">
        <f t="shared" si="3"/>
        <v>116.71341466828295</v>
      </c>
      <c r="M22" s="27">
        <v>15416.91575</v>
      </c>
    </row>
    <row r="23" spans="1:13" ht="127.5" x14ac:dyDescent="0.2">
      <c r="A23" s="26" t="s">
        <v>208</v>
      </c>
      <c r="B23" s="26" t="s">
        <v>209</v>
      </c>
      <c r="C23" s="27">
        <v>1705.5</v>
      </c>
      <c r="D23" s="27"/>
      <c r="E23" s="1" t="str">
        <f t="shared" si="1"/>
        <v/>
      </c>
      <c r="F23" s="27"/>
      <c r="G23" s="1" t="str">
        <f t="shared" si="0"/>
        <v xml:space="preserve"> </v>
      </c>
      <c r="H23" s="1">
        <v>1543</v>
      </c>
      <c r="I23" s="1"/>
      <c r="J23" s="1" t="str">
        <f t="shared" si="2"/>
        <v/>
      </c>
      <c r="K23" s="1"/>
      <c r="L23" s="1" t="str">
        <f t="shared" si="3"/>
        <v xml:space="preserve"> </v>
      </c>
      <c r="M23" s="27"/>
    </row>
    <row r="24" spans="1:13" ht="114.75" x14ac:dyDescent="0.2">
      <c r="A24" s="26" t="s">
        <v>210</v>
      </c>
      <c r="B24" s="26" t="s">
        <v>211</v>
      </c>
      <c r="C24" s="27"/>
      <c r="D24" s="27"/>
      <c r="E24" s="1" t="str">
        <f t="shared" si="1"/>
        <v xml:space="preserve"> </v>
      </c>
      <c r="F24" s="27">
        <v>10196.1088</v>
      </c>
      <c r="G24" s="1" t="str">
        <f t="shared" si="0"/>
        <v/>
      </c>
      <c r="H24" s="1"/>
      <c r="I24" s="1"/>
      <c r="J24" s="1" t="str">
        <f t="shared" si="2"/>
        <v xml:space="preserve"> </v>
      </c>
      <c r="K24" s="1">
        <v>6016.6570300000003</v>
      </c>
      <c r="L24" s="1" t="str">
        <f t="shared" si="3"/>
        <v/>
      </c>
      <c r="M24" s="27"/>
    </row>
    <row r="25" spans="1:13" ht="369.75" x14ac:dyDescent="0.2">
      <c r="A25" s="26" t="s">
        <v>210</v>
      </c>
      <c r="B25" s="26" t="s">
        <v>212</v>
      </c>
      <c r="C25" s="27">
        <v>537920.15078999999</v>
      </c>
      <c r="D25" s="27">
        <v>17810.437119999999</v>
      </c>
      <c r="E25" s="1">
        <f t="shared" si="1"/>
        <v>3.3109815822744775</v>
      </c>
      <c r="F25" s="27"/>
      <c r="G25" s="1" t="str">
        <f t="shared" si="0"/>
        <v xml:space="preserve"> </v>
      </c>
      <c r="H25" s="1">
        <v>364161</v>
      </c>
      <c r="I25" s="1">
        <v>9597.8544199999997</v>
      </c>
      <c r="J25" s="1">
        <f t="shared" si="2"/>
        <v>2.635607442861811</v>
      </c>
      <c r="K25" s="1"/>
      <c r="L25" s="1" t="str">
        <f t="shared" si="3"/>
        <v xml:space="preserve"> </v>
      </c>
      <c r="M25" s="27">
        <v>4628.0774899999997</v>
      </c>
    </row>
    <row r="26" spans="1:13" ht="89.25" x14ac:dyDescent="0.2">
      <c r="A26" s="26" t="s">
        <v>213</v>
      </c>
      <c r="B26" s="26" t="s">
        <v>214</v>
      </c>
      <c r="C26" s="27"/>
      <c r="D26" s="27"/>
      <c r="E26" s="1" t="str">
        <f t="shared" si="1"/>
        <v xml:space="preserve"> </v>
      </c>
      <c r="F26" s="27"/>
      <c r="G26" s="1" t="str">
        <f t="shared" si="0"/>
        <v xml:space="preserve"> </v>
      </c>
      <c r="H26" s="1"/>
      <c r="I26" s="1"/>
      <c r="J26" s="1" t="str">
        <f t="shared" si="2"/>
        <v xml:space="preserve"> </v>
      </c>
      <c r="K26" s="1"/>
      <c r="L26" s="1" t="str">
        <f t="shared" si="3"/>
        <v xml:space="preserve"> </v>
      </c>
      <c r="M26" s="27"/>
    </row>
    <row r="27" spans="1:13" ht="114.75" x14ac:dyDescent="0.2">
      <c r="A27" s="26" t="s">
        <v>213</v>
      </c>
      <c r="B27" s="26" t="s">
        <v>215</v>
      </c>
      <c r="C27" s="27">
        <v>675.5</v>
      </c>
      <c r="D27" s="27"/>
      <c r="E27" s="1" t="str">
        <f t="shared" si="1"/>
        <v/>
      </c>
      <c r="F27" s="27"/>
      <c r="G27" s="1" t="str">
        <f t="shared" si="0"/>
        <v xml:space="preserve"> </v>
      </c>
      <c r="H27" s="1">
        <v>513</v>
      </c>
      <c r="I27" s="1"/>
      <c r="J27" s="1" t="str">
        <f t="shared" si="2"/>
        <v/>
      </c>
      <c r="K27" s="1"/>
      <c r="L27" s="1" t="str">
        <f t="shared" si="3"/>
        <v xml:space="preserve"> </v>
      </c>
      <c r="M27" s="27"/>
    </row>
    <row r="28" spans="1:13" ht="127.5" x14ac:dyDescent="0.2">
      <c r="A28" s="26" t="s">
        <v>216</v>
      </c>
      <c r="B28" s="26" t="s">
        <v>217</v>
      </c>
      <c r="C28" s="27">
        <v>4020.5</v>
      </c>
      <c r="D28" s="27"/>
      <c r="E28" s="1" t="str">
        <f t="shared" si="1"/>
        <v/>
      </c>
      <c r="F28" s="27"/>
      <c r="G28" s="1" t="str">
        <f t="shared" si="0"/>
        <v xml:space="preserve"> </v>
      </c>
      <c r="H28" s="1">
        <v>3020</v>
      </c>
      <c r="I28" s="1"/>
      <c r="J28" s="1" t="str">
        <f t="shared" si="2"/>
        <v/>
      </c>
      <c r="K28" s="1"/>
      <c r="L28" s="1" t="str">
        <f t="shared" si="3"/>
        <v xml:space="preserve"> </v>
      </c>
      <c r="M28" s="27"/>
    </row>
    <row r="29" spans="1:13" ht="89.25" x14ac:dyDescent="0.2">
      <c r="A29" s="26" t="s">
        <v>216</v>
      </c>
      <c r="B29" s="26" t="s">
        <v>218</v>
      </c>
      <c r="C29" s="27"/>
      <c r="D29" s="27"/>
      <c r="E29" s="1" t="str">
        <f t="shared" si="1"/>
        <v xml:space="preserve"> </v>
      </c>
      <c r="F29" s="27"/>
      <c r="G29" s="1" t="str">
        <f t="shared" si="0"/>
        <v xml:space="preserve"> </v>
      </c>
      <c r="H29" s="1"/>
      <c r="I29" s="1"/>
      <c r="J29" s="1" t="str">
        <f t="shared" si="2"/>
        <v xml:space="preserve"> </v>
      </c>
      <c r="K29" s="1"/>
      <c r="L29" s="1" t="str">
        <f t="shared" si="3"/>
        <v xml:space="preserve"> </v>
      </c>
      <c r="M29" s="27"/>
    </row>
    <row r="30" spans="1:13" ht="51" x14ac:dyDescent="0.2">
      <c r="A30" s="26" t="s">
        <v>219</v>
      </c>
      <c r="B30" s="26" t="s">
        <v>220</v>
      </c>
      <c r="C30" s="27"/>
      <c r="D30" s="27"/>
      <c r="E30" s="1" t="str">
        <f t="shared" si="1"/>
        <v xml:space="preserve"> </v>
      </c>
      <c r="F30" s="27">
        <v>107888.57977</v>
      </c>
      <c r="G30" s="1" t="str">
        <f t="shared" si="0"/>
        <v/>
      </c>
      <c r="H30" s="1"/>
      <c r="I30" s="1"/>
      <c r="J30" s="1" t="str">
        <f t="shared" si="2"/>
        <v xml:space="preserve"> </v>
      </c>
      <c r="K30" s="1">
        <v>74200.412970000005</v>
      </c>
      <c r="L30" s="1" t="str">
        <f t="shared" si="3"/>
        <v/>
      </c>
      <c r="M30" s="27"/>
    </row>
    <row r="31" spans="1:13" ht="89.25" x14ac:dyDescent="0.2">
      <c r="A31" s="26" t="s">
        <v>219</v>
      </c>
      <c r="B31" s="26" t="s">
        <v>221</v>
      </c>
      <c r="C31" s="27">
        <v>393574.52409000002</v>
      </c>
      <c r="D31" s="27">
        <v>99084.506609999997</v>
      </c>
      <c r="E31" s="1">
        <f t="shared" si="1"/>
        <v>25.175538696031559</v>
      </c>
      <c r="F31" s="27"/>
      <c r="G31" s="1" t="str">
        <f t="shared" si="0"/>
        <v xml:space="preserve"> </v>
      </c>
      <c r="H31" s="1">
        <v>284938</v>
      </c>
      <c r="I31" s="1">
        <v>69065.134980000003</v>
      </c>
      <c r="J31" s="1">
        <f t="shared" si="2"/>
        <v>24.238653665007828</v>
      </c>
      <c r="K31" s="1"/>
      <c r="L31" s="1" t="str">
        <f t="shared" si="3"/>
        <v xml:space="preserve"> </v>
      </c>
      <c r="M31" s="27">
        <v>26634.246200000001</v>
      </c>
    </row>
    <row r="32" spans="1:13" ht="51" x14ac:dyDescent="0.2">
      <c r="A32" s="26" t="s">
        <v>222</v>
      </c>
      <c r="B32" s="26" t="s">
        <v>223</v>
      </c>
      <c r="C32" s="27"/>
      <c r="D32" s="27"/>
      <c r="E32" s="1" t="str">
        <f t="shared" si="1"/>
        <v xml:space="preserve"> </v>
      </c>
      <c r="F32" s="27">
        <v>133972.48034000001</v>
      </c>
      <c r="G32" s="1" t="str">
        <f t="shared" si="0"/>
        <v/>
      </c>
      <c r="H32" s="1"/>
      <c r="I32" s="1"/>
      <c r="J32" s="1" t="str">
        <f t="shared" si="2"/>
        <v xml:space="preserve"> </v>
      </c>
      <c r="K32" s="1">
        <v>65066.080900000001</v>
      </c>
      <c r="L32" s="1" t="str">
        <f t="shared" si="3"/>
        <v/>
      </c>
      <c r="M32" s="27"/>
    </row>
    <row r="33" spans="1:13" ht="89.25" x14ac:dyDescent="0.2">
      <c r="A33" s="26" t="s">
        <v>222</v>
      </c>
      <c r="B33" s="26" t="s">
        <v>224</v>
      </c>
      <c r="C33" s="27">
        <v>935397.99127999996</v>
      </c>
      <c r="D33" s="27">
        <v>137306.27246000001</v>
      </c>
      <c r="E33" s="1">
        <f t="shared" si="1"/>
        <v>14.678914616024555</v>
      </c>
      <c r="F33" s="27"/>
      <c r="G33" s="1" t="str">
        <f t="shared" si="0"/>
        <v xml:space="preserve"> </v>
      </c>
      <c r="H33" s="1">
        <v>629148</v>
      </c>
      <c r="I33" s="1">
        <v>81162.172359999997</v>
      </c>
      <c r="J33" s="1">
        <f t="shared" si="2"/>
        <v>12.900330663055435</v>
      </c>
      <c r="K33" s="1"/>
      <c r="L33" s="1" t="str">
        <f t="shared" si="3"/>
        <v xml:space="preserve"> </v>
      </c>
      <c r="M33" s="27">
        <v>40882.523789999999</v>
      </c>
    </row>
    <row r="34" spans="1:13" ht="255" x14ac:dyDescent="0.2">
      <c r="A34" s="26" t="s">
        <v>225</v>
      </c>
      <c r="B34" s="26" t="s">
        <v>226</v>
      </c>
      <c r="C34" s="27"/>
      <c r="D34" s="27">
        <v>17070.348959999999</v>
      </c>
      <c r="E34" s="1" t="str">
        <f t="shared" si="1"/>
        <v xml:space="preserve"> </v>
      </c>
      <c r="F34" s="27"/>
      <c r="G34" s="1" t="str">
        <f t="shared" si="0"/>
        <v xml:space="preserve"> </v>
      </c>
      <c r="H34" s="1"/>
      <c r="I34" s="1">
        <v>11695.40178</v>
      </c>
      <c r="J34" s="1" t="str">
        <f t="shared" si="2"/>
        <v xml:space="preserve"> </v>
      </c>
      <c r="K34" s="1"/>
      <c r="L34" s="1" t="str">
        <f t="shared" si="3"/>
        <v xml:space="preserve"> </v>
      </c>
      <c r="M34" s="27">
        <v>3532.6602800000001</v>
      </c>
    </row>
    <row r="35" spans="1:13" ht="255" x14ac:dyDescent="0.2">
      <c r="A35" s="26" t="s">
        <v>227</v>
      </c>
      <c r="B35" s="26" t="s">
        <v>228</v>
      </c>
      <c r="C35" s="27"/>
      <c r="D35" s="27">
        <v>5373.2978000000003</v>
      </c>
      <c r="E35" s="1" t="str">
        <f t="shared" si="1"/>
        <v xml:space="preserve"> </v>
      </c>
      <c r="F35" s="27"/>
      <c r="G35" s="1" t="str">
        <f t="shared" si="0"/>
        <v xml:space="preserve"> </v>
      </c>
      <c r="H35" s="1"/>
      <c r="I35" s="1">
        <v>3719.9753999999998</v>
      </c>
      <c r="J35" s="1" t="str">
        <f t="shared" si="2"/>
        <v xml:space="preserve"> </v>
      </c>
      <c r="K35" s="1"/>
      <c r="L35" s="1" t="str">
        <f t="shared" si="3"/>
        <v xml:space="preserve"> </v>
      </c>
      <c r="M35" s="27">
        <v>3397.7137499999999</v>
      </c>
    </row>
    <row r="36" spans="1:13" ht="51" x14ac:dyDescent="0.2">
      <c r="A36" s="26" t="s">
        <v>229</v>
      </c>
      <c r="B36" s="26" t="s">
        <v>230</v>
      </c>
      <c r="C36" s="27"/>
      <c r="D36" s="27">
        <v>566.20753999999999</v>
      </c>
      <c r="E36" s="1" t="str">
        <f t="shared" si="1"/>
        <v xml:space="preserve"> </v>
      </c>
      <c r="F36" s="27"/>
      <c r="G36" s="1" t="str">
        <f t="shared" si="0"/>
        <v xml:space="preserve"> </v>
      </c>
      <c r="H36" s="1"/>
      <c r="I36" s="1">
        <v>399.26956999999999</v>
      </c>
      <c r="J36" s="1" t="str">
        <f t="shared" si="2"/>
        <v xml:space="preserve"> </v>
      </c>
      <c r="K36" s="1"/>
      <c r="L36" s="1" t="str">
        <f t="shared" si="3"/>
        <v xml:space="preserve"> </v>
      </c>
      <c r="M36" s="27">
        <v>238.63915999999998</v>
      </c>
    </row>
    <row r="37" spans="1:13" ht="25.5" x14ac:dyDescent="0.2">
      <c r="A37" s="26" t="s">
        <v>231</v>
      </c>
      <c r="B37" s="26" t="s">
        <v>232</v>
      </c>
      <c r="C37" s="27">
        <v>7593656.4799600001</v>
      </c>
      <c r="D37" s="27">
        <v>1810271.4793700001</v>
      </c>
      <c r="E37" s="1">
        <f t="shared" si="1"/>
        <v>23.839259573400344</v>
      </c>
      <c r="F37" s="27">
        <v>1824544.61188</v>
      </c>
      <c r="G37" s="1">
        <f t="shared" si="0"/>
        <v>99.217715345677789</v>
      </c>
      <c r="H37" s="1">
        <v>7228826</v>
      </c>
      <c r="I37" s="1">
        <v>1720925.5802</v>
      </c>
      <c r="J37" s="1">
        <f t="shared" si="2"/>
        <v>23.806432471884094</v>
      </c>
      <c r="K37" s="1">
        <v>1740910.32021</v>
      </c>
      <c r="L37" s="1">
        <f t="shared" si="3"/>
        <v>98.852052298271786</v>
      </c>
      <c r="M37" s="27">
        <v>864704.98210999998</v>
      </c>
    </row>
    <row r="38" spans="1:13" ht="25.5" x14ac:dyDescent="0.2">
      <c r="A38" s="26" t="s">
        <v>233</v>
      </c>
      <c r="B38" s="26" t="s">
        <v>234</v>
      </c>
      <c r="C38" s="27">
        <v>7593556.4799600001</v>
      </c>
      <c r="D38" s="27">
        <v>1810271.4793700001</v>
      </c>
      <c r="E38" s="1">
        <f t="shared" si="1"/>
        <v>23.839573514037205</v>
      </c>
      <c r="F38" s="27">
        <v>1824544.61188</v>
      </c>
      <c r="G38" s="1">
        <f t="shared" si="0"/>
        <v>99.217715345677789</v>
      </c>
      <c r="H38" s="1">
        <v>7228826</v>
      </c>
      <c r="I38" s="1">
        <v>1720925.5802</v>
      </c>
      <c r="J38" s="1">
        <f t="shared" si="2"/>
        <v>23.806432471884094</v>
      </c>
      <c r="K38" s="1">
        <v>1740910.32021</v>
      </c>
      <c r="L38" s="1">
        <f t="shared" si="3"/>
        <v>98.852052298271786</v>
      </c>
      <c r="M38" s="27">
        <v>864704.98210999998</v>
      </c>
    </row>
    <row r="39" spans="1:13" ht="63.75" x14ac:dyDescent="0.2">
      <c r="A39" s="26" t="s">
        <v>235</v>
      </c>
      <c r="B39" s="26" t="s">
        <v>236</v>
      </c>
      <c r="C39" s="27"/>
      <c r="D39" s="27">
        <v>-518.02449999999999</v>
      </c>
      <c r="E39" s="1" t="str">
        <f t="shared" si="1"/>
        <v xml:space="preserve"> </v>
      </c>
      <c r="F39" s="27">
        <v>20.832000000000001</v>
      </c>
      <c r="G39" s="1" t="str">
        <f t="shared" si="0"/>
        <v/>
      </c>
      <c r="H39" s="1"/>
      <c r="I39" s="1">
        <v>-518.02449999999999</v>
      </c>
      <c r="J39" s="1" t="str">
        <f t="shared" si="2"/>
        <v xml:space="preserve"> </v>
      </c>
      <c r="K39" s="1">
        <v>20.832000000000001</v>
      </c>
      <c r="L39" s="1" t="str">
        <f t="shared" si="3"/>
        <v/>
      </c>
      <c r="M39" s="27">
        <v>-813.04150000000004</v>
      </c>
    </row>
    <row r="40" spans="1:13" ht="51" x14ac:dyDescent="0.2">
      <c r="A40" s="26" t="s">
        <v>237</v>
      </c>
      <c r="B40" s="26" t="s">
        <v>238</v>
      </c>
      <c r="C40" s="27"/>
      <c r="D40" s="27">
        <v>-518.02449999999999</v>
      </c>
      <c r="E40" s="1" t="str">
        <f t="shared" si="1"/>
        <v xml:space="preserve"> </v>
      </c>
      <c r="F40" s="27">
        <v>20.832000000000001</v>
      </c>
      <c r="G40" s="1" t="str">
        <f t="shared" si="0"/>
        <v/>
      </c>
      <c r="H40" s="1"/>
      <c r="I40" s="1">
        <v>-518.02449999999999</v>
      </c>
      <c r="J40" s="1" t="str">
        <f t="shared" si="2"/>
        <v xml:space="preserve"> </v>
      </c>
      <c r="K40" s="1">
        <v>20.832000000000001</v>
      </c>
      <c r="L40" s="1" t="str">
        <f t="shared" si="3"/>
        <v/>
      </c>
      <c r="M40" s="27">
        <v>-813.04150000000004</v>
      </c>
    </row>
    <row r="41" spans="1:13" ht="25.5" x14ac:dyDescent="0.2">
      <c r="A41" s="26" t="s">
        <v>239</v>
      </c>
      <c r="B41" s="26" t="s">
        <v>240</v>
      </c>
      <c r="C41" s="27">
        <v>1201149</v>
      </c>
      <c r="D41" s="27">
        <v>347148.70600000001</v>
      </c>
      <c r="E41" s="1">
        <f t="shared" si="1"/>
        <v>28.901385756471516</v>
      </c>
      <c r="F41" s="27">
        <v>209789.09500999999</v>
      </c>
      <c r="G41" s="1">
        <f t="shared" si="0"/>
        <v>165.47509582585906</v>
      </c>
      <c r="H41" s="1">
        <v>1201149</v>
      </c>
      <c r="I41" s="1">
        <v>347148.70600000001</v>
      </c>
      <c r="J41" s="1">
        <f t="shared" si="2"/>
        <v>28.901385756471516</v>
      </c>
      <c r="K41" s="1">
        <v>209789.09500999999</v>
      </c>
      <c r="L41" s="1">
        <f t="shared" si="3"/>
        <v>165.47509582585906</v>
      </c>
      <c r="M41" s="27">
        <v>124890.32224000001</v>
      </c>
    </row>
    <row r="42" spans="1:13" ht="153" x14ac:dyDescent="0.2">
      <c r="A42" s="26" t="s">
        <v>241</v>
      </c>
      <c r="B42" s="26" t="s">
        <v>242</v>
      </c>
      <c r="C42" s="27">
        <v>1369367.9</v>
      </c>
      <c r="D42" s="27">
        <v>253990.83334000001</v>
      </c>
      <c r="E42" s="1">
        <f t="shared" si="1"/>
        <v>18.548034705647769</v>
      </c>
      <c r="F42" s="27">
        <v>252298.28312000001</v>
      </c>
      <c r="G42" s="1">
        <f t="shared" si="0"/>
        <v>100.67085284888562</v>
      </c>
      <c r="H42" s="1">
        <v>1369367.9</v>
      </c>
      <c r="I42" s="1">
        <v>253990.83334000001</v>
      </c>
      <c r="J42" s="1">
        <f t="shared" si="2"/>
        <v>18.548034705647769</v>
      </c>
      <c r="K42" s="1">
        <v>252298.28312000001</v>
      </c>
      <c r="L42" s="1">
        <f t="shared" si="3"/>
        <v>100.67085284888562</v>
      </c>
      <c r="M42" s="27">
        <v>90936.23940000002</v>
      </c>
    </row>
    <row r="43" spans="1:13" ht="178.5" x14ac:dyDescent="0.2">
      <c r="A43" s="26" t="s">
        <v>243</v>
      </c>
      <c r="B43" s="26" t="s">
        <v>244</v>
      </c>
      <c r="C43" s="27">
        <v>1240854.3</v>
      </c>
      <c r="D43" s="27">
        <v>230552.27830999999</v>
      </c>
      <c r="E43" s="1">
        <f t="shared" si="1"/>
        <v>18.580124863168866</v>
      </c>
      <c r="F43" s="27">
        <v>229082.78344</v>
      </c>
      <c r="G43" s="1">
        <f t="shared" si="0"/>
        <v>100.6414689257453</v>
      </c>
      <c r="H43" s="1">
        <v>1240854.3</v>
      </c>
      <c r="I43" s="1">
        <v>230552.27830999999</v>
      </c>
      <c r="J43" s="1">
        <f t="shared" si="2"/>
        <v>18.580124863168866</v>
      </c>
      <c r="K43" s="1">
        <v>229082.78344</v>
      </c>
      <c r="L43" s="1">
        <f t="shared" si="3"/>
        <v>100.6414689257453</v>
      </c>
      <c r="M43" s="27">
        <v>82544.54264</v>
      </c>
    </row>
    <row r="44" spans="1:13" ht="216.75" x14ac:dyDescent="0.2">
      <c r="A44" s="26" t="s">
        <v>245</v>
      </c>
      <c r="B44" s="26" t="s">
        <v>246</v>
      </c>
      <c r="C44" s="27">
        <v>128513.60000000001</v>
      </c>
      <c r="D44" s="27">
        <v>23438.55503</v>
      </c>
      <c r="E44" s="1">
        <f t="shared" si="1"/>
        <v>18.23819037829459</v>
      </c>
      <c r="F44" s="27">
        <v>23215.499680000001</v>
      </c>
      <c r="G44" s="1">
        <f t="shared" si="0"/>
        <v>100.96080357121136</v>
      </c>
      <c r="H44" s="1">
        <v>128513.60000000001</v>
      </c>
      <c r="I44" s="1">
        <v>23438.55503</v>
      </c>
      <c r="J44" s="1">
        <f t="shared" si="2"/>
        <v>18.23819037829459</v>
      </c>
      <c r="K44" s="1">
        <v>23215.499680000001</v>
      </c>
      <c r="L44" s="1">
        <f t="shared" si="3"/>
        <v>100.96080357121136</v>
      </c>
      <c r="M44" s="27">
        <v>8391.6967599999989</v>
      </c>
    </row>
    <row r="45" spans="1:13" ht="89.25" x14ac:dyDescent="0.2">
      <c r="A45" s="26" t="s">
        <v>247</v>
      </c>
      <c r="B45" s="26" t="s">
        <v>248</v>
      </c>
      <c r="C45" s="27">
        <v>27027.7</v>
      </c>
      <c r="D45" s="27">
        <v>6139.4953400000004</v>
      </c>
      <c r="E45" s="1">
        <f t="shared" si="1"/>
        <v>22.715567140378205</v>
      </c>
      <c r="F45" s="27">
        <v>4707.8226999999997</v>
      </c>
      <c r="G45" s="1">
        <f t="shared" si="0"/>
        <v>130.41050462669295</v>
      </c>
      <c r="H45" s="1">
        <v>27027.7</v>
      </c>
      <c r="I45" s="1">
        <v>6139.4953400000004</v>
      </c>
      <c r="J45" s="1">
        <f t="shared" si="2"/>
        <v>22.715567140378205</v>
      </c>
      <c r="K45" s="1">
        <v>4707.8226999999997</v>
      </c>
      <c r="L45" s="1">
        <f t="shared" si="3"/>
        <v>130.41050462669295</v>
      </c>
      <c r="M45" s="27">
        <v>3561.9017500000004</v>
      </c>
    </row>
    <row r="46" spans="1:13" ht="76.5" x14ac:dyDescent="0.2">
      <c r="A46" s="26" t="s">
        <v>249</v>
      </c>
      <c r="B46" s="26" t="s">
        <v>250</v>
      </c>
      <c r="C46" s="27"/>
      <c r="D46" s="27">
        <v>9.0577299999999994</v>
      </c>
      <c r="E46" s="1" t="str">
        <f t="shared" si="1"/>
        <v xml:space="preserve"> </v>
      </c>
      <c r="F46" s="27">
        <v>8.4822000000000006</v>
      </c>
      <c r="G46" s="1">
        <f t="shared" si="0"/>
        <v>106.78515007898892</v>
      </c>
      <c r="H46" s="1"/>
      <c r="I46" s="1">
        <v>9.0577299999999994</v>
      </c>
      <c r="J46" s="1" t="str">
        <f t="shared" si="2"/>
        <v xml:space="preserve"> </v>
      </c>
      <c r="K46" s="1">
        <v>8.4822000000000006</v>
      </c>
      <c r="L46" s="1">
        <f t="shared" si="3"/>
        <v>106.78515007898892</v>
      </c>
      <c r="M46" s="27">
        <v>0.46011000000000024</v>
      </c>
    </row>
    <row r="47" spans="1:13" ht="63.75" x14ac:dyDescent="0.2">
      <c r="A47" s="26" t="s">
        <v>251</v>
      </c>
      <c r="B47" s="26" t="s">
        <v>252</v>
      </c>
      <c r="C47" s="27">
        <v>959.4</v>
      </c>
      <c r="D47" s="27">
        <v>368.92361</v>
      </c>
      <c r="E47" s="1">
        <f t="shared" si="1"/>
        <v>38.453576193454239</v>
      </c>
      <c r="F47" s="27">
        <v>255.15459999999999</v>
      </c>
      <c r="G47" s="1">
        <f t="shared" si="0"/>
        <v>144.58826531052156</v>
      </c>
      <c r="H47" s="1">
        <v>959.4</v>
      </c>
      <c r="I47" s="1">
        <v>368.92361</v>
      </c>
      <c r="J47" s="1">
        <f t="shared" si="2"/>
        <v>38.453576193454239</v>
      </c>
      <c r="K47" s="1">
        <v>255.15459999999999</v>
      </c>
      <c r="L47" s="1">
        <f t="shared" si="3"/>
        <v>144.58826531052156</v>
      </c>
      <c r="M47" s="27">
        <v>119.03548000000001</v>
      </c>
    </row>
    <row r="48" spans="1:13" ht="63.75" x14ac:dyDescent="0.2">
      <c r="A48" s="26" t="s">
        <v>253</v>
      </c>
      <c r="B48" s="26" t="s">
        <v>254</v>
      </c>
      <c r="C48" s="27">
        <v>13941.3</v>
      </c>
      <c r="D48" s="27">
        <v>4633.2592500000001</v>
      </c>
      <c r="E48" s="1">
        <f t="shared" si="1"/>
        <v>33.234054571668352</v>
      </c>
      <c r="F48" s="27">
        <v>3059.8016299999999</v>
      </c>
      <c r="G48" s="1">
        <f t="shared" si="0"/>
        <v>151.42351728206643</v>
      </c>
      <c r="H48" s="1">
        <v>13941.3</v>
      </c>
      <c r="I48" s="1">
        <v>4633.2592500000001</v>
      </c>
      <c r="J48" s="1">
        <f t="shared" si="2"/>
        <v>33.234054571668352</v>
      </c>
      <c r="K48" s="1">
        <v>3059.8016299999999</v>
      </c>
      <c r="L48" s="1">
        <f t="shared" si="3"/>
        <v>151.42351728206643</v>
      </c>
      <c r="M48" s="27">
        <v>1755.9615400000002</v>
      </c>
    </row>
    <row r="49" spans="1:13" ht="63.75" x14ac:dyDescent="0.2">
      <c r="A49" s="26" t="s">
        <v>255</v>
      </c>
      <c r="B49" s="26" t="s">
        <v>256</v>
      </c>
      <c r="C49" s="27">
        <v>2605026.7307099998</v>
      </c>
      <c r="D49" s="27">
        <v>588705.32035000005</v>
      </c>
      <c r="E49" s="1">
        <f t="shared" si="1"/>
        <v>22.5988207111237</v>
      </c>
      <c r="F49" s="27">
        <v>664042.08071999997</v>
      </c>
      <c r="G49" s="1">
        <f t="shared" si="0"/>
        <v>88.654821349828524</v>
      </c>
      <c r="H49" s="1">
        <v>2414445.4</v>
      </c>
      <c r="I49" s="1">
        <v>544818.42842999997</v>
      </c>
      <c r="J49" s="1">
        <f t="shared" si="2"/>
        <v>22.564951289849006</v>
      </c>
      <c r="K49" s="1">
        <v>623037.59332999995</v>
      </c>
      <c r="L49" s="1">
        <f t="shared" si="3"/>
        <v>87.445514405970982</v>
      </c>
      <c r="M49" s="27">
        <v>313059.10225999996</v>
      </c>
    </row>
    <row r="50" spans="1:13" ht="89.25" x14ac:dyDescent="0.2">
      <c r="A50" s="26" t="s">
        <v>257</v>
      </c>
      <c r="B50" s="26" t="s">
        <v>258</v>
      </c>
      <c r="C50" s="27">
        <v>1941004.0307100001</v>
      </c>
      <c r="D50" s="27">
        <v>438868.91882000002</v>
      </c>
      <c r="E50" s="1">
        <f t="shared" si="1"/>
        <v>22.610407391038034</v>
      </c>
      <c r="F50" s="27">
        <v>410044.87258999998</v>
      </c>
      <c r="G50" s="1">
        <f t="shared" si="0"/>
        <v>107.02948583357141</v>
      </c>
      <c r="H50" s="1">
        <v>1750422.7</v>
      </c>
      <c r="I50" s="1">
        <v>394982.0269</v>
      </c>
      <c r="J50" s="1">
        <f t="shared" si="2"/>
        <v>22.564951134374571</v>
      </c>
      <c r="K50" s="1">
        <v>369040.38520000002</v>
      </c>
      <c r="L50" s="1">
        <f t="shared" si="3"/>
        <v>107.02948586126719</v>
      </c>
      <c r="M50" s="27">
        <v>226961.33664999998</v>
      </c>
    </row>
    <row r="51" spans="1:13" ht="76.5" x14ac:dyDescent="0.2">
      <c r="A51" s="26" t="s">
        <v>259</v>
      </c>
      <c r="B51" s="26" t="s">
        <v>260</v>
      </c>
      <c r="C51" s="27">
        <v>664022.69999999995</v>
      </c>
      <c r="D51" s="27">
        <v>149836.40153</v>
      </c>
      <c r="E51" s="1">
        <f t="shared" si="1"/>
        <v>22.564951699693399</v>
      </c>
      <c r="F51" s="27"/>
      <c r="G51" s="1" t="str">
        <f t="shared" si="0"/>
        <v xml:space="preserve"> </v>
      </c>
      <c r="H51" s="1">
        <v>664022.69999999995</v>
      </c>
      <c r="I51" s="1">
        <v>149836.40153</v>
      </c>
      <c r="J51" s="1">
        <f t="shared" si="2"/>
        <v>22.564951699693399</v>
      </c>
      <c r="K51" s="1"/>
      <c r="L51" s="1" t="str">
        <f t="shared" si="3"/>
        <v xml:space="preserve"> </v>
      </c>
      <c r="M51" s="27">
        <v>86097.765610000002</v>
      </c>
    </row>
    <row r="52" spans="1:13" ht="89.25" x14ac:dyDescent="0.2">
      <c r="A52" s="26" t="s">
        <v>259</v>
      </c>
      <c r="B52" s="26" t="s">
        <v>261</v>
      </c>
      <c r="C52" s="27"/>
      <c r="D52" s="27"/>
      <c r="E52" s="1" t="str">
        <f t="shared" si="1"/>
        <v xml:space="preserve"> </v>
      </c>
      <c r="F52" s="27">
        <v>253997.20813000001</v>
      </c>
      <c r="G52" s="1" t="str">
        <f t="shared" si="0"/>
        <v/>
      </c>
      <c r="H52" s="1"/>
      <c r="I52" s="1"/>
      <c r="J52" s="1" t="str">
        <f t="shared" si="2"/>
        <v xml:space="preserve"> </v>
      </c>
      <c r="K52" s="1">
        <v>253997.20813000001</v>
      </c>
      <c r="L52" s="1" t="str">
        <f t="shared" si="3"/>
        <v/>
      </c>
      <c r="M52" s="27"/>
    </row>
    <row r="53" spans="1:13" ht="76.5" x14ac:dyDescent="0.2">
      <c r="A53" s="26" t="s">
        <v>262</v>
      </c>
      <c r="B53" s="26" t="s">
        <v>263</v>
      </c>
      <c r="C53" s="27">
        <v>11773.90472</v>
      </c>
      <c r="D53" s="27">
        <v>3345.0387799999999</v>
      </c>
      <c r="E53" s="1">
        <f t="shared" si="1"/>
        <v>28.410615335776217</v>
      </c>
      <c r="F53" s="27">
        <v>3493.6743200000001</v>
      </c>
      <c r="G53" s="1">
        <f t="shared" si="0"/>
        <v>95.745581116444754</v>
      </c>
      <c r="H53" s="1">
        <v>10879.6</v>
      </c>
      <c r="I53" s="1">
        <v>3095.67227</v>
      </c>
      <c r="J53" s="1">
        <f t="shared" si="2"/>
        <v>28.453916228537814</v>
      </c>
      <c r="K53" s="1">
        <v>3277.9403000000002</v>
      </c>
      <c r="L53" s="1">
        <f t="shared" si="3"/>
        <v>94.439556144448389</v>
      </c>
      <c r="M53" s="27">
        <v>1675.7278000000001</v>
      </c>
    </row>
    <row r="54" spans="1:13" ht="102" x14ac:dyDescent="0.2">
      <c r="A54" s="26" t="s">
        <v>264</v>
      </c>
      <c r="B54" s="26" t="s">
        <v>265</v>
      </c>
      <c r="C54" s="27">
        <v>8781.8047200000001</v>
      </c>
      <c r="D54" s="27">
        <v>2493.6644900000001</v>
      </c>
      <c r="E54" s="1">
        <f t="shared" si="1"/>
        <v>28.395808942560958</v>
      </c>
      <c r="F54" s="27">
        <v>2157.3381300000001</v>
      </c>
      <c r="G54" s="1">
        <f t="shared" si="0"/>
        <v>115.5898769563768</v>
      </c>
      <c r="H54" s="1">
        <v>7887.5</v>
      </c>
      <c r="I54" s="1">
        <v>2244.2979799999998</v>
      </c>
      <c r="J54" s="1">
        <f t="shared" si="2"/>
        <v>28.453857115689381</v>
      </c>
      <c r="K54" s="1">
        <v>1941.60411</v>
      </c>
      <c r="L54" s="1">
        <f t="shared" si="3"/>
        <v>115.58988613801399</v>
      </c>
      <c r="M54" s="27">
        <v>1214.8677899999998</v>
      </c>
    </row>
    <row r="55" spans="1:13" ht="89.25" x14ac:dyDescent="0.2">
      <c r="A55" s="26" t="s">
        <v>266</v>
      </c>
      <c r="B55" s="26" t="s">
        <v>267</v>
      </c>
      <c r="C55" s="27">
        <v>2992.1</v>
      </c>
      <c r="D55" s="27">
        <v>851.37428999999997</v>
      </c>
      <c r="E55" s="1">
        <f t="shared" si="1"/>
        <v>28.454072056415225</v>
      </c>
      <c r="F55" s="27"/>
      <c r="G55" s="1" t="str">
        <f t="shared" si="0"/>
        <v xml:space="preserve"> </v>
      </c>
      <c r="H55" s="1">
        <v>2992.1</v>
      </c>
      <c r="I55" s="1">
        <v>851.37428999999997</v>
      </c>
      <c r="J55" s="1">
        <f t="shared" si="2"/>
        <v>28.454072056415225</v>
      </c>
      <c r="K55" s="1"/>
      <c r="L55" s="1" t="str">
        <f t="shared" si="3"/>
        <v xml:space="preserve"> </v>
      </c>
      <c r="M55" s="27">
        <v>460.86000999999999</v>
      </c>
    </row>
    <row r="56" spans="1:13" ht="102" x14ac:dyDescent="0.2">
      <c r="A56" s="26" t="s">
        <v>266</v>
      </c>
      <c r="B56" s="26" t="s">
        <v>268</v>
      </c>
      <c r="C56" s="27"/>
      <c r="D56" s="27"/>
      <c r="E56" s="1" t="str">
        <f t="shared" si="1"/>
        <v xml:space="preserve"> </v>
      </c>
      <c r="F56" s="27">
        <v>1336.33619</v>
      </c>
      <c r="G56" s="1" t="str">
        <f t="shared" si="0"/>
        <v/>
      </c>
      <c r="H56" s="1"/>
      <c r="I56" s="1"/>
      <c r="J56" s="1" t="str">
        <f t="shared" si="2"/>
        <v xml:space="preserve"> </v>
      </c>
      <c r="K56" s="1">
        <v>1336.33619</v>
      </c>
      <c r="L56" s="1" t="str">
        <f t="shared" si="3"/>
        <v/>
      </c>
      <c r="M56" s="27"/>
    </row>
    <row r="57" spans="1:13" ht="63.75" x14ac:dyDescent="0.2">
      <c r="A57" s="26" t="s">
        <v>269</v>
      </c>
      <c r="B57" s="26" t="s">
        <v>270</v>
      </c>
      <c r="C57" s="27">
        <v>2632021.5862699999</v>
      </c>
      <c r="D57" s="27">
        <v>657074.90012000001</v>
      </c>
      <c r="E57" s="1">
        <f t="shared" si="1"/>
        <v>24.964647081454274</v>
      </c>
      <c r="F57" s="27">
        <v>757370.71956999996</v>
      </c>
      <c r="G57" s="1">
        <f t="shared" si="0"/>
        <v>86.757367711951787</v>
      </c>
      <c r="H57" s="1">
        <v>2438357.1</v>
      </c>
      <c r="I57" s="1">
        <v>608091.18266000005</v>
      </c>
      <c r="J57" s="1">
        <f t="shared" si="2"/>
        <v>24.938561405136269</v>
      </c>
      <c r="K57" s="1">
        <v>710603.20440000005</v>
      </c>
      <c r="L57" s="1">
        <f t="shared" si="3"/>
        <v>85.573943221019348</v>
      </c>
      <c r="M57" s="27">
        <v>346325.20965000009</v>
      </c>
    </row>
    <row r="58" spans="1:13" ht="89.25" x14ac:dyDescent="0.2">
      <c r="A58" s="26" t="s">
        <v>271</v>
      </c>
      <c r="B58" s="26" t="s">
        <v>272</v>
      </c>
      <c r="C58" s="27">
        <v>1961422.6862699999</v>
      </c>
      <c r="D58" s="27">
        <v>489837.17489000002</v>
      </c>
      <c r="E58" s="1">
        <f t="shared" si="1"/>
        <v>24.973565275800599</v>
      </c>
      <c r="F58" s="27">
        <v>467675.15068000002</v>
      </c>
      <c r="G58" s="1">
        <f t="shared" si="0"/>
        <v>104.73876454153623</v>
      </c>
      <c r="H58" s="1">
        <v>1767758.2</v>
      </c>
      <c r="I58" s="1">
        <v>440853.45743000001</v>
      </c>
      <c r="J58" s="1">
        <f t="shared" si="2"/>
        <v>24.938561022090013</v>
      </c>
      <c r="K58" s="1">
        <v>420907.63550999999</v>
      </c>
      <c r="L58" s="1">
        <f t="shared" si="3"/>
        <v>104.73876457380781</v>
      </c>
      <c r="M58" s="27">
        <v>251078.57247000001</v>
      </c>
    </row>
    <row r="59" spans="1:13" ht="76.5" x14ac:dyDescent="0.2">
      <c r="A59" s="26" t="s">
        <v>273</v>
      </c>
      <c r="B59" s="26" t="s">
        <v>274</v>
      </c>
      <c r="C59" s="27">
        <v>670598.9</v>
      </c>
      <c r="D59" s="27">
        <v>167237.72523000001</v>
      </c>
      <c r="E59" s="1">
        <f t="shared" si="1"/>
        <v>24.938562414880192</v>
      </c>
      <c r="F59" s="27"/>
      <c r="G59" s="1" t="str">
        <f t="shared" si="0"/>
        <v xml:space="preserve"> </v>
      </c>
      <c r="H59" s="1">
        <v>670598.9</v>
      </c>
      <c r="I59" s="1">
        <v>167237.72523000001</v>
      </c>
      <c r="J59" s="1">
        <f t="shared" si="2"/>
        <v>24.938562414880192</v>
      </c>
      <c r="K59" s="1"/>
      <c r="L59" s="1" t="str">
        <f t="shared" si="3"/>
        <v xml:space="preserve"> </v>
      </c>
      <c r="M59" s="27">
        <v>95246.637180000005</v>
      </c>
    </row>
    <row r="60" spans="1:13" ht="89.25" x14ac:dyDescent="0.2">
      <c r="A60" s="26" t="s">
        <v>273</v>
      </c>
      <c r="B60" s="26" t="s">
        <v>275</v>
      </c>
      <c r="C60" s="27"/>
      <c r="D60" s="27"/>
      <c r="E60" s="1" t="str">
        <f t="shared" si="1"/>
        <v xml:space="preserve"> </v>
      </c>
      <c r="F60" s="27">
        <v>289695.56889</v>
      </c>
      <c r="G60" s="1" t="str">
        <f t="shared" si="0"/>
        <v/>
      </c>
      <c r="H60" s="1"/>
      <c r="I60" s="1"/>
      <c r="J60" s="1" t="str">
        <f t="shared" si="2"/>
        <v xml:space="preserve"> </v>
      </c>
      <c r="K60" s="1">
        <v>289695.56889</v>
      </c>
      <c r="L60" s="1" t="str">
        <f t="shared" si="3"/>
        <v/>
      </c>
      <c r="M60" s="27"/>
    </row>
    <row r="61" spans="1:13" ht="63.75" x14ac:dyDescent="0.2">
      <c r="A61" s="26" t="s">
        <v>276</v>
      </c>
      <c r="B61" s="26" t="s">
        <v>277</v>
      </c>
      <c r="C61" s="27">
        <v>-267711.04174000002</v>
      </c>
      <c r="D61" s="27">
        <v>-50626.030650000001</v>
      </c>
      <c r="E61" s="1">
        <f t="shared" si="1"/>
        <v>18.910699506809216</v>
      </c>
      <c r="F61" s="27">
        <v>-70501.333989999999</v>
      </c>
      <c r="G61" s="1">
        <f t="shared" si="0"/>
        <v>71.808613801805308</v>
      </c>
      <c r="H61" s="1">
        <v>-247301.4</v>
      </c>
      <c r="I61" s="1">
        <v>-46851.953930000003</v>
      </c>
      <c r="J61" s="1">
        <f t="shared" si="2"/>
        <v>18.9452845515634</v>
      </c>
      <c r="K61" s="1">
        <v>-66147.889079999994</v>
      </c>
      <c r="L61" s="1">
        <f t="shared" si="3"/>
        <v>70.829099131699763</v>
      </c>
      <c r="M61" s="27">
        <v>-16805.936620000004</v>
      </c>
    </row>
    <row r="62" spans="1:13" ht="89.25" x14ac:dyDescent="0.2">
      <c r="A62" s="26" t="s">
        <v>278</v>
      </c>
      <c r="B62" s="26" t="s">
        <v>279</v>
      </c>
      <c r="C62" s="27">
        <v>-199698.04173999999</v>
      </c>
      <c r="D62" s="27">
        <v>-37740.768680000001</v>
      </c>
      <c r="E62" s="1">
        <f t="shared" si="1"/>
        <v>18.898917761615905</v>
      </c>
      <c r="F62" s="27">
        <v>-43534.455419999998</v>
      </c>
      <c r="G62" s="1">
        <f t="shared" si="0"/>
        <v>86.691721111231956</v>
      </c>
      <c r="H62" s="1">
        <v>-179288.4</v>
      </c>
      <c r="I62" s="1">
        <v>-33966.691959999996</v>
      </c>
      <c r="J62" s="1">
        <f t="shared" si="2"/>
        <v>18.945281434827908</v>
      </c>
      <c r="K62" s="1">
        <v>-39181.01051</v>
      </c>
      <c r="L62" s="1">
        <f t="shared" si="3"/>
        <v>86.691720090605685</v>
      </c>
      <c r="M62" s="27">
        <v>-12183.954449999997</v>
      </c>
    </row>
    <row r="63" spans="1:13" ht="76.5" x14ac:dyDescent="0.2">
      <c r="A63" s="26" t="s">
        <v>280</v>
      </c>
      <c r="B63" s="26" t="s">
        <v>281</v>
      </c>
      <c r="C63" s="27">
        <v>-68013</v>
      </c>
      <c r="D63" s="27">
        <v>-12885.26197</v>
      </c>
      <c r="E63" s="1">
        <f t="shared" si="1"/>
        <v>18.945292767559145</v>
      </c>
      <c r="F63" s="27"/>
      <c r="G63" s="1" t="str">
        <f t="shared" si="0"/>
        <v xml:space="preserve"> </v>
      </c>
      <c r="H63" s="1">
        <v>-68013</v>
      </c>
      <c r="I63" s="1">
        <v>-12885.26197</v>
      </c>
      <c r="J63" s="1">
        <f t="shared" si="2"/>
        <v>18.945292767559145</v>
      </c>
      <c r="K63" s="1"/>
      <c r="L63" s="1" t="str">
        <f t="shared" si="3"/>
        <v xml:space="preserve"> </v>
      </c>
      <c r="M63" s="27">
        <v>-4621.9821699999993</v>
      </c>
    </row>
    <row r="64" spans="1:13" ht="89.25" x14ac:dyDescent="0.2">
      <c r="A64" s="26" t="s">
        <v>280</v>
      </c>
      <c r="B64" s="26" t="s">
        <v>282</v>
      </c>
      <c r="C64" s="27"/>
      <c r="D64" s="27"/>
      <c r="E64" s="1" t="str">
        <f t="shared" si="1"/>
        <v xml:space="preserve"> </v>
      </c>
      <c r="F64" s="27">
        <v>-26966.878570000001</v>
      </c>
      <c r="G64" s="1" t="str">
        <f t="shared" si="0"/>
        <v/>
      </c>
      <c r="H64" s="1"/>
      <c r="I64" s="1"/>
      <c r="J64" s="1" t="str">
        <f t="shared" si="2"/>
        <v xml:space="preserve"> </v>
      </c>
      <c r="K64" s="1">
        <v>-26966.878570000001</v>
      </c>
      <c r="L64" s="1" t="str">
        <f t="shared" si="3"/>
        <v/>
      </c>
      <c r="M64" s="27"/>
    </row>
    <row r="65" spans="1:13" x14ac:dyDescent="0.2">
      <c r="A65" s="26" t="s">
        <v>283</v>
      </c>
      <c r="B65" s="26" t="s">
        <v>284</v>
      </c>
      <c r="C65" s="27">
        <v>100</v>
      </c>
      <c r="D65" s="27"/>
      <c r="E65" s="1" t="str">
        <f t="shared" si="1"/>
        <v/>
      </c>
      <c r="F65" s="27"/>
      <c r="G65" s="1" t="str">
        <f t="shared" si="0"/>
        <v xml:space="preserve"> </v>
      </c>
      <c r="H65" s="1"/>
      <c r="I65" s="1"/>
      <c r="J65" s="1" t="str">
        <f t="shared" si="2"/>
        <v xml:space="preserve"> </v>
      </c>
      <c r="K65" s="1"/>
      <c r="L65" s="1" t="str">
        <f t="shared" si="3"/>
        <v xml:space="preserve"> </v>
      </c>
      <c r="M65" s="27"/>
    </row>
    <row r="66" spans="1:13" x14ac:dyDescent="0.2">
      <c r="A66" s="26" t="s">
        <v>285</v>
      </c>
      <c r="B66" s="26" t="s">
        <v>286</v>
      </c>
      <c r="C66" s="27">
        <v>9320128.31831</v>
      </c>
      <c r="D66" s="27">
        <v>1387733.13512</v>
      </c>
      <c r="E66" s="1">
        <f t="shared" si="1"/>
        <v>14.889635504199097</v>
      </c>
      <c r="F66" s="27">
        <v>1279021.53853</v>
      </c>
      <c r="G66" s="1">
        <f t="shared" si="0"/>
        <v>108.49959076646543</v>
      </c>
      <c r="H66" s="1">
        <v>8443896</v>
      </c>
      <c r="I66" s="1">
        <v>1182681.91784</v>
      </c>
      <c r="J66" s="1">
        <f t="shared" si="2"/>
        <v>14.006353439691821</v>
      </c>
      <c r="K66" s="1">
        <v>1078870.55265</v>
      </c>
      <c r="L66" s="1">
        <f t="shared" si="3"/>
        <v>109.62222621935607</v>
      </c>
      <c r="M66" s="27">
        <v>1097324.53578</v>
      </c>
    </row>
    <row r="67" spans="1:13" ht="25.5" x14ac:dyDescent="0.2">
      <c r="A67" s="26" t="s">
        <v>287</v>
      </c>
      <c r="B67" s="26" t="s">
        <v>288</v>
      </c>
      <c r="C67" s="27">
        <v>8808345.0966699999</v>
      </c>
      <c r="D67" s="27">
        <v>1188830.53003</v>
      </c>
      <c r="E67" s="1">
        <f t="shared" si="1"/>
        <v>13.49663889167374</v>
      </c>
      <c r="F67" s="27">
        <v>1109293.8813400001</v>
      </c>
      <c r="G67" s="1">
        <f t="shared" si="0"/>
        <v>107.17002500671163</v>
      </c>
      <c r="H67" s="1">
        <v>8220136</v>
      </c>
      <c r="I67" s="1">
        <v>1105613.90335</v>
      </c>
      <c r="J67" s="1">
        <f t="shared" si="2"/>
        <v>13.45006826346912</v>
      </c>
      <c r="K67" s="1">
        <v>1031643.30955</v>
      </c>
      <c r="L67" s="1">
        <f t="shared" si="3"/>
        <v>107.17017142603929</v>
      </c>
      <c r="M67" s="27">
        <v>1071556.0284500001</v>
      </c>
    </row>
    <row r="68" spans="1:13" ht="25.5" x14ac:dyDescent="0.2">
      <c r="A68" s="26" t="s">
        <v>289</v>
      </c>
      <c r="B68" s="26" t="s">
        <v>290</v>
      </c>
      <c r="C68" s="27">
        <v>4687716.3794299997</v>
      </c>
      <c r="D68" s="27">
        <v>385622.57442000002</v>
      </c>
      <c r="E68" s="1">
        <f t="shared" si="1"/>
        <v>8.2262351901692821</v>
      </c>
      <c r="F68" s="27">
        <v>374570.27402000001</v>
      </c>
      <c r="G68" s="1">
        <f t="shared" si="0"/>
        <v>102.9506613756034</v>
      </c>
      <c r="H68" s="1">
        <v>4376167</v>
      </c>
      <c r="I68" s="1">
        <v>358629.00588999997</v>
      </c>
      <c r="J68" s="1">
        <f t="shared" si="2"/>
        <v>8.1950484497049594</v>
      </c>
      <c r="K68" s="1">
        <v>348350.35482000001</v>
      </c>
      <c r="L68" s="1">
        <f t="shared" si="3"/>
        <v>102.95066473387438</v>
      </c>
      <c r="M68" s="27">
        <v>318340.26170999999</v>
      </c>
    </row>
    <row r="69" spans="1:13" ht="25.5" x14ac:dyDescent="0.2">
      <c r="A69" s="26" t="s">
        <v>291</v>
      </c>
      <c r="B69" s="26" t="s">
        <v>290</v>
      </c>
      <c r="C69" s="27">
        <v>4687716.38093</v>
      </c>
      <c r="D69" s="27">
        <v>385624.05942000001</v>
      </c>
      <c r="E69" s="1">
        <f t="shared" si="1"/>
        <v>8.2262668660746865</v>
      </c>
      <c r="F69" s="27">
        <v>374570.27402000001</v>
      </c>
      <c r="G69" s="1">
        <f t="shared" si="0"/>
        <v>102.95105782991465</v>
      </c>
      <c r="H69" s="1">
        <v>4376167</v>
      </c>
      <c r="I69" s="1">
        <v>358630.37539</v>
      </c>
      <c r="J69" s="1">
        <f t="shared" si="2"/>
        <v>8.1950797442145138</v>
      </c>
      <c r="K69" s="1">
        <v>348350.35482000001</v>
      </c>
      <c r="L69" s="1">
        <f t="shared" si="3"/>
        <v>102.95105787255818</v>
      </c>
      <c r="M69" s="27">
        <v>318340.26170999999</v>
      </c>
    </row>
    <row r="70" spans="1:13" ht="38.25" x14ac:dyDescent="0.2">
      <c r="A70" s="26" t="s">
        <v>292</v>
      </c>
      <c r="B70" s="26" t="s">
        <v>293</v>
      </c>
      <c r="C70" s="27"/>
      <c r="D70" s="27">
        <v>-1.4850000000000001</v>
      </c>
      <c r="E70" s="1" t="str">
        <f t="shared" si="1"/>
        <v xml:space="preserve"> </v>
      </c>
      <c r="F70" s="27"/>
      <c r="G70" s="1" t="str">
        <f t="shared" ref="G70:G133" si="4">IF(F70=0," ",IF(D70/F70*100&gt;200,"свыше 200",IF(D70/F70&gt;0,D70/F70*100,"")))</f>
        <v xml:space="preserve"> </v>
      </c>
      <c r="H70" s="1"/>
      <c r="I70" s="1">
        <v>-1.3694999999999999</v>
      </c>
      <c r="J70" s="1" t="str">
        <f t="shared" si="2"/>
        <v xml:space="preserve"> </v>
      </c>
      <c r="K70" s="1"/>
      <c r="L70" s="1" t="str">
        <f t="shared" si="3"/>
        <v xml:space="preserve"> </v>
      </c>
      <c r="M70" s="27"/>
    </row>
    <row r="71" spans="1:13" ht="38.25" x14ac:dyDescent="0.2">
      <c r="A71" s="26" t="s">
        <v>294</v>
      </c>
      <c r="B71" s="26" t="s">
        <v>295</v>
      </c>
      <c r="C71" s="27">
        <v>4120628.6658000001</v>
      </c>
      <c r="D71" s="27">
        <v>803207.95560999995</v>
      </c>
      <c r="E71" s="1">
        <f t="shared" ref="E71:E134" si="5">IF(C71=0," ",IF(D71/C71*100&gt;200,"свыше 200",IF(D71/C71&gt;0,D71/C71*100,"")))</f>
        <v>19.492364412168186</v>
      </c>
      <c r="F71" s="27">
        <v>734686.84979000001</v>
      </c>
      <c r="G71" s="1">
        <f t="shared" si="4"/>
        <v>109.32657306165009</v>
      </c>
      <c r="H71" s="1">
        <v>3843969</v>
      </c>
      <c r="I71" s="1">
        <v>746984.89746000001</v>
      </c>
      <c r="J71" s="1">
        <f t="shared" ref="J71:J134" si="6">IF(H71=0," ",IF(I71/H71*100&gt;200,"свыше 200",IF(I71/H71&gt;0,I71/H71*100,"")))</f>
        <v>19.432646242984791</v>
      </c>
      <c r="K71" s="1">
        <v>683258.77023000002</v>
      </c>
      <c r="L71" s="1">
        <f t="shared" ref="L71:L134" si="7">IF(K71=0," ",IF(I71/K71*100&gt;200,"свыше 200",IF(I71/K71&gt;0,I71/K71*100,"")))</f>
        <v>109.32679242573766</v>
      </c>
      <c r="M71" s="27">
        <v>753215.76673999999</v>
      </c>
    </row>
    <row r="72" spans="1:13" ht="51" x14ac:dyDescent="0.2">
      <c r="A72" s="26" t="s">
        <v>296</v>
      </c>
      <c r="B72" s="26" t="s">
        <v>297</v>
      </c>
      <c r="C72" s="27">
        <v>4120628.8608400002</v>
      </c>
      <c r="D72" s="27">
        <v>803400.65197000001</v>
      </c>
      <c r="E72" s="1">
        <f t="shared" si="5"/>
        <v>19.497039871875888</v>
      </c>
      <c r="F72" s="27">
        <v>734686.84979000001</v>
      </c>
      <c r="G72" s="1">
        <f t="shared" si="4"/>
        <v>109.35280142820589</v>
      </c>
      <c r="H72" s="1">
        <v>3843969</v>
      </c>
      <c r="I72" s="1">
        <v>747162.60632000002</v>
      </c>
      <c r="J72" s="1">
        <f t="shared" si="6"/>
        <v>19.437269299518285</v>
      </c>
      <c r="K72" s="1">
        <v>683258.77023000002</v>
      </c>
      <c r="L72" s="1">
        <f t="shared" si="7"/>
        <v>109.35280143839039</v>
      </c>
      <c r="M72" s="27">
        <v>753215.77353000001</v>
      </c>
    </row>
    <row r="73" spans="1:13" ht="38.25" x14ac:dyDescent="0.2">
      <c r="A73" s="26" t="s">
        <v>298</v>
      </c>
      <c r="B73" s="26" t="s">
        <v>299</v>
      </c>
      <c r="C73" s="27">
        <v>-0.19503999999999999</v>
      </c>
      <c r="D73" s="27">
        <v>-192.69636</v>
      </c>
      <c r="E73" s="1" t="str">
        <f t="shared" si="5"/>
        <v>свыше 200</v>
      </c>
      <c r="F73" s="27"/>
      <c r="G73" s="1" t="str">
        <f t="shared" si="4"/>
        <v xml:space="preserve"> </v>
      </c>
      <c r="H73" s="1"/>
      <c r="I73" s="1">
        <v>-177.70885999999999</v>
      </c>
      <c r="J73" s="1" t="str">
        <f t="shared" si="6"/>
        <v xml:space="preserve"> </v>
      </c>
      <c r="K73" s="1"/>
      <c r="L73" s="1" t="str">
        <f t="shared" si="7"/>
        <v xml:space="preserve"> </v>
      </c>
      <c r="M73" s="27">
        <v>-6.7899999999951888E-3</v>
      </c>
    </row>
    <row r="74" spans="1:13" ht="38.25" x14ac:dyDescent="0.2">
      <c r="A74" s="26" t="s">
        <v>300</v>
      </c>
      <c r="B74" s="26" t="s">
        <v>301</v>
      </c>
      <c r="C74" s="27">
        <v>5.144E-2</v>
      </c>
      <c r="D74" s="27"/>
      <c r="E74" s="1" t="str">
        <f t="shared" si="5"/>
        <v/>
      </c>
      <c r="F74" s="27">
        <v>36.757530000000003</v>
      </c>
      <c r="G74" s="1" t="str">
        <f t="shared" si="4"/>
        <v/>
      </c>
      <c r="H74" s="1"/>
      <c r="I74" s="1"/>
      <c r="J74" s="1" t="str">
        <f t="shared" si="6"/>
        <v xml:space="preserve"> </v>
      </c>
      <c r="K74" s="1">
        <v>34.1845</v>
      </c>
      <c r="L74" s="1" t="str">
        <f t="shared" si="7"/>
        <v/>
      </c>
      <c r="M74" s="27"/>
    </row>
    <row r="75" spans="1:13" ht="25.5" x14ac:dyDescent="0.2">
      <c r="A75" s="26" t="s">
        <v>302</v>
      </c>
      <c r="B75" s="26" t="s">
        <v>303</v>
      </c>
      <c r="C75" s="27">
        <v>9</v>
      </c>
      <c r="D75" s="27">
        <v>38.893419999999999</v>
      </c>
      <c r="E75" s="1" t="str">
        <f t="shared" si="5"/>
        <v>свыше 200</v>
      </c>
      <c r="F75" s="27">
        <v>334.72012999999998</v>
      </c>
      <c r="G75" s="1">
        <f t="shared" si="4"/>
        <v>11.619683584611419</v>
      </c>
      <c r="H75" s="1"/>
      <c r="I75" s="1"/>
      <c r="J75" s="1" t="str">
        <f t="shared" si="6"/>
        <v xml:space="preserve"> </v>
      </c>
      <c r="K75" s="1"/>
      <c r="L75" s="1" t="str">
        <f t="shared" si="7"/>
        <v xml:space="preserve"> </v>
      </c>
      <c r="M75" s="27"/>
    </row>
    <row r="76" spans="1:13" ht="25.5" x14ac:dyDescent="0.2">
      <c r="A76" s="26" t="s">
        <v>304</v>
      </c>
      <c r="B76" s="26" t="s">
        <v>303</v>
      </c>
      <c r="C76" s="27">
        <v>9</v>
      </c>
      <c r="D76" s="27">
        <v>39.042479999999998</v>
      </c>
      <c r="E76" s="1" t="str">
        <f t="shared" si="5"/>
        <v>свыше 200</v>
      </c>
      <c r="F76" s="27">
        <v>334.81144</v>
      </c>
      <c r="G76" s="1">
        <f t="shared" si="4"/>
        <v>11.661035238222444</v>
      </c>
      <c r="H76" s="1"/>
      <c r="I76" s="1"/>
      <c r="J76" s="1" t="str">
        <f t="shared" si="6"/>
        <v xml:space="preserve"> </v>
      </c>
      <c r="K76" s="1"/>
      <c r="L76" s="1" t="str">
        <f t="shared" si="7"/>
        <v xml:space="preserve"> </v>
      </c>
      <c r="M76" s="27"/>
    </row>
    <row r="77" spans="1:13" ht="38.25" x14ac:dyDescent="0.2">
      <c r="A77" s="26" t="s">
        <v>305</v>
      </c>
      <c r="B77" s="26" t="s">
        <v>306</v>
      </c>
      <c r="C77" s="27"/>
      <c r="D77" s="27">
        <v>-0.14906</v>
      </c>
      <c r="E77" s="1" t="str">
        <f t="shared" si="5"/>
        <v xml:space="preserve"> </v>
      </c>
      <c r="F77" s="27">
        <v>-9.1310000000000002E-2</v>
      </c>
      <c r="G77" s="1">
        <f t="shared" si="4"/>
        <v>163.24608476618116</v>
      </c>
      <c r="H77" s="1"/>
      <c r="I77" s="1"/>
      <c r="J77" s="1" t="str">
        <f t="shared" si="6"/>
        <v xml:space="preserve"> </v>
      </c>
      <c r="K77" s="1"/>
      <c r="L77" s="1" t="str">
        <f t="shared" si="7"/>
        <v xml:space="preserve"> </v>
      </c>
      <c r="M77" s="27"/>
    </row>
    <row r="78" spans="1:13" x14ac:dyDescent="0.2">
      <c r="A78" s="26" t="s">
        <v>307</v>
      </c>
      <c r="B78" s="26" t="s">
        <v>308</v>
      </c>
      <c r="C78" s="27">
        <v>35423.391000000003</v>
      </c>
      <c r="D78" s="27">
        <v>19704.60786</v>
      </c>
      <c r="E78" s="1">
        <f t="shared" si="5"/>
        <v>55.625978495395877</v>
      </c>
      <c r="F78" s="27">
        <v>24860.989379999999</v>
      </c>
      <c r="G78" s="1">
        <f t="shared" si="4"/>
        <v>79.259145960827411</v>
      </c>
      <c r="H78" s="1"/>
      <c r="I78" s="1"/>
      <c r="J78" s="1" t="str">
        <f t="shared" si="6"/>
        <v xml:space="preserve"> </v>
      </c>
      <c r="K78" s="1"/>
      <c r="L78" s="1" t="str">
        <f t="shared" si="7"/>
        <v xml:space="preserve"> </v>
      </c>
      <c r="M78" s="27"/>
    </row>
    <row r="79" spans="1:13" x14ac:dyDescent="0.2">
      <c r="A79" s="26" t="s">
        <v>309</v>
      </c>
      <c r="B79" s="26" t="s">
        <v>308</v>
      </c>
      <c r="C79" s="27">
        <v>35423.391000000003</v>
      </c>
      <c r="D79" s="27">
        <v>19704.60786</v>
      </c>
      <c r="E79" s="1">
        <f t="shared" si="5"/>
        <v>55.625978495395877</v>
      </c>
      <c r="F79" s="27">
        <v>24860.989379999999</v>
      </c>
      <c r="G79" s="1">
        <f t="shared" si="4"/>
        <v>79.259145960827411</v>
      </c>
      <c r="H79" s="1"/>
      <c r="I79" s="1"/>
      <c r="J79" s="1" t="str">
        <f t="shared" si="6"/>
        <v xml:space="preserve"> </v>
      </c>
      <c r="K79" s="1"/>
      <c r="L79" s="1" t="str">
        <f t="shared" si="7"/>
        <v xml:space="preserve"> </v>
      </c>
      <c r="M79" s="27"/>
    </row>
    <row r="80" spans="1:13" ht="25.5" x14ac:dyDescent="0.2">
      <c r="A80" s="26" t="s">
        <v>310</v>
      </c>
      <c r="B80" s="26" t="s">
        <v>311</v>
      </c>
      <c r="C80" s="27">
        <v>252590.83064</v>
      </c>
      <c r="D80" s="27">
        <v>102091.08932</v>
      </c>
      <c r="E80" s="1">
        <f t="shared" si="5"/>
        <v>40.417575357477354</v>
      </c>
      <c r="F80" s="27">
        <v>97304.704580000005</v>
      </c>
      <c r="G80" s="1">
        <f t="shared" si="4"/>
        <v>104.9189653888367</v>
      </c>
      <c r="H80" s="1"/>
      <c r="I80" s="1"/>
      <c r="J80" s="1" t="str">
        <f t="shared" si="6"/>
        <v xml:space="preserve"> </v>
      </c>
      <c r="K80" s="1"/>
      <c r="L80" s="1" t="str">
        <f t="shared" si="7"/>
        <v xml:space="preserve"> </v>
      </c>
      <c r="M80" s="27"/>
    </row>
    <row r="81" spans="1:13" ht="25.5" x14ac:dyDescent="0.2">
      <c r="A81" s="26" t="s">
        <v>312</v>
      </c>
      <c r="B81" s="26" t="s">
        <v>313</v>
      </c>
      <c r="C81" s="27">
        <v>200778.98269</v>
      </c>
      <c r="D81" s="27">
        <v>74944.135389999996</v>
      </c>
      <c r="E81" s="1">
        <f t="shared" si="5"/>
        <v>37.32668349341759</v>
      </c>
      <c r="F81" s="27">
        <v>71135.903659999996</v>
      </c>
      <c r="G81" s="1">
        <f t="shared" si="4"/>
        <v>105.35345941228465</v>
      </c>
      <c r="H81" s="1"/>
      <c r="I81" s="1"/>
      <c r="J81" s="1" t="str">
        <f t="shared" si="6"/>
        <v xml:space="preserve"> </v>
      </c>
      <c r="K81" s="1"/>
      <c r="L81" s="1" t="str">
        <f t="shared" si="7"/>
        <v xml:space="preserve"> </v>
      </c>
      <c r="M81" s="27"/>
    </row>
    <row r="82" spans="1:13" ht="38.25" x14ac:dyDescent="0.2">
      <c r="A82" s="26" t="s">
        <v>314</v>
      </c>
      <c r="B82" s="26" t="s">
        <v>315</v>
      </c>
      <c r="C82" s="27"/>
      <c r="D82" s="27"/>
      <c r="E82" s="1" t="str">
        <f t="shared" si="5"/>
        <v xml:space="preserve"> </v>
      </c>
      <c r="F82" s="27">
        <v>26168.800920000001</v>
      </c>
      <c r="G82" s="1" t="str">
        <f t="shared" si="4"/>
        <v/>
      </c>
      <c r="H82" s="1"/>
      <c r="I82" s="1"/>
      <c r="J82" s="1" t="str">
        <f t="shared" si="6"/>
        <v xml:space="preserve"> </v>
      </c>
      <c r="K82" s="1"/>
      <c r="L82" s="1" t="str">
        <f t="shared" si="7"/>
        <v xml:space="preserve"> </v>
      </c>
      <c r="M82" s="27"/>
    </row>
    <row r="83" spans="1:13" ht="38.25" x14ac:dyDescent="0.2">
      <c r="A83" s="26" t="s">
        <v>314</v>
      </c>
      <c r="B83" s="26" t="s">
        <v>316</v>
      </c>
      <c r="C83" s="27">
        <v>51811.847950000003</v>
      </c>
      <c r="D83" s="27">
        <v>27146.95393</v>
      </c>
      <c r="E83" s="1">
        <f t="shared" si="5"/>
        <v>52.395262867670013</v>
      </c>
      <c r="F83" s="27"/>
      <c r="G83" s="1" t="str">
        <f t="shared" si="4"/>
        <v xml:space="preserve"> </v>
      </c>
      <c r="H83" s="1"/>
      <c r="I83" s="1"/>
      <c r="J83" s="1" t="str">
        <f t="shared" si="6"/>
        <v xml:space="preserve"> </v>
      </c>
      <c r="K83" s="1"/>
      <c r="L83" s="1" t="str">
        <f t="shared" si="7"/>
        <v xml:space="preserve"> </v>
      </c>
      <c r="M83" s="27"/>
    </row>
    <row r="84" spans="1:13" x14ac:dyDescent="0.2">
      <c r="A84" s="26" t="s">
        <v>317</v>
      </c>
      <c r="B84" s="26" t="s">
        <v>318</v>
      </c>
      <c r="C84" s="27">
        <v>223760</v>
      </c>
      <c r="D84" s="27">
        <v>77068.014490000001</v>
      </c>
      <c r="E84" s="1">
        <f t="shared" si="5"/>
        <v>34.442266039506613</v>
      </c>
      <c r="F84" s="27">
        <v>47227.2431</v>
      </c>
      <c r="G84" s="1">
        <f t="shared" si="4"/>
        <v>163.18550360183951</v>
      </c>
      <c r="H84" s="1">
        <v>223760</v>
      </c>
      <c r="I84" s="1">
        <v>77068.014490000001</v>
      </c>
      <c r="J84" s="1">
        <f t="shared" si="6"/>
        <v>34.442266039506613</v>
      </c>
      <c r="K84" s="1">
        <v>47227.2431</v>
      </c>
      <c r="L84" s="1">
        <f t="shared" si="7"/>
        <v>163.18550360183951</v>
      </c>
      <c r="M84" s="27">
        <v>25768.50733</v>
      </c>
    </row>
    <row r="85" spans="1:13" x14ac:dyDescent="0.2">
      <c r="A85" s="26" t="s">
        <v>319</v>
      </c>
      <c r="B85" s="26" t="s">
        <v>320</v>
      </c>
      <c r="C85" s="27">
        <v>4404834.1261999998</v>
      </c>
      <c r="D85" s="27">
        <v>891054.45990000002</v>
      </c>
      <c r="E85" s="1">
        <f t="shared" si="5"/>
        <v>20.229012815715322</v>
      </c>
      <c r="F85" s="27">
        <v>953244.49042000005</v>
      </c>
      <c r="G85" s="1">
        <f t="shared" si="4"/>
        <v>93.47596223791453</v>
      </c>
      <c r="H85" s="1">
        <v>3238479</v>
      </c>
      <c r="I85" s="1">
        <v>727162.26318000001</v>
      </c>
      <c r="J85" s="1">
        <f t="shared" si="6"/>
        <v>22.453820549091102</v>
      </c>
      <c r="K85" s="1">
        <v>777895.40656000003</v>
      </c>
      <c r="L85" s="1">
        <f t="shared" si="7"/>
        <v>93.478153624231879</v>
      </c>
      <c r="M85" s="27">
        <v>329018.52150999999</v>
      </c>
    </row>
    <row r="86" spans="1:13" x14ac:dyDescent="0.2">
      <c r="A86" s="26" t="s">
        <v>321</v>
      </c>
      <c r="B86" s="26" t="s">
        <v>322</v>
      </c>
      <c r="C86" s="27">
        <v>409571.7</v>
      </c>
      <c r="D86" s="27">
        <v>22917.576830000002</v>
      </c>
      <c r="E86" s="1">
        <f t="shared" si="5"/>
        <v>5.5954981337821925</v>
      </c>
      <c r="F86" s="27">
        <v>17082.324479999999</v>
      </c>
      <c r="G86" s="1">
        <f t="shared" si="4"/>
        <v>134.15959202058198</v>
      </c>
      <c r="H86" s="1"/>
      <c r="I86" s="1"/>
      <c r="J86" s="1" t="str">
        <f t="shared" si="6"/>
        <v xml:space="preserve"> </v>
      </c>
      <c r="K86" s="1"/>
      <c r="L86" s="1" t="str">
        <f t="shared" si="7"/>
        <v xml:space="preserve"> </v>
      </c>
      <c r="M86" s="27"/>
    </row>
    <row r="87" spans="1:13" ht="38.25" x14ac:dyDescent="0.2">
      <c r="A87" s="26" t="s">
        <v>323</v>
      </c>
      <c r="B87" s="26" t="s">
        <v>324</v>
      </c>
      <c r="C87" s="27">
        <v>343620.1</v>
      </c>
      <c r="D87" s="27">
        <v>17700.97309</v>
      </c>
      <c r="E87" s="1">
        <f t="shared" si="5"/>
        <v>5.1513206270529572</v>
      </c>
      <c r="F87" s="27">
        <v>11721.429990000001</v>
      </c>
      <c r="G87" s="1">
        <f t="shared" si="4"/>
        <v>151.01376798821795</v>
      </c>
      <c r="H87" s="1"/>
      <c r="I87" s="1"/>
      <c r="J87" s="1" t="str">
        <f t="shared" si="6"/>
        <v xml:space="preserve"> </v>
      </c>
      <c r="K87" s="1"/>
      <c r="L87" s="1" t="str">
        <f t="shared" si="7"/>
        <v xml:space="preserve"> </v>
      </c>
      <c r="M87" s="27"/>
    </row>
    <row r="88" spans="1:13" ht="38.25" x14ac:dyDescent="0.2">
      <c r="A88" s="26" t="s">
        <v>325</v>
      </c>
      <c r="B88" s="26" t="s">
        <v>326</v>
      </c>
      <c r="C88" s="27">
        <v>23844.6</v>
      </c>
      <c r="D88" s="27">
        <v>2651.9865</v>
      </c>
      <c r="E88" s="1">
        <f t="shared" si="5"/>
        <v>11.121958430839687</v>
      </c>
      <c r="F88" s="27">
        <v>2397.4174499999999</v>
      </c>
      <c r="G88" s="1">
        <f t="shared" si="4"/>
        <v>110.61846988725306</v>
      </c>
      <c r="H88" s="1"/>
      <c r="I88" s="1"/>
      <c r="J88" s="1" t="str">
        <f t="shared" si="6"/>
        <v xml:space="preserve"> </v>
      </c>
      <c r="K88" s="1"/>
      <c r="L88" s="1" t="str">
        <f t="shared" si="7"/>
        <v xml:space="preserve"> </v>
      </c>
      <c r="M88" s="27"/>
    </row>
    <row r="89" spans="1:13" ht="38.25" x14ac:dyDescent="0.2">
      <c r="A89" s="26" t="s">
        <v>327</v>
      </c>
      <c r="B89" s="26" t="s">
        <v>328</v>
      </c>
      <c r="C89" s="27">
        <v>42107</v>
      </c>
      <c r="D89" s="27">
        <v>2564.61724</v>
      </c>
      <c r="E89" s="1">
        <f t="shared" si="5"/>
        <v>6.0907147030185005</v>
      </c>
      <c r="F89" s="27">
        <v>2963.4770400000002</v>
      </c>
      <c r="G89" s="1">
        <f t="shared" si="4"/>
        <v>86.540816931721523</v>
      </c>
      <c r="H89" s="1"/>
      <c r="I89" s="1"/>
      <c r="J89" s="1" t="str">
        <f t="shared" si="6"/>
        <v xml:space="preserve"> </v>
      </c>
      <c r="K89" s="1"/>
      <c r="L89" s="1" t="str">
        <f t="shared" si="7"/>
        <v xml:space="preserve"> </v>
      </c>
      <c r="M89" s="27"/>
    </row>
    <row r="90" spans="1:13" x14ac:dyDescent="0.2">
      <c r="A90" s="26" t="s">
        <v>329</v>
      </c>
      <c r="B90" s="26" t="s">
        <v>330</v>
      </c>
      <c r="C90" s="27">
        <v>2350333</v>
      </c>
      <c r="D90" s="27">
        <v>640137.53593000001</v>
      </c>
      <c r="E90" s="1">
        <f t="shared" si="5"/>
        <v>27.23603574174383</v>
      </c>
      <c r="F90" s="27">
        <v>675845.52923999995</v>
      </c>
      <c r="G90" s="1">
        <f t="shared" si="4"/>
        <v>94.716545162301486</v>
      </c>
      <c r="H90" s="1">
        <v>2350333</v>
      </c>
      <c r="I90" s="1">
        <v>640137.53593000001</v>
      </c>
      <c r="J90" s="1">
        <f t="shared" si="6"/>
        <v>27.23603574174383</v>
      </c>
      <c r="K90" s="1">
        <v>675845.52923999995</v>
      </c>
      <c r="L90" s="1">
        <f t="shared" si="7"/>
        <v>94.716545162301486</v>
      </c>
      <c r="M90" s="27">
        <v>307696.48168999999</v>
      </c>
    </row>
    <row r="91" spans="1:13" ht="25.5" x14ac:dyDescent="0.2">
      <c r="A91" s="26" t="s">
        <v>331</v>
      </c>
      <c r="B91" s="26" t="s">
        <v>332</v>
      </c>
      <c r="C91" s="27">
        <v>1906825</v>
      </c>
      <c r="D91" s="27">
        <v>538512.96592999995</v>
      </c>
      <c r="E91" s="1">
        <f t="shared" si="5"/>
        <v>28.241341807979232</v>
      </c>
      <c r="F91" s="27">
        <v>568381.26564</v>
      </c>
      <c r="G91" s="1">
        <f t="shared" si="4"/>
        <v>94.745023892304374</v>
      </c>
      <c r="H91" s="1">
        <v>1906825</v>
      </c>
      <c r="I91" s="1">
        <v>538512.96592999995</v>
      </c>
      <c r="J91" s="1">
        <f t="shared" si="6"/>
        <v>28.241341807979232</v>
      </c>
      <c r="K91" s="1">
        <v>568381.26564</v>
      </c>
      <c r="L91" s="1">
        <f t="shared" si="7"/>
        <v>94.745023892304374</v>
      </c>
      <c r="M91" s="27">
        <v>206239.70668999996</v>
      </c>
    </row>
    <row r="92" spans="1:13" ht="25.5" x14ac:dyDescent="0.2">
      <c r="A92" s="26" t="s">
        <v>333</v>
      </c>
      <c r="B92" s="26" t="s">
        <v>334</v>
      </c>
      <c r="C92" s="27">
        <v>443508</v>
      </c>
      <c r="D92" s="27">
        <v>101624.57</v>
      </c>
      <c r="E92" s="1">
        <f t="shared" si="5"/>
        <v>22.913807642703176</v>
      </c>
      <c r="F92" s="27">
        <v>107464.26360000001</v>
      </c>
      <c r="G92" s="1">
        <f t="shared" si="4"/>
        <v>94.565920423801245</v>
      </c>
      <c r="H92" s="1">
        <v>443508</v>
      </c>
      <c r="I92" s="1">
        <v>101624.57</v>
      </c>
      <c r="J92" s="1">
        <f t="shared" si="6"/>
        <v>22.913807642703176</v>
      </c>
      <c r="K92" s="1">
        <v>107464.26360000001</v>
      </c>
      <c r="L92" s="1">
        <f t="shared" si="7"/>
        <v>94.565920423801245</v>
      </c>
      <c r="M92" s="27">
        <v>101456.77500000001</v>
      </c>
    </row>
    <row r="93" spans="1:13" x14ac:dyDescent="0.2">
      <c r="A93" s="26" t="s">
        <v>335</v>
      </c>
      <c r="B93" s="26" t="s">
        <v>336</v>
      </c>
      <c r="C93" s="27">
        <v>887306</v>
      </c>
      <c r="D93" s="27">
        <v>86814.727249999996</v>
      </c>
      <c r="E93" s="1">
        <f t="shared" si="5"/>
        <v>9.7840798157569093</v>
      </c>
      <c r="F93" s="27">
        <v>101881.87732</v>
      </c>
      <c r="G93" s="1">
        <f t="shared" si="4"/>
        <v>85.211157797303144</v>
      </c>
      <c r="H93" s="1">
        <v>887306</v>
      </c>
      <c r="I93" s="1">
        <v>86814.727249999996</v>
      </c>
      <c r="J93" s="1">
        <f t="shared" si="6"/>
        <v>9.7840798157569093</v>
      </c>
      <c r="K93" s="1">
        <v>101881.87732</v>
      </c>
      <c r="L93" s="1">
        <f t="shared" si="7"/>
        <v>85.211157797303144</v>
      </c>
      <c r="M93" s="27">
        <v>21252.039819999991</v>
      </c>
    </row>
    <row r="94" spans="1:13" x14ac:dyDescent="0.2">
      <c r="A94" s="26" t="s">
        <v>337</v>
      </c>
      <c r="B94" s="26" t="s">
        <v>338</v>
      </c>
      <c r="C94" s="27">
        <v>105840</v>
      </c>
      <c r="D94" s="27">
        <v>24581.902979999999</v>
      </c>
      <c r="E94" s="1">
        <f t="shared" si="5"/>
        <v>23.225531916099772</v>
      </c>
      <c r="F94" s="27">
        <v>26873.840670000001</v>
      </c>
      <c r="G94" s="1">
        <f t="shared" si="4"/>
        <v>91.471491856545256</v>
      </c>
      <c r="H94" s="1">
        <v>105840</v>
      </c>
      <c r="I94" s="1">
        <v>24581.902979999999</v>
      </c>
      <c r="J94" s="1">
        <f t="shared" si="6"/>
        <v>23.225531916099772</v>
      </c>
      <c r="K94" s="1">
        <v>26873.840670000001</v>
      </c>
      <c r="L94" s="1">
        <f t="shared" si="7"/>
        <v>91.471491856545256</v>
      </c>
      <c r="M94" s="27">
        <v>6138.6060399999988</v>
      </c>
    </row>
    <row r="95" spans="1:13" x14ac:dyDescent="0.2">
      <c r="A95" s="26" t="s">
        <v>339</v>
      </c>
      <c r="B95" s="26" t="s">
        <v>340</v>
      </c>
      <c r="C95" s="27">
        <v>781466</v>
      </c>
      <c r="D95" s="27">
        <v>62232.824269999997</v>
      </c>
      <c r="E95" s="1">
        <f t="shared" si="5"/>
        <v>7.9635997305065098</v>
      </c>
      <c r="F95" s="27">
        <v>75008.036649999995</v>
      </c>
      <c r="G95" s="1">
        <f t="shared" si="4"/>
        <v>82.968208540624431</v>
      </c>
      <c r="H95" s="1">
        <v>781466</v>
      </c>
      <c r="I95" s="1">
        <v>62232.824269999997</v>
      </c>
      <c r="J95" s="1">
        <f t="shared" si="6"/>
        <v>7.9635997305065098</v>
      </c>
      <c r="K95" s="1">
        <v>75008.036649999995</v>
      </c>
      <c r="L95" s="1">
        <f t="shared" si="7"/>
        <v>82.968208540624431</v>
      </c>
      <c r="M95" s="27">
        <v>15113.433779999999</v>
      </c>
    </row>
    <row r="96" spans="1:13" x14ac:dyDescent="0.2">
      <c r="A96" s="26" t="s">
        <v>341</v>
      </c>
      <c r="B96" s="26" t="s">
        <v>342</v>
      </c>
      <c r="C96" s="27">
        <v>840</v>
      </c>
      <c r="D96" s="27">
        <v>210</v>
      </c>
      <c r="E96" s="1">
        <f t="shared" si="5"/>
        <v>25</v>
      </c>
      <c r="F96" s="27">
        <v>168</v>
      </c>
      <c r="G96" s="1">
        <f t="shared" si="4"/>
        <v>125</v>
      </c>
      <c r="H96" s="1">
        <v>840</v>
      </c>
      <c r="I96" s="1">
        <v>210</v>
      </c>
      <c r="J96" s="1">
        <f t="shared" si="6"/>
        <v>25</v>
      </c>
      <c r="K96" s="1">
        <v>168</v>
      </c>
      <c r="L96" s="1">
        <f t="shared" si="7"/>
        <v>125</v>
      </c>
      <c r="M96" s="27">
        <v>70</v>
      </c>
    </row>
    <row r="97" spans="1:13" x14ac:dyDescent="0.2">
      <c r="A97" s="26" t="s">
        <v>343</v>
      </c>
      <c r="B97" s="26" t="s">
        <v>344</v>
      </c>
      <c r="C97" s="27">
        <v>756783.42619999999</v>
      </c>
      <c r="D97" s="27">
        <v>140974.61989</v>
      </c>
      <c r="E97" s="1">
        <f t="shared" si="5"/>
        <v>18.628132568635792</v>
      </c>
      <c r="F97" s="27">
        <v>158266.75938</v>
      </c>
      <c r="G97" s="1">
        <f t="shared" si="4"/>
        <v>89.074054742928425</v>
      </c>
      <c r="H97" s="1"/>
      <c r="I97" s="1"/>
      <c r="J97" s="1" t="str">
        <f t="shared" si="6"/>
        <v xml:space="preserve"> </v>
      </c>
      <c r="K97" s="1"/>
      <c r="L97" s="1" t="str">
        <f t="shared" si="7"/>
        <v xml:space="preserve"> </v>
      </c>
      <c r="M97" s="27"/>
    </row>
    <row r="98" spans="1:13" x14ac:dyDescent="0.2">
      <c r="A98" s="26" t="s">
        <v>345</v>
      </c>
      <c r="B98" s="26" t="s">
        <v>346</v>
      </c>
      <c r="C98" s="27">
        <v>561071.54119999998</v>
      </c>
      <c r="D98" s="27">
        <v>127328.77497</v>
      </c>
      <c r="E98" s="1">
        <f t="shared" si="5"/>
        <v>22.693857310544342</v>
      </c>
      <c r="F98" s="27">
        <v>139078.16842</v>
      </c>
      <c r="G98" s="1">
        <f t="shared" si="4"/>
        <v>91.551949825426092</v>
      </c>
      <c r="H98" s="1"/>
      <c r="I98" s="1"/>
      <c r="J98" s="1" t="str">
        <f t="shared" si="6"/>
        <v xml:space="preserve"> </v>
      </c>
      <c r="K98" s="1"/>
      <c r="L98" s="1" t="str">
        <f t="shared" si="7"/>
        <v xml:space="preserve"> </v>
      </c>
      <c r="M98" s="27"/>
    </row>
    <row r="99" spans="1:13" ht="25.5" x14ac:dyDescent="0.2">
      <c r="A99" s="26" t="s">
        <v>347</v>
      </c>
      <c r="B99" s="26" t="s">
        <v>348</v>
      </c>
      <c r="C99" s="27">
        <v>450076.2132</v>
      </c>
      <c r="D99" s="27">
        <v>98827.285680000001</v>
      </c>
      <c r="E99" s="1">
        <f t="shared" si="5"/>
        <v>21.957900191469175</v>
      </c>
      <c r="F99" s="27">
        <v>120687.68001</v>
      </c>
      <c r="G99" s="1">
        <f t="shared" si="4"/>
        <v>81.886805406990447</v>
      </c>
      <c r="H99" s="1"/>
      <c r="I99" s="1"/>
      <c r="J99" s="1" t="str">
        <f t="shared" si="6"/>
        <v xml:space="preserve"> </v>
      </c>
      <c r="K99" s="1"/>
      <c r="L99" s="1" t="str">
        <f t="shared" si="7"/>
        <v xml:space="preserve"> </v>
      </c>
      <c r="M99" s="27"/>
    </row>
    <row r="100" spans="1:13" ht="25.5" x14ac:dyDescent="0.2">
      <c r="A100" s="26" t="s">
        <v>349</v>
      </c>
      <c r="B100" s="26" t="s">
        <v>350</v>
      </c>
      <c r="C100" s="27">
        <v>66518.039999999994</v>
      </c>
      <c r="D100" s="27">
        <v>17720.889899999998</v>
      </c>
      <c r="E100" s="1">
        <f t="shared" si="5"/>
        <v>26.640727688308314</v>
      </c>
      <c r="F100" s="27">
        <v>12732.99689</v>
      </c>
      <c r="G100" s="1">
        <f t="shared" si="4"/>
        <v>139.17296967155701</v>
      </c>
      <c r="H100" s="1"/>
      <c r="I100" s="1"/>
      <c r="J100" s="1" t="str">
        <f t="shared" si="6"/>
        <v xml:space="preserve"> </v>
      </c>
      <c r="K100" s="1"/>
      <c r="L100" s="1" t="str">
        <f t="shared" si="7"/>
        <v xml:space="preserve"> </v>
      </c>
      <c r="M100" s="27"/>
    </row>
    <row r="101" spans="1:13" ht="25.5" x14ac:dyDescent="0.2">
      <c r="A101" s="26" t="s">
        <v>351</v>
      </c>
      <c r="B101" s="26" t="s">
        <v>352</v>
      </c>
      <c r="C101" s="27">
        <v>44477.288</v>
      </c>
      <c r="D101" s="27">
        <v>10780.599389999999</v>
      </c>
      <c r="E101" s="1">
        <f t="shared" si="5"/>
        <v>24.238436907394174</v>
      </c>
      <c r="F101" s="27">
        <v>5657.4915199999996</v>
      </c>
      <c r="G101" s="1">
        <f t="shared" si="4"/>
        <v>190.5544065225572</v>
      </c>
      <c r="H101" s="1"/>
      <c r="I101" s="1"/>
      <c r="J101" s="1" t="str">
        <f t="shared" si="6"/>
        <v xml:space="preserve"> </v>
      </c>
      <c r="K101" s="1"/>
      <c r="L101" s="1" t="str">
        <f t="shared" si="7"/>
        <v xml:space="preserve"> </v>
      </c>
      <c r="M101" s="27"/>
    </row>
    <row r="102" spans="1:13" x14ac:dyDescent="0.2">
      <c r="A102" s="26" t="s">
        <v>353</v>
      </c>
      <c r="B102" s="26" t="s">
        <v>354</v>
      </c>
      <c r="C102" s="27">
        <v>195711.88500000001</v>
      </c>
      <c r="D102" s="27">
        <v>13645.84492</v>
      </c>
      <c r="E102" s="1">
        <f t="shared" si="5"/>
        <v>6.9724150477626843</v>
      </c>
      <c r="F102" s="27">
        <v>19188.590960000001</v>
      </c>
      <c r="G102" s="1">
        <f t="shared" si="4"/>
        <v>71.114366596514273</v>
      </c>
      <c r="H102" s="1"/>
      <c r="I102" s="1"/>
      <c r="J102" s="1" t="str">
        <f t="shared" si="6"/>
        <v xml:space="preserve"> </v>
      </c>
      <c r="K102" s="1"/>
      <c r="L102" s="1" t="str">
        <f t="shared" si="7"/>
        <v xml:space="preserve"> </v>
      </c>
      <c r="M102" s="27"/>
    </row>
    <row r="103" spans="1:13" ht="25.5" x14ac:dyDescent="0.2">
      <c r="A103" s="26" t="s">
        <v>355</v>
      </c>
      <c r="B103" s="26" t="s">
        <v>356</v>
      </c>
      <c r="C103" s="27">
        <v>116928.9</v>
      </c>
      <c r="D103" s="27">
        <v>7519.0192999999999</v>
      </c>
      <c r="E103" s="1">
        <f t="shared" si="5"/>
        <v>6.4304199389543557</v>
      </c>
      <c r="F103" s="27">
        <v>11233.54881</v>
      </c>
      <c r="G103" s="1">
        <f t="shared" si="4"/>
        <v>66.933605997301939</v>
      </c>
      <c r="H103" s="1"/>
      <c r="I103" s="1"/>
      <c r="J103" s="1" t="str">
        <f t="shared" si="6"/>
        <v xml:space="preserve"> </v>
      </c>
      <c r="K103" s="1"/>
      <c r="L103" s="1" t="str">
        <f t="shared" si="7"/>
        <v xml:space="preserve"> </v>
      </c>
      <c r="M103" s="27"/>
    </row>
    <row r="104" spans="1:13" ht="25.5" x14ac:dyDescent="0.2">
      <c r="A104" s="26" t="s">
        <v>357</v>
      </c>
      <c r="B104" s="26" t="s">
        <v>358</v>
      </c>
      <c r="C104" s="27">
        <v>57987</v>
      </c>
      <c r="D104" s="27">
        <v>4632.7431299999998</v>
      </c>
      <c r="E104" s="1">
        <f t="shared" si="5"/>
        <v>7.9892788556055665</v>
      </c>
      <c r="F104" s="27">
        <v>6131.4396299999999</v>
      </c>
      <c r="G104" s="1">
        <f t="shared" si="4"/>
        <v>75.557184112730141</v>
      </c>
      <c r="H104" s="1"/>
      <c r="I104" s="1"/>
      <c r="J104" s="1" t="str">
        <f t="shared" si="6"/>
        <v xml:space="preserve"> </v>
      </c>
      <c r="K104" s="1"/>
      <c r="L104" s="1" t="str">
        <f t="shared" si="7"/>
        <v xml:space="preserve"> </v>
      </c>
      <c r="M104" s="27"/>
    </row>
    <row r="105" spans="1:13" ht="25.5" x14ac:dyDescent="0.2">
      <c r="A105" s="26" t="s">
        <v>359</v>
      </c>
      <c r="B105" s="26" t="s">
        <v>360</v>
      </c>
      <c r="C105" s="27">
        <v>20795.985000000001</v>
      </c>
      <c r="D105" s="27">
        <v>1494.08249</v>
      </c>
      <c r="E105" s="1">
        <f t="shared" si="5"/>
        <v>7.1844757052863804</v>
      </c>
      <c r="F105" s="27">
        <v>1823.6025199999999</v>
      </c>
      <c r="G105" s="1">
        <f t="shared" si="4"/>
        <v>81.930271186508335</v>
      </c>
      <c r="H105" s="1"/>
      <c r="I105" s="1"/>
      <c r="J105" s="1" t="str">
        <f t="shared" si="6"/>
        <v xml:space="preserve"> </v>
      </c>
      <c r="K105" s="1"/>
      <c r="L105" s="1" t="str">
        <f t="shared" si="7"/>
        <v xml:space="preserve"> </v>
      </c>
      <c r="M105" s="27"/>
    </row>
    <row r="106" spans="1:13" ht="25.5" x14ac:dyDescent="0.2">
      <c r="A106" s="26" t="s">
        <v>361</v>
      </c>
      <c r="B106" s="26" t="s">
        <v>362</v>
      </c>
      <c r="C106" s="27">
        <v>42389.341</v>
      </c>
      <c r="D106" s="27">
        <v>8642.2746599999991</v>
      </c>
      <c r="E106" s="1">
        <f t="shared" si="5"/>
        <v>20.38784858674731</v>
      </c>
      <c r="F106" s="27">
        <v>10312.878720000001</v>
      </c>
      <c r="G106" s="1">
        <f t="shared" si="4"/>
        <v>83.800797959931785</v>
      </c>
      <c r="H106" s="1">
        <v>2248</v>
      </c>
      <c r="I106" s="1">
        <v>88.351370000000003</v>
      </c>
      <c r="J106" s="1">
        <f t="shared" si="6"/>
        <v>3.930221085409253</v>
      </c>
      <c r="K106" s="1">
        <v>377.26873000000001</v>
      </c>
      <c r="L106" s="1">
        <f t="shared" si="7"/>
        <v>23.418683546871218</v>
      </c>
      <c r="M106" s="27">
        <v>42.513480000000001</v>
      </c>
    </row>
    <row r="107" spans="1:13" x14ac:dyDescent="0.2">
      <c r="A107" s="26" t="s">
        <v>363</v>
      </c>
      <c r="B107" s="26" t="s">
        <v>364</v>
      </c>
      <c r="C107" s="27">
        <v>40157.341</v>
      </c>
      <c r="D107" s="27">
        <v>8557.4914900000003</v>
      </c>
      <c r="E107" s="1">
        <f t="shared" si="5"/>
        <v>21.309905678266897</v>
      </c>
      <c r="F107" s="27">
        <v>9938.1527900000001</v>
      </c>
      <c r="G107" s="1">
        <f t="shared" si="4"/>
        <v>86.107465550446634</v>
      </c>
      <c r="H107" s="1">
        <v>16</v>
      </c>
      <c r="I107" s="1">
        <v>3.5682</v>
      </c>
      <c r="J107" s="1">
        <f t="shared" si="6"/>
        <v>22.30125</v>
      </c>
      <c r="K107" s="1">
        <v>2.5428000000000002</v>
      </c>
      <c r="L107" s="1">
        <f t="shared" si="7"/>
        <v>140.32562529495044</v>
      </c>
      <c r="M107" s="27">
        <v>1.992</v>
      </c>
    </row>
    <row r="108" spans="1:13" x14ac:dyDescent="0.2">
      <c r="A108" s="26" t="s">
        <v>365</v>
      </c>
      <c r="B108" s="26" t="s">
        <v>366</v>
      </c>
      <c r="C108" s="27">
        <v>40141.341</v>
      </c>
      <c r="D108" s="27">
        <v>8553.9232900000006</v>
      </c>
      <c r="E108" s="1">
        <f t="shared" si="5"/>
        <v>21.309510536780525</v>
      </c>
      <c r="F108" s="27">
        <v>9935.6099900000008</v>
      </c>
      <c r="G108" s="1">
        <f t="shared" si="4"/>
        <v>86.093589609589742</v>
      </c>
      <c r="H108" s="1"/>
      <c r="I108" s="1"/>
      <c r="J108" s="1" t="str">
        <f t="shared" si="6"/>
        <v xml:space="preserve"> </v>
      </c>
      <c r="K108" s="1"/>
      <c r="L108" s="1" t="str">
        <f t="shared" si="7"/>
        <v xml:space="preserve"> </v>
      </c>
      <c r="M108" s="27"/>
    </row>
    <row r="109" spans="1:13" ht="102" x14ac:dyDescent="0.2">
      <c r="A109" s="26" t="s">
        <v>367</v>
      </c>
      <c r="B109" s="26" t="s">
        <v>368</v>
      </c>
      <c r="C109" s="27">
        <v>16</v>
      </c>
      <c r="D109" s="27">
        <v>3.5682</v>
      </c>
      <c r="E109" s="1">
        <f t="shared" si="5"/>
        <v>22.30125</v>
      </c>
      <c r="F109" s="27">
        <v>2.5428000000000002</v>
      </c>
      <c r="G109" s="1">
        <f t="shared" si="4"/>
        <v>140.32562529495044</v>
      </c>
      <c r="H109" s="1">
        <v>16</v>
      </c>
      <c r="I109" s="1">
        <v>3.5682</v>
      </c>
      <c r="J109" s="1">
        <f t="shared" si="6"/>
        <v>22.30125</v>
      </c>
      <c r="K109" s="1">
        <v>2.5428000000000002</v>
      </c>
      <c r="L109" s="1">
        <f t="shared" si="7"/>
        <v>140.32562529495044</v>
      </c>
      <c r="M109" s="27">
        <v>1.992</v>
      </c>
    </row>
    <row r="110" spans="1:13" ht="25.5" x14ac:dyDescent="0.2">
      <c r="A110" s="26" t="s">
        <v>369</v>
      </c>
      <c r="B110" s="26" t="s">
        <v>370</v>
      </c>
      <c r="C110" s="27">
        <v>2232</v>
      </c>
      <c r="D110" s="27">
        <v>84.783169999999998</v>
      </c>
      <c r="E110" s="1">
        <f t="shared" si="5"/>
        <v>3.7985291218637993</v>
      </c>
      <c r="F110" s="27">
        <v>374.72593000000001</v>
      </c>
      <c r="G110" s="1">
        <f t="shared" si="4"/>
        <v>22.625381168578325</v>
      </c>
      <c r="H110" s="1">
        <v>2232</v>
      </c>
      <c r="I110" s="1">
        <v>84.783169999999998</v>
      </c>
      <c r="J110" s="1">
        <f t="shared" si="6"/>
        <v>3.7985291218637993</v>
      </c>
      <c r="K110" s="1">
        <v>374.72593000000001</v>
      </c>
      <c r="L110" s="1">
        <f t="shared" si="7"/>
        <v>22.625381168578325</v>
      </c>
      <c r="M110" s="27">
        <v>40.521479999999997</v>
      </c>
    </row>
    <row r="111" spans="1:13" x14ac:dyDescent="0.2">
      <c r="A111" s="26" t="s">
        <v>371</v>
      </c>
      <c r="B111" s="26" t="s">
        <v>372</v>
      </c>
      <c r="C111" s="27">
        <v>2202</v>
      </c>
      <c r="D111" s="27">
        <v>76.052769999999995</v>
      </c>
      <c r="E111" s="1">
        <f t="shared" si="5"/>
        <v>3.4538042688465032</v>
      </c>
      <c r="F111" s="27">
        <v>363.47793000000001</v>
      </c>
      <c r="G111" s="1">
        <f t="shared" si="4"/>
        <v>20.923628017800144</v>
      </c>
      <c r="H111" s="1">
        <v>2202</v>
      </c>
      <c r="I111" s="1">
        <v>76.052769999999995</v>
      </c>
      <c r="J111" s="1">
        <f t="shared" si="6"/>
        <v>3.4538042688465032</v>
      </c>
      <c r="K111" s="1">
        <v>363.47793000000001</v>
      </c>
      <c r="L111" s="1">
        <f t="shared" si="7"/>
        <v>20.923628017800144</v>
      </c>
      <c r="M111" s="27">
        <v>39.107079999999996</v>
      </c>
    </row>
    <row r="112" spans="1:13" ht="25.5" x14ac:dyDescent="0.2">
      <c r="A112" s="26" t="s">
        <v>373</v>
      </c>
      <c r="B112" s="26" t="s">
        <v>374</v>
      </c>
      <c r="C112" s="27">
        <v>30</v>
      </c>
      <c r="D112" s="27">
        <v>8.7303999999999995</v>
      </c>
      <c r="E112" s="1">
        <f t="shared" si="5"/>
        <v>29.101333333333329</v>
      </c>
      <c r="F112" s="27">
        <v>11.247999999999999</v>
      </c>
      <c r="G112" s="1">
        <f t="shared" si="4"/>
        <v>77.617354196301562</v>
      </c>
      <c r="H112" s="1">
        <v>30</v>
      </c>
      <c r="I112" s="1">
        <v>8.7303999999999995</v>
      </c>
      <c r="J112" s="1">
        <f t="shared" si="6"/>
        <v>29.101333333333329</v>
      </c>
      <c r="K112" s="1">
        <v>11.247999999999999</v>
      </c>
      <c r="L112" s="1">
        <f t="shared" si="7"/>
        <v>77.617354196301562</v>
      </c>
      <c r="M112" s="27">
        <v>1.4143999999999997</v>
      </c>
    </row>
    <row r="113" spans="1:13" ht="25.5" x14ac:dyDescent="0.2">
      <c r="A113" s="26" t="s">
        <v>375</v>
      </c>
      <c r="B113" s="26" t="s">
        <v>376</v>
      </c>
      <c r="C113" s="27">
        <v>274351.64277999999</v>
      </c>
      <c r="D113" s="27">
        <v>126515.1342</v>
      </c>
      <c r="E113" s="1">
        <f t="shared" si="5"/>
        <v>46.114225130210464</v>
      </c>
      <c r="F113" s="27">
        <v>53327.716910000003</v>
      </c>
      <c r="G113" s="1" t="str">
        <f t="shared" si="4"/>
        <v>свыше 200</v>
      </c>
      <c r="H113" s="1">
        <v>99765.8</v>
      </c>
      <c r="I113" s="1">
        <v>31605.05602</v>
      </c>
      <c r="J113" s="1">
        <f t="shared" si="6"/>
        <v>31.67924882073817</v>
      </c>
      <c r="K113" s="1">
        <v>22645.47726</v>
      </c>
      <c r="L113" s="1">
        <f t="shared" si="7"/>
        <v>139.56453934325251</v>
      </c>
      <c r="M113" s="27">
        <v>9226.3782900000006</v>
      </c>
    </row>
    <row r="114" spans="1:13" ht="25.5" x14ac:dyDescent="0.2">
      <c r="A114" s="26" t="s">
        <v>377</v>
      </c>
      <c r="B114" s="26" t="s">
        <v>378</v>
      </c>
      <c r="C114" s="27">
        <v>173804.17478</v>
      </c>
      <c r="D114" s="27">
        <v>94796.448180000007</v>
      </c>
      <c r="E114" s="1">
        <f t="shared" si="5"/>
        <v>54.542100786700111</v>
      </c>
      <c r="F114" s="27">
        <v>30350.469649999999</v>
      </c>
      <c r="G114" s="1" t="str">
        <f t="shared" si="4"/>
        <v>свыше 200</v>
      </c>
      <c r="H114" s="1"/>
      <c r="I114" s="1"/>
      <c r="J114" s="1" t="str">
        <f t="shared" si="6"/>
        <v xml:space="preserve"> </v>
      </c>
      <c r="K114" s="1"/>
      <c r="L114" s="1" t="str">
        <f t="shared" si="7"/>
        <v xml:space="preserve"> </v>
      </c>
      <c r="M114" s="27"/>
    </row>
    <row r="115" spans="1:13" ht="38.25" x14ac:dyDescent="0.2">
      <c r="A115" s="26" t="s">
        <v>379</v>
      </c>
      <c r="B115" s="26" t="s">
        <v>380</v>
      </c>
      <c r="C115" s="27">
        <v>173804.17478</v>
      </c>
      <c r="D115" s="27">
        <v>94796.448180000007</v>
      </c>
      <c r="E115" s="1">
        <f t="shared" si="5"/>
        <v>54.542100786700111</v>
      </c>
      <c r="F115" s="27">
        <v>30350.469649999999</v>
      </c>
      <c r="G115" s="1" t="str">
        <f t="shared" si="4"/>
        <v>свыше 200</v>
      </c>
      <c r="H115" s="1"/>
      <c r="I115" s="1"/>
      <c r="J115" s="1" t="str">
        <f t="shared" si="6"/>
        <v xml:space="preserve"> </v>
      </c>
      <c r="K115" s="1"/>
      <c r="L115" s="1" t="str">
        <f t="shared" si="7"/>
        <v xml:space="preserve"> </v>
      </c>
      <c r="M115" s="27"/>
    </row>
    <row r="116" spans="1:13" ht="38.25" x14ac:dyDescent="0.2">
      <c r="A116" s="26" t="s">
        <v>381</v>
      </c>
      <c r="B116" s="26" t="s">
        <v>382</v>
      </c>
      <c r="C116" s="27">
        <v>170.66800000000001</v>
      </c>
      <c r="D116" s="27">
        <v>19.53</v>
      </c>
      <c r="E116" s="1">
        <f t="shared" si="5"/>
        <v>11.443269974453326</v>
      </c>
      <c r="F116" s="27">
        <v>21.37</v>
      </c>
      <c r="G116" s="1">
        <f t="shared" si="4"/>
        <v>91.389798783341135</v>
      </c>
      <c r="H116" s="1"/>
      <c r="I116" s="1"/>
      <c r="J116" s="1" t="str">
        <f t="shared" si="6"/>
        <v xml:space="preserve"> </v>
      </c>
      <c r="K116" s="1"/>
      <c r="L116" s="1" t="str">
        <f t="shared" si="7"/>
        <v xml:space="preserve"> </v>
      </c>
      <c r="M116" s="27"/>
    </row>
    <row r="117" spans="1:13" ht="51" x14ac:dyDescent="0.2">
      <c r="A117" s="26" t="s">
        <v>383</v>
      </c>
      <c r="B117" s="26" t="s">
        <v>384</v>
      </c>
      <c r="C117" s="27">
        <v>170.66800000000001</v>
      </c>
      <c r="D117" s="27">
        <v>19.53</v>
      </c>
      <c r="E117" s="1">
        <f t="shared" si="5"/>
        <v>11.443269974453326</v>
      </c>
      <c r="F117" s="27">
        <v>21.37</v>
      </c>
      <c r="G117" s="1">
        <f t="shared" si="4"/>
        <v>91.389798783341135</v>
      </c>
      <c r="H117" s="1"/>
      <c r="I117" s="1"/>
      <c r="J117" s="1" t="str">
        <f t="shared" si="6"/>
        <v xml:space="preserve"> </v>
      </c>
      <c r="K117" s="1"/>
      <c r="L117" s="1" t="str">
        <f t="shared" si="7"/>
        <v xml:space="preserve"> </v>
      </c>
      <c r="M117" s="27"/>
    </row>
    <row r="118" spans="1:13" ht="63.75" x14ac:dyDescent="0.2">
      <c r="A118" s="26" t="s">
        <v>385</v>
      </c>
      <c r="B118" s="26" t="s">
        <v>386</v>
      </c>
      <c r="C118" s="27">
        <v>21</v>
      </c>
      <c r="D118" s="27">
        <v>21.324999999999999</v>
      </c>
      <c r="E118" s="1">
        <f t="shared" si="5"/>
        <v>101.54761904761904</v>
      </c>
      <c r="F118" s="27">
        <v>10.050000000000001</v>
      </c>
      <c r="G118" s="1" t="str">
        <f t="shared" si="4"/>
        <v>свыше 200</v>
      </c>
      <c r="H118" s="1">
        <v>21</v>
      </c>
      <c r="I118" s="1">
        <v>21.324999999999999</v>
      </c>
      <c r="J118" s="1">
        <f t="shared" si="6"/>
        <v>101.54761904761904</v>
      </c>
      <c r="K118" s="1">
        <v>10.050000000000001</v>
      </c>
      <c r="L118" s="1" t="str">
        <f t="shared" si="7"/>
        <v>свыше 200</v>
      </c>
      <c r="M118" s="27">
        <v>13.799999999999999</v>
      </c>
    </row>
    <row r="119" spans="1:13" ht="51" x14ac:dyDescent="0.2">
      <c r="A119" s="26" t="s">
        <v>387</v>
      </c>
      <c r="B119" s="26" t="s">
        <v>388</v>
      </c>
      <c r="C119" s="27">
        <v>7310</v>
      </c>
      <c r="D119" s="27">
        <v>1973.54</v>
      </c>
      <c r="E119" s="1">
        <f t="shared" si="5"/>
        <v>26.997811217510261</v>
      </c>
      <c r="F119" s="27">
        <v>1779.1</v>
      </c>
      <c r="G119" s="1">
        <f t="shared" si="4"/>
        <v>110.92912146590974</v>
      </c>
      <c r="H119" s="1">
        <v>7310</v>
      </c>
      <c r="I119" s="1">
        <v>1973.54</v>
      </c>
      <c r="J119" s="1">
        <f t="shared" si="6"/>
        <v>26.997811217510261</v>
      </c>
      <c r="K119" s="1">
        <v>1779.1</v>
      </c>
      <c r="L119" s="1">
        <f t="shared" si="7"/>
        <v>110.92912146590974</v>
      </c>
      <c r="M119" s="27">
        <v>745.38999999999987</v>
      </c>
    </row>
    <row r="120" spans="1:13" ht="25.5" x14ac:dyDescent="0.2">
      <c r="A120" s="26" t="s">
        <v>389</v>
      </c>
      <c r="B120" s="26" t="s">
        <v>390</v>
      </c>
      <c r="C120" s="27">
        <v>93045.8</v>
      </c>
      <c r="D120" s="27">
        <v>29704.291020000001</v>
      </c>
      <c r="E120" s="1">
        <f t="shared" si="5"/>
        <v>31.924375973982706</v>
      </c>
      <c r="F120" s="27">
        <v>21166.72726</v>
      </c>
      <c r="G120" s="1">
        <f t="shared" si="4"/>
        <v>140.33483143203688</v>
      </c>
      <c r="H120" s="1">
        <v>92434.8</v>
      </c>
      <c r="I120" s="1">
        <v>29610.191019999998</v>
      </c>
      <c r="J120" s="1">
        <f t="shared" si="6"/>
        <v>32.033596675710882</v>
      </c>
      <c r="K120" s="1">
        <v>20856.327259999998</v>
      </c>
      <c r="L120" s="1">
        <f t="shared" si="7"/>
        <v>141.97222095181107</v>
      </c>
      <c r="M120" s="27">
        <v>8467.1882899999982</v>
      </c>
    </row>
    <row r="121" spans="1:13" ht="38.25" x14ac:dyDescent="0.2">
      <c r="A121" s="26" t="s">
        <v>391</v>
      </c>
      <c r="B121" s="26" t="s">
        <v>392</v>
      </c>
      <c r="C121" s="27"/>
      <c r="D121" s="27"/>
      <c r="E121" s="1" t="str">
        <f t="shared" si="5"/>
        <v xml:space="preserve"> </v>
      </c>
      <c r="F121" s="27">
        <v>13678.671759999999</v>
      </c>
      <c r="G121" s="1" t="str">
        <f t="shared" si="4"/>
        <v/>
      </c>
      <c r="H121" s="1"/>
      <c r="I121" s="1"/>
      <c r="J121" s="1" t="str">
        <f t="shared" si="6"/>
        <v xml:space="preserve"> </v>
      </c>
      <c r="K121" s="1">
        <v>13678.671759999999</v>
      </c>
      <c r="L121" s="1" t="str">
        <f t="shared" si="7"/>
        <v/>
      </c>
      <c r="M121" s="27"/>
    </row>
    <row r="122" spans="1:13" ht="38.25" x14ac:dyDescent="0.2">
      <c r="A122" s="26" t="s">
        <v>391</v>
      </c>
      <c r="B122" s="26" t="s">
        <v>393</v>
      </c>
      <c r="C122" s="27">
        <v>65000.3</v>
      </c>
      <c r="D122" s="27">
        <v>18247.43951</v>
      </c>
      <c r="E122" s="1">
        <f t="shared" si="5"/>
        <v>28.072854294518638</v>
      </c>
      <c r="F122" s="27"/>
      <c r="G122" s="1" t="str">
        <f t="shared" si="4"/>
        <v xml:space="preserve"> </v>
      </c>
      <c r="H122" s="1">
        <v>65000.3</v>
      </c>
      <c r="I122" s="1">
        <v>18247.43951</v>
      </c>
      <c r="J122" s="1">
        <f t="shared" si="6"/>
        <v>28.072854294518638</v>
      </c>
      <c r="K122" s="1"/>
      <c r="L122" s="1" t="str">
        <f t="shared" si="7"/>
        <v xml:space="preserve"> </v>
      </c>
      <c r="M122" s="27">
        <v>3690.9552899999999</v>
      </c>
    </row>
    <row r="123" spans="1:13" ht="51" x14ac:dyDescent="0.2">
      <c r="A123" s="26" t="s">
        <v>394</v>
      </c>
      <c r="B123" s="26" t="s">
        <v>395</v>
      </c>
      <c r="C123" s="27">
        <v>10852.05</v>
      </c>
      <c r="D123" s="27">
        <v>3225.5839999999998</v>
      </c>
      <c r="E123" s="1">
        <f t="shared" si="5"/>
        <v>29.723268875465926</v>
      </c>
      <c r="F123" s="27">
        <v>3383.5</v>
      </c>
      <c r="G123" s="1">
        <f t="shared" si="4"/>
        <v>95.332761932909705</v>
      </c>
      <c r="H123" s="1">
        <v>10852.05</v>
      </c>
      <c r="I123" s="1">
        <v>3225.5839999999998</v>
      </c>
      <c r="J123" s="1">
        <f t="shared" si="6"/>
        <v>29.723268875465926</v>
      </c>
      <c r="K123" s="1">
        <v>3383.5</v>
      </c>
      <c r="L123" s="1">
        <f t="shared" si="7"/>
        <v>95.332761932909705</v>
      </c>
      <c r="M123" s="27">
        <v>1172</v>
      </c>
    </row>
    <row r="124" spans="1:13" ht="63.75" x14ac:dyDescent="0.2">
      <c r="A124" s="26" t="s">
        <v>396</v>
      </c>
      <c r="B124" s="26" t="s">
        <v>397</v>
      </c>
      <c r="C124" s="27">
        <v>10852.05</v>
      </c>
      <c r="D124" s="27">
        <v>3225.5839999999998</v>
      </c>
      <c r="E124" s="1">
        <f t="shared" si="5"/>
        <v>29.723268875465926</v>
      </c>
      <c r="F124" s="27">
        <v>3383.5</v>
      </c>
      <c r="G124" s="1">
        <f t="shared" si="4"/>
        <v>95.332761932909705</v>
      </c>
      <c r="H124" s="1">
        <v>10852.05</v>
      </c>
      <c r="I124" s="1">
        <v>3225.5839999999998</v>
      </c>
      <c r="J124" s="1">
        <f t="shared" si="6"/>
        <v>29.723268875465926</v>
      </c>
      <c r="K124" s="1">
        <v>3383.5</v>
      </c>
      <c r="L124" s="1">
        <f t="shared" si="7"/>
        <v>95.332761932909705</v>
      </c>
      <c r="M124" s="27">
        <v>1172</v>
      </c>
    </row>
    <row r="125" spans="1:13" ht="25.5" x14ac:dyDescent="0.2">
      <c r="A125" s="26" t="s">
        <v>398</v>
      </c>
      <c r="B125" s="26" t="s">
        <v>399</v>
      </c>
      <c r="C125" s="27">
        <v>4800</v>
      </c>
      <c r="D125" s="27">
        <v>996.02499999999998</v>
      </c>
      <c r="E125" s="1">
        <f t="shared" si="5"/>
        <v>20.750520833333333</v>
      </c>
      <c r="F125" s="27">
        <v>1043.9055000000001</v>
      </c>
      <c r="G125" s="1">
        <f t="shared" si="4"/>
        <v>95.413330038015886</v>
      </c>
      <c r="H125" s="1">
        <v>4800</v>
      </c>
      <c r="I125" s="1">
        <v>996.02499999999998</v>
      </c>
      <c r="J125" s="1">
        <f t="shared" si="6"/>
        <v>20.750520833333333</v>
      </c>
      <c r="K125" s="1">
        <v>1043.9055000000001</v>
      </c>
      <c r="L125" s="1">
        <f t="shared" si="7"/>
        <v>95.413330038015886</v>
      </c>
      <c r="M125" s="27">
        <v>339.4</v>
      </c>
    </row>
    <row r="126" spans="1:13" ht="63.75" x14ac:dyDescent="0.2">
      <c r="A126" s="26" t="s">
        <v>400</v>
      </c>
      <c r="B126" s="26" t="s">
        <v>401</v>
      </c>
      <c r="C126" s="27">
        <v>25</v>
      </c>
      <c r="D126" s="27">
        <v>20</v>
      </c>
      <c r="E126" s="1">
        <f t="shared" si="5"/>
        <v>80</v>
      </c>
      <c r="F126" s="27">
        <v>10.4</v>
      </c>
      <c r="G126" s="1">
        <f t="shared" si="4"/>
        <v>192.30769230769229</v>
      </c>
      <c r="H126" s="1"/>
      <c r="I126" s="1"/>
      <c r="J126" s="1" t="str">
        <f t="shared" si="6"/>
        <v xml:space="preserve"> </v>
      </c>
      <c r="K126" s="1"/>
      <c r="L126" s="1" t="str">
        <f t="shared" si="7"/>
        <v xml:space="preserve"> </v>
      </c>
      <c r="M126" s="27"/>
    </row>
    <row r="127" spans="1:13" ht="89.25" x14ac:dyDescent="0.2">
      <c r="A127" s="26" t="s">
        <v>402</v>
      </c>
      <c r="B127" s="26" t="s">
        <v>403</v>
      </c>
      <c r="C127" s="27">
        <v>16</v>
      </c>
      <c r="D127" s="27">
        <v>4</v>
      </c>
      <c r="E127" s="1">
        <f t="shared" si="5"/>
        <v>25</v>
      </c>
      <c r="F127" s="27"/>
      <c r="G127" s="1" t="str">
        <f t="shared" si="4"/>
        <v xml:space="preserve"> </v>
      </c>
      <c r="H127" s="1"/>
      <c r="I127" s="1"/>
      <c r="J127" s="1" t="str">
        <f t="shared" si="6"/>
        <v xml:space="preserve"> </v>
      </c>
      <c r="K127" s="1"/>
      <c r="L127" s="1" t="str">
        <f t="shared" si="7"/>
        <v xml:space="preserve"> </v>
      </c>
      <c r="M127" s="27"/>
    </row>
    <row r="128" spans="1:13" ht="51" x14ac:dyDescent="0.2">
      <c r="A128" s="26" t="s">
        <v>404</v>
      </c>
      <c r="B128" s="26" t="s">
        <v>405</v>
      </c>
      <c r="C128" s="27">
        <v>10207.5</v>
      </c>
      <c r="D128" s="27">
        <v>2759.4</v>
      </c>
      <c r="E128" s="1">
        <f t="shared" si="5"/>
        <v>27.033063923585598</v>
      </c>
      <c r="F128" s="27">
        <v>2722.95</v>
      </c>
      <c r="G128" s="1">
        <f t="shared" si="4"/>
        <v>101.33862171541894</v>
      </c>
      <c r="H128" s="1">
        <v>10207.5</v>
      </c>
      <c r="I128" s="1">
        <v>2759.4</v>
      </c>
      <c r="J128" s="1">
        <f t="shared" si="6"/>
        <v>27.033063923585598</v>
      </c>
      <c r="K128" s="1">
        <v>2722.95</v>
      </c>
      <c r="L128" s="1">
        <f t="shared" si="7"/>
        <v>101.33862171541894</v>
      </c>
      <c r="M128" s="27">
        <v>1071.7</v>
      </c>
    </row>
    <row r="129" spans="1:13" ht="63.75" x14ac:dyDescent="0.2">
      <c r="A129" s="26" t="s">
        <v>406</v>
      </c>
      <c r="B129" s="26" t="s">
        <v>407</v>
      </c>
      <c r="C129" s="27">
        <v>1600</v>
      </c>
      <c r="D129" s="27">
        <v>562.79999999999995</v>
      </c>
      <c r="E129" s="1">
        <f t="shared" si="5"/>
        <v>35.174999999999997</v>
      </c>
      <c r="F129" s="27">
        <v>368.2</v>
      </c>
      <c r="G129" s="1">
        <f t="shared" si="4"/>
        <v>152.85171102661596</v>
      </c>
      <c r="H129" s="1">
        <v>1600</v>
      </c>
      <c r="I129" s="1">
        <v>562.79999999999995</v>
      </c>
      <c r="J129" s="1">
        <f t="shared" si="6"/>
        <v>35.174999999999997</v>
      </c>
      <c r="K129" s="1">
        <v>368.2</v>
      </c>
      <c r="L129" s="1">
        <f t="shared" si="7"/>
        <v>152.85171102661596</v>
      </c>
      <c r="M129" s="27">
        <v>229.79999999999995</v>
      </c>
    </row>
    <row r="130" spans="1:13" ht="140.25" x14ac:dyDescent="0.2">
      <c r="A130" s="26" t="s">
        <v>408</v>
      </c>
      <c r="B130" s="26" t="s">
        <v>409</v>
      </c>
      <c r="C130" s="27">
        <v>8607.5</v>
      </c>
      <c r="D130" s="27">
        <v>2196.6</v>
      </c>
      <c r="E130" s="1">
        <f t="shared" si="5"/>
        <v>25.519604995643334</v>
      </c>
      <c r="F130" s="27">
        <v>2354.75</v>
      </c>
      <c r="G130" s="1">
        <f t="shared" si="4"/>
        <v>93.283788087907411</v>
      </c>
      <c r="H130" s="1">
        <v>8607.5</v>
      </c>
      <c r="I130" s="1">
        <v>2196.6</v>
      </c>
      <c r="J130" s="1">
        <f t="shared" si="6"/>
        <v>25.519604995643334</v>
      </c>
      <c r="K130" s="1">
        <v>2354.75</v>
      </c>
      <c r="L130" s="1">
        <f t="shared" si="7"/>
        <v>93.283788087907411</v>
      </c>
      <c r="M130" s="27">
        <v>841.89999999999986</v>
      </c>
    </row>
    <row r="131" spans="1:13" ht="25.5" x14ac:dyDescent="0.2">
      <c r="A131" s="26" t="s">
        <v>410</v>
      </c>
      <c r="B131" s="26" t="s">
        <v>411</v>
      </c>
      <c r="C131" s="27">
        <v>570</v>
      </c>
      <c r="D131" s="27">
        <v>70.099999999999994</v>
      </c>
      <c r="E131" s="1">
        <f t="shared" si="5"/>
        <v>12.298245614035087</v>
      </c>
      <c r="F131" s="27">
        <v>300</v>
      </c>
      <c r="G131" s="1">
        <f t="shared" si="4"/>
        <v>23.366666666666667</v>
      </c>
      <c r="H131" s="1"/>
      <c r="I131" s="1"/>
      <c r="J131" s="1" t="str">
        <f t="shared" si="6"/>
        <v xml:space="preserve"> </v>
      </c>
      <c r="K131" s="1"/>
      <c r="L131" s="1" t="str">
        <f t="shared" si="7"/>
        <v xml:space="preserve"> </v>
      </c>
      <c r="M131" s="27"/>
    </row>
    <row r="132" spans="1:13" ht="114.75" x14ac:dyDescent="0.2">
      <c r="A132" s="26" t="s">
        <v>412</v>
      </c>
      <c r="B132" s="26" t="s">
        <v>413</v>
      </c>
      <c r="C132" s="27">
        <v>3.2</v>
      </c>
      <c r="D132" s="27">
        <v>1.6</v>
      </c>
      <c r="E132" s="1">
        <f t="shared" si="5"/>
        <v>50</v>
      </c>
      <c r="F132" s="27"/>
      <c r="G132" s="1" t="str">
        <f t="shared" si="4"/>
        <v xml:space="preserve"> </v>
      </c>
      <c r="H132" s="1">
        <v>3.2</v>
      </c>
      <c r="I132" s="1">
        <v>1.6</v>
      </c>
      <c r="J132" s="1">
        <f t="shared" si="6"/>
        <v>50</v>
      </c>
      <c r="K132" s="1"/>
      <c r="L132" s="1" t="str">
        <f t="shared" si="7"/>
        <v xml:space="preserve"> </v>
      </c>
      <c r="M132" s="27">
        <v>1.6</v>
      </c>
    </row>
    <row r="133" spans="1:13" ht="38.25" x14ac:dyDescent="0.2">
      <c r="A133" s="26" t="s">
        <v>414</v>
      </c>
      <c r="B133" s="26" t="s">
        <v>415</v>
      </c>
      <c r="C133" s="27">
        <v>1.25</v>
      </c>
      <c r="D133" s="27">
        <v>0.25</v>
      </c>
      <c r="E133" s="1">
        <f t="shared" si="5"/>
        <v>20</v>
      </c>
      <c r="F133" s="27"/>
      <c r="G133" s="1" t="str">
        <f t="shared" si="4"/>
        <v xml:space="preserve"> </v>
      </c>
      <c r="H133" s="1">
        <v>1.25</v>
      </c>
      <c r="I133" s="1">
        <v>0.25</v>
      </c>
      <c r="J133" s="1">
        <f t="shared" si="6"/>
        <v>20</v>
      </c>
      <c r="K133" s="1"/>
      <c r="L133" s="1" t="str">
        <f t="shared" si="7"/>
        <v xml:space="preserve"> </v>
      </c>
      <c r="M133" s="27"/>
    </row>
    <row r="134" spans="1:13" ht="38.25" x14ac:dyDescent="0.2">
      <c r="A134" s="26" t="s">
        <v>416</v>
      </c>
      <c r="B134" s="26" t="s">
        <v>417</v>
      </c>
      <c r="C134" s="27">
        <v>5</v>
      </c>
      <c r="D134" s="27"/>
      <c r="E134" s="1" t="str">
        <f t="shared" si="5"/>
        <v/>
      </c>
      <c r="F134" s="27"/>
      <c r="G134" s="1" t="str">
        <f t="shared" ref="G134:G197" si="8">IF(F134=0," ",IF(D134/F134*100&gt;200,"свыше 200",IF(D134/F134&gt;0,D134/F134*100,"")))</f>
        <v xml:space="preserve"> </v>
      </c>
      <c r="H134" s="1">
        <v>5</v>
      </c>
      <c r="I134" s="1"/>
      <c r="J134" s="1" t="str">
        <f t="shared" si="6"/>
        <v/>
      </c>
      <c r="K134" s="1"/>
      <c r="L134" s="1" t="str">
        <f t="shared" si="7"/>
        <v xml:space="preserve"> </v>
      </c>
      <c r="M134" s="27"/>
    </row>
    <row r="135" spans="1:13" ht="25.5" x14ac:dyDescent="0.2">
      <c r="A135" s="26" t="s">
        <v>418</v>
      </c>
      <c r="B135" s="26" t="s">
        <v>419</v>
      </c>
      <c r="C135" s="27"/>
      <c r="D135" s="27"/>
      <c r="E135" s="1" t="str">
        <f t="shared" ref="E135:E198" si="9">IF(C135=0," ",IF(D135/C135*100&gt;200,"свыше 200",IF(D135/C135&gt;0,D135/C135*100,"")))</f>
        <v xml:space="preserve"> </v>
      </c>
      <c r="F135" s="27">
        <v>0.3</v>
      </c>
      <c r="G135" s="1" t="str">
        <f t="shared" si="8"/>
        <v/>
      </c>
      <c r="H135" s="1"/>
      <c r="I135" s="1"/>
      <c r="J135" s="1" t="str">
        <f t="shared" ref="J135:J198" si="10">IF(H135=0," ",IF(I135/H135*100&gt;200,"свыше 200",IF(I135/H135&gt;0,I135/H135*100,"")))</f>
        <v xml:space="preserve"> </v>
      </c>
      <c r="K135" s="1">
        <v>0.3</v>
      </c>
      <c r="L135" s="1" t="str">
        <f t="shared" ref="L135:L198" si="11">IF(K135=0," ",IF(I135/K135*100&gt;200,"свыше 200",IF(I135/K135&gt;0,I135/K135*100,"")))</f>
        <v/>
      </c>
      <c r="M135" s="27"/>
    </row>
    <row r="136" spans="1:13" ht="63.75" x14ac:dyDescent="0.2">
      <c r="A136" s="26" t="s">
        <v>420</v>
      </c>
      <c r="B136" s="26" t="s">
        <v>421</v>
      </c>
      <c r="C136" s="27">
        <v>143</v>
      </c>
      <c r="D136" s="27">
        <v>3</v>
      </c>
      <c r="E136" s="1">
        <f t="shared" si="9"/>
        <v>2.0979020979020979</v>
      </c>
      <c r="F136" s="27">
        <v>6</v>
      </c>
      <c r="G136" s="1">
        <f t="shared" si="8"/>
        <v>50</v>
      </c>
      <c r="H136" s="1">
        <v>143</v>
      </c>
      <c r="I136" s="1">
        <v>3</v>
      </c>
      <c r="J136" s="1">
        <f t="shared" si="10"/>
        <v>2.0979020979020979</v>
      </c>
      <c r="K136" s="1">
        <v>6</v>
      </c>
      <c r="L136" s="1">
        <f t="shared" si="11"/>
        <v>50</v>
      </c>
      <c r="M136" s="27">
        <v>3</v>
      </c>
    </row>
    <row r="137" spans="1:13" ht="76.5" x14ac:dyDescent="0.2">
      <c r="A137" s="26" t="s">
        <v>422</v>
      </c>
      <c r="B137" s="26" t="s">
        <v>423</v>
      </c>
      <c r="C137" s="27">
        <v>1125</v>
      </c>
      <c r="D137" s="27">
        <v>55</v>
      </c>
      <c r="E137" s="1">
        <f t="shared" si="9"/>
        <v>4.8888888888888893</v>
      </c>
      <c r="F137" s="27">
        <v>47.5</v>
      </c>
      <c r="G137" s="1">
        <f t="shared" si="8"/>
        <v>115.78947368421053</v>
      </c>
      <c r="H137" s="1">
        <v>1125</v>
      </c>
      <c r="I137" s="1">
        <v>55</v>
      </c>
      <c r="J137" s="1">
        <f t="shared" si="10"/>
        <v>4.8888888888888893</v>
      </c>
      <c r="K137" s="1">
        <v>47.5</v>
      </c>
      <c r="L137" s="1">
        <f t="shared" si="11"/>
        <v>115.78947368421053</v>
      </c>
      <c r="M137" s="27">
        <v>15</v>
      </c>
    </row>
    <row r="138" spans="1:13" ht="51" x14ac:dyDescent="0.2">
      <c r="A138" s="26" t="s">
        <v>424</v>
      </c>
      <c r="B138" s="26" t="s">
        <v>425</v>
      </c>
      <c r="C138" s="27"/>
      <c r="D138" s="27"/>
      <c r="E138" s="1" t="str">
        <f t="shared" si="9"/>
        <v xml:space="preserve"> </v>
      </c>
      <c r="F138" s="27">
        <v>-30</v>
      </c>
      <c r="G138" s="1" t="str">
        <f t="shared" si="8"/>
        <v/>
      </c>
      <c r="H138" s="1"/>
      <c r="I138" s="1"/>
      <c r="J138" s="1" t="str">
        <f t="shared" si="10"/>
        <v xml:space="preserve"> </v>
      </c>
      <c r="K138" s="1">
        <v>-30</v>
      </c>
      <c r="L138" s="1" t="str">
        <f t="shared" si="11"/>
        <v/>
      </c>
      <c r="M138" s="27"/>
    </row>
    <row r="139" spans="1:13" ht="63.75" x14ac:dyDescent="0.2">
      <c r="A139" s="26" t="s">
        <v>426</v>
      </c>
      <c r="B139" s="26" t="s">
        <v>427</v>
      </c>
      <c r="C139" s="27">
        <v>297.5</v>
      </c>
      <c r="D139" s="27">
        <v>20.9</v>
      </c>
      <c r="E139" s="1">
        <f t="shared" si="9"/>
        <v>7.0252100840336134</v>
      </c>
      <c r="F139" s="27">
        <v>3.5</v>
      </c>
      <c r="G139" s="1" t="str">
        <f t="shared" si="8"/>
        <v>свыше 200</v>
      </c>
      <c r="H139" s="1">
        <v>297.5</v>
      </c>
      <c r="I139" s="1">
        <v>20.9</v>
      </c>
      <c r="J139" s="1">
        <f t="shared" si="10"/>
        <v>7.0252100840336134</v>
      </c>
      <c r="K139" s="1">
        <v>3.5</v>
      </c>
      <c r="L139" s="1" t="str">
        <f t="shared" si="11"/>
        <v>свыше 200</v>
      </c>
      <c r="M139" s="27">
        <v>20.9</v>
      </c>
    </row>
    <row r="140" spans="1:13" x14ac:dyDescent="0.2">
      <c r="A140" s="26" t="s">
        <v>428</v>
      </c>
      <c r="B140" s="26" t="s">
        <v>429</v>
      </c>
      <c r="C140" s="27"/>
      <c r="D140" s="27">
        <v>1351.7505100000001</v>
      </c>
      <c r="E140" s="1" t="str">
        <f t="shared" si="9"/>
        <v xml:space="preserve"> </v>
      </c>
      <c r="F140" s="27"/>
      <c r="G140" s="1" t="str">
        <f t="shared" si="8"/>
        <v xml:space="preserve"> </v>
      </c>
      <c r="H140" s="1"/>
      <c r="I140" s="1">
        <v>1351.7505100000001</v>
      </c>
      <c r="J140" s="1" t="str">
        <f t="shared" si="10"/>
        <v xml:space="preserve"> </v>
      </c>
      <c r="K140" s="1"/>
      <c r="L140" s="1" t="str">
        <f t="shared" si="11"/>
        <v xml:space="preserve"> </v>
      </c>
      <c r="M140" s="27">
        <v>703.48300000000006</v>
      </c>
    </row>
    <row r="141" spans="1:13" ht="38.25" x14ac:dyDescent="0.2">
      <c r="A141" s="26" t="s">
        <v>430</v>
      </c>
      <c r="B141" s="26" t="s">
        <v>431</v>
      </c>
      <c r="C141" s="27"/>
      <c r="D141" s="27">
        <v>2929.2420000000002</v>
      </c>
      <c r="E141" s="1" t="str">
        <f t="shared" si="9"/>
        <v xml:space="preserve"> </v>
      </c>
      <c r="F141" s="27"/>
      <c r="G141" s="1" t="str">
        <f t="shared" si="8"/>
        <v xml:space="preserve"> </v>
      </c>
      <c r="H141" s="1"/>
      <c r="I141" s="1">
        <v>2929.2420000000002</v>
      </c>
      <c r="J141" s="1" t="str">
        <f t="shared" si="10"/>
        <v xml:space="preserve"> </v>
      </c>
      <c r="K141" s="1"/>
      <c r="L141" s="1" t="str">
        <f t="shared" si="11"/>
        <v xml:space="preserve"> </v>
      </c>
      <c r="M141" s="27">
        <v>1437.15</v>
      </c>
    </row>
    <row r="142" spans="1:13" ht="38.25" x14ac:dyDescent="0.2">
      <c r="A142" s="26" t="s">
        <v>432</v>
      </c>
      <c r="B142" s="26" t="s">
        <v>433</v>
      </c>
      <c r="C142" s="27"/>
      <c r="D142" s="27">
        <v>20</v>
      </c>
      <c r="E142" s="1" t="str">
        <f t="shared" si="9"/>
        <v xml:space="preserve"> </v>
      </c>
      <c r="F142" s="27"/>
      <c r="G142" s="1" t="str">
        <f t="shared" si="8"/>
        <v xml:space="preserve"> </v>
      </c>
      <c r="H142" s="1"/>
      <c r="I142" s="1">
        <v>20</v>
      </c>
      <c r="J142" s="1" t="str">
        <f t="shared" si="10"/>
        <v xml:space="preserve"> </v>
      </c>
      <c r="K142" s="1"/>
      <c r="L142" s="1" t="str">
        <f t="shared" si="11"/>
        <v xml:space="preserve"> </v>
      </c>
      <c r="M142" s="27">
        <v>12</v>
      </c>
    </row>
    <row r="143" spans="1:13" ht="25.5" x14ac:dyDescent="0.2">
      <c r="A143" s="26" t="s">
        <v>434</v>
      </c>
      <c r="B143" s="26" t="s">
        <v>435</v>
      </c>
      <c r="C143" s="27">
        <v>1</v>
      </c>
      <c r="D143" s="27">
        <v>-1.1599999999999999E-2</v>
      </c>
      <c r="E143" s="1" t="str">
        <f t="shared" si="9"/>
        <v/>
      </c>
      <c r="F143" s="27">
        <v>0.98877000000000004</v>
      </c>
      <c r="G143" s="1" t="str">
        <f t="shared" si="8"/>
        <v/>
      </c>
      <c r="H143" s="1">
        <v>1</v>
      </c>
      <c r="I143" s="1"/>
      <c r="J143" s="1" t="str">
        <f t="shared" si="10"/>
        <v/>
      </c>
      <c r="K143" s="1">
        <v>0.22312000000000001</v>
      </c>
      <c r="L143" s="1" t="str">
        <f t="shared" si="11"/>
        <v/>
      </c>
      <c r="M143" s="27"/>
    </row>
    <row r="144" spans="1:13" ht="25.5" x14ac:dyDescent="0.2">
      <c r="A144" s="26" t="s">
        <v>436</v>
      </c>
      <c r="B144" s="26" t="s">
        <v>437</v>
      </c>
      <c r="C144" s="27"/>
      <c r="D144" s="27"/>
      <c r="E144" s="1" t="str">
        <f t="shared" si="9"/>
        <v xml:space="preserve"> </v>
      </c>
      <c r="F144" s="27">
        <v>0.48265000000000002</v>
      </c>
      <c r="G144" s="1" t="str">
        <f t="shared" si="8"/>
        <v/>
      </c>
      <c r="H144" s="1"/>
      <c r="I144" s="1"/>
      <c r="J144" s="1" t="str">
        <f t="shared" si="10"/>
        <v xml:space="preserve"> </v>
      </c>
      <c r="K144" s="1"/>
      <c r="L144" s="1" t="str">
        <f t="shared" si="11"/>
        <v xml:space="preserve"> </v>
      </c>
      <c r="M144" s="27"/>
    </row>
    <row r="145" spans="1:13" ht="38.25" x14ac:dyDescent="0.2">
      <c r="A145" s="26" t="s">
        <v>438</v>
      </c>
      <c r="B145" s="26" t="s">
        <v>439</v>
      </c>
      <c r="C145" s="27"/>
      <c r="D145" s="27"/>
      <c r="E145" s="1" t="str">
        <f t="shared" si="9"/>
        <v xml:space="preserve"> </v>
      </c>
      <c r="F145" s="27">
        <v>0.48265000000000002</v>
      </c>
      <c r="G145" s="1" t="str">
        <f t="shared" si="8"/>
        <v/>
      </c>
      <c r="H145" s="1"/>
      <c r="I145" s="1"/>
      <c r="J145" s="1" t="str">
        <f t="shared" si="10"/>
        <v xml:space="preserve"> </v>
      </c>
      <c r="K145" s="1"/>
      <c r="L145" s="1" t="str">
        <f t="shared" si="11"/>
        <v xml:space="preserve"> </v>
      </c>
      <c r="M145" s="27"/>
    </row>
    <row r="146" spans="1:13" x14ac:dyDescent="0.2">
      <c r="A146" s="26" t="s">
        <v>440</v>
      </c>
      <c r="B146" s="26" t="s">
        <v>441</v>
      </c>
      <c r="C146" s="27"/>
      <c r="D146" s="27"/>
      <c r="E146" s="1" t="str">
        <f t="shared" si="9"/>
        <v xml:space="preserve"> </v>
      </c>
      <c r="F146" s="27">
        <v>0.13983000000000001</v>
      </c>
      <c r="G146" s="1" t="str">
        <f t="shared" si="8"/>
        <v/>
      </c>
      <c r="H146" s="1"/>
      <c r="I146" s="1"/>
      <c r="J146" s="1" t="str">
        <f t="shared" si="10"/>
        <v xml:space="preserve"> </v>
      </c>
      <c r="K146" s="1">
        <v>0.13983000000000001</v>
      </c>
      <c r="L146" s="1" t="str">
        <f t="shared" si="11"/>
        <v/>
      </c>
      <c r="M146" s="27"/>
    </row>
    <row r="147" spans="1:13" x14ac:dyDescent="0.2">
      <c r="A147" s="26" t="s">
        <v>442</v>
      </c>
      <c r="B147" s="26" t="s">
        <v>443</v>
      </c>
      <c r="C147" s="27"/>
      <c r="D147" s="27"/>
      <c r="E147" s="1" t="str">
        <f t="shared" si="9"/>
        <v xml:space="preserve"> </v>
      </c>
      <c r="F147" s="27">
        <v>6.4759999999999998E-2</v>
      </c>
      <c r="G147" s="1" t="str">
        <f t="shared" si="8"/>
        <v/>
      </c>
      <c r="H147" s="1"/>
      <c r="I147" s="1"/>
      <c r="J147" s="1" t="str">
        <f t="shared" si="10"/>
        <v xml:space="preserve"> </v>
      </c>
      <c r="K147" s="1">
        <v>6.4759999999999998E-2</v>
      </c>
      <c r="L147" s="1" t="str">
        <f t="shared" si="11"/>
        <v/>
      </c>
      <c r="M147" s="27"/>
    </row>
    <row r="148" spans="1:13" x14ac:dyDescent="0.2">
      <c r="A148" s="26" t="s">
        <v>444</v>
      </c>
      <c r="B148" s="26" t="s">
        <v>445</v>
      </c>
      <c r="C148" s="27"/>
      <c r="D148" s="27"/>
      <c r="E148" s="1" t="str">
        <f t="shared" si="9"/>
        <v xml:space="preserve"> </v>
      </c>
      <c r="F148" s="27">
        <v>6.4759999999999998E-2</v>
      </c>
      <c r="G148" s="1" t="str">
        <f t="shared" si="8"/>
        <v/>
      </c>
      <c r="H148" s="1"/>
      <c r="I148" s="1"/>
      <c r="J148" s="1" t="str">
        <f t="shared" si="10"/>
        <v xml:space="preserve"> </v>
      </c>
      <c r="K148" s="1">
        <v>6.4759999999999998E-2</v>
      </c>
      <c r="L148" s="1" t="str">
        <f t="shared" si="11"/>
        <v/>
      </c>
      <c r="M148" s="27"/>
    </row>
    <row r="149" spans="1:13" x14ac:dyDescent="0.2">
      <c r="A149" s="26" t="s">
        <v>446</v>
      </c>
      <c r="B149" s="26" t="s">
        <v>447</v>
      </c>
      <c r="C149" s="27"/>
      <c r="D149" s="27"/>
      <c r="E149" s="1" t="str">
        <f t="shared" si="9"/>
        <v xml:space="preserve"> </v>
      </c>
      <c r="F149" s="27">
        <v>7.5069999999999998E-2</v>
      </c>
      <c r="G149" s="1" t="str">
        <f t="shared" si="8"/>
        <v/>
      </c>
      <c r="H149" s="1"/>
      <c r="I149" s="1"/>
      <c r="J149" s="1" t="str">
        <f t="shared" si="10"/>
        <v xml:space="preserve"> </v>
      </c>
      <c r="K149" s="1">
        <v>7.5069999999999998E-2</v>
      </c>
      <c r="L149" s="1" t="str">
        <f t="shared" si="11"/>
        <v/>
      </c>
      <c r="M149" s="27"/>
    </row>
    <row r="150" spans="1:13" ht="63.75" x14ac:dyDescent="0.2">
      <c r="A150" s="26" t="s">
        <v>448</v>
      </c>
      <c r="B150" s="26" t="s">
        <v>449</v>
      </c>
      <c r="C150" s="27"/>
      <c r="D150" s="27"/>
      <c r="E150" s="1" t="str">
        <f t="shared" si="9"/>
        <v xml:space="preserve"> </v>
      </c>
      <c r="F150" s="27">
        <v>7.5069999999999998E-2</v>
      </c>
      <c r="G150" s="1" t="str">
        <f t="shared" si="8"/>
        <v/>
      </c>
      <c r="H150" s="1"/>
      <c r="I150" s="1"/>
      <c r="J150" s="1" t="str">
        <f t="shared" si="10"/>
        <v xml:space="preserve"> </v>
      </c>
      <c r="K150" s="1">
        <v>7.5069999999999998E-2</v>
      </c>
      <c r="L150" s="1" t="str">
        <f t="shared" si="11"/>
        <v/>
      </c>
      <c r="M150" s="27"/>
    </row>
    <row r="151" spans="1:13" ht="25.5" x14ac:dyDescent="0.2">
      <c r="A151" s="26" t="s">
        <v>450</v>
      </c>
      <c r="B151" s="26" t="s">
        <v>451</v>
      </c>
      <c r="C151" s="27">
        <v>1</v>
      </c>
      <c r="D151" s="27"/>
      <c r="E151" s="1" t="str">
        <f t="shared" si="9"/>
        <v/>
      </c>
      <c r="F151" s="27"/>
      <c r="G151" s="1" t="str">
        <f t="shared" si="8"/>
        <v xml:space="preserve"> </v>
      </c>
      <c r="H151" s="1">
        <v>1</v>
      </c>
      <c r="I151" s="1"/>
      <c r="J151" s="1" t="str">
        <f t="shared" si="10"/>
        <v/>
      </c>
      <c r="K151" s="1"/>
      <c r="L151" s="1" t="str">
        <f t="shared" si="11"/>
        <v xml:space="preserve"> </v>
      </c>
      <c r="M151" s="27"/>
    </row>
    <row r="152" spans="1:13" ht="25.5" x14ac:dyDescent="0.2">
      <c r="A152" s="26" t="s">
        <v>452</v>
      </c>
      <c r="B152" s="26" t="s">
        <v>419</v>
      </c>
      <c r="C152" s="27">
        <v>1</v>
      </c>
      <c r="D152" s="27"/>
      <c r="E152" s="1" t="str">
        <f t="shared" si="9"/>
        <v/>
      </c>
      <c r="F152" s="27"/>
      <c r="G152" s="1" t="str">
        <f t="shared" si="8"/>
        <v xml:space="preserve"> </v>
      </c>
      <c r="H152" s="1">
        <v>1</v>
      </c>
      <c r="I152" s="1"/>
      <c r="J152" s="1" t="str">
        <f t="shared" si="10"/>
        <v/>
      </c>
      <c r="K152" s="1"/>
      <c r="L152" s="1" t="str">
        <f t="shared" si="11"/>
        <v xml:space="preserve"> </v>
      </c>
      <c r="M152" s="27"/>
    </row>
    <row r="153" spans="1:13" ht="25.5" x14ac:dyDescent="0.2">
      <c r="A153" s="26" t="s">
        <v>453</v>
      </c>
      <c r="B153" s="26" t="s">
        <v>454</v>
      </c>
      <c r="C153" s="27"/>
      <c r="D153" s="27"/>
      <c r="E153" s="1" t="str">
        <f t="shared" si="9"/>
        <v xml:space="preserve"> </v>
      </c>
      <c r="F153" s="27">
        <v>0.20823</v>
      </c>
      <c r="G153" s="1" t="str">
        <f t="shared" si="8"/>
        <v/>
      </c>
      <c r="H153" s="1"/>
      <c r="I153" s="1"/>
      <c r="J153" s="1" t="str">
        <f t="shared" si="10"/>
        <v xml:space="preserve"> </v>
      </c>
      <c r="K153" s="1">
        <v>8.3290000000000003E-2</v>
      </c>
      <c r="L153" s="1" t="str">
        <f t="shared" si="11"/>
        <v/>
      </c>
      <c r="M153" s="27"/>
    </row>
    <row r="154" spans="1:13" x14ac:dyDescent="0.2">
      <c r="A154" s="26" t="s">
        <v>455</v>
      </c>
      <c r="B154" s="26" t="s">
        <v>456</v>
      </c>
      <c r="C154" s="27"/>
      <c r="D154" s="27"/>
      <c r="E154" s="1" t="str">
        <f t="shared" si="9"/>
        <v xml:space="preserve"> </v>
      </c>
      <c r="F154" s="27">
        <v>0.20823</v>
      </c>
      <c r="G154" s="1" t="str">
        <f t="shared" si="8"/>
        <v/>
      </c>
      <c r="H154" s="1"/>
      <c r="I154" s="1"/>
      <c r="J154" s="1" t="str">
        <f t="shared" si="10"/>
        <v xml:space="preserve"> </v>
      </c>
      <c r="K154" s="1">
        <v>8.3290000000000003E-2</v>
      </c>
      <c r="L154" s="1" t="str">
        <f t="shared" si="11"/>
        <v/>
      </c>
      <c r="M154" s="27"/>
    </row>
    <row r="155" spans="1:13" ht="25.5" x14ac:dyDescent="0.2">
      <c r="A155" s="26" t="s">
        <v>457</v>
      </c>
      <c r="B155" s="26" t="s">
        <v>458</v>
      </c>
      <c r="C155" s="27"/>
      <c r="D155" s="27">
        <v>-1.1599999999999999E-2</v>
      </c>
      <c r="E155" s="1" t="str">
        <f t="shared" si="9"/>
        <v xml:space="preserve"> </v>
      </c>
      <c r="F155" s="27">
        <v>0.15806000000000001</v>
      </c>
      <c r="G155" s="1" t="str">
        <f t="shared" si="8"/>
        <v/>
      </c>
      <c r="H155" s="1"/>
      <c r="I155" s="1"/>
      <c r="J155" s="1" t="str">
        <f t="shared" si="10"/>
        <v xml:space="preserve"> </v>
      </c>
      <c r="K155" s="1"/>
      <c r="L155" s="1" t="str">
        <f t="shared" si="11"/>
        <v xml:space="preserve"> </v>
      </c>
      <c r="M155" s="27"/>
    </row>
    <row r="156" spans="1:13" ht="38.25" x14ac:dyDescent="0.2">
      <c r="A156" s="26" t="s">
        <v>459</v>
      </c>
      <c r="B156" s="26" t="s">
        <v>460</v>
      </c>
      <c r="C156" s="27"/>
      <c r="D156" s="27">
        <v>-1.1599999999999999E-2</v>
      </c>
      <c r="E156" s="1" t="str">
        <f t="shared" si="9"/>
        <v xml:space="preserve"> </v>
      </c>
      <c r="F156" s="27">
        <v>0.13300000000000001</v>
      </c>
      <c r="G156" s="1" t="str">
        <f t="shared" si="8"/>
        <v/>
      </c>
      <c r="H156" s="1"/>
      <c r="I156" s="1"/>
      <c r="J156" s="1" t="str">
        <f t="shared" si="10"/>
        <v xml:space="preserve"> </v>
      </c>
      <c r="K156" s="1"/>
      <c r="L156" s="1" t="str">
        <f t="shared" si="11"/>
        <v xml:space="preserve"> </v>
      </c>
      <c r="M156" s="27"/>
    </row>
    <row r="157" spans="1:13" ht="51" x14ac:dyDescent="0.2">
      <c r="A157" s="26" t="s">
        <v>461</v>
      </c>
      <c r="B157" s="26" t="s">
        <v>462</v>
      </c>
      <c r="C157" s="27"/>
      <c r="D157" s="27">
        <v>-1.1599999999999999E-2</v>
      </c>
      <c r="E157" s="1" t="str">
        <f t="shared" si="9"/>
        <v xml:space="preserve"> </v>
      </c>
      <c r="F157" s="27">
        <v>0.13300000000000001</v>
      </c>
      <c r="G157" s="1" t="str">
        <f t="shared" si="8"/>
        <v/>
      </c>
      <c r="H157" s="1"/>
      <c r="I157" s="1"/>
      <c r="J157" s="1" t="str">
        <f t="shared" si="10"/>
        <v xml:space="preserve"> </v>
      </c>
      <c r="K157" s="1"/>
      <c r="L157" s="1" t="str">
        <f t="shared" si="11"/>
        <v xml:space="preserve"> </v>
      </c>
      <c r="M157" s="27"/>
    </row>
    <row r="158" spans="1:13" x14ac:dyDescent="0.2">
      <c r="A158" s="26" t="s">
        <v>463</v>
      </c>
      <c r="B158" s="26" t="s">
        <v>464</v>
      </c>
      <c r="C158" s="27"/>
      <c r="D158" s="27"/>
      <c r="E158" s="1" t="str">
        <f t="shared" si="9"/>
        <v xml:space="preserve"> </v>
      </c>
      <c r="F158" s="27">
        <v>2.5059999999999999E-2</v>
      </c>
      <c r="G158" s="1" t="str">
        <f t="shared" si="8"/>
        <v/>
      </c>
      <c r="H158" s="1"/>
      <c r="I158" s="1"/>
      <c r="J158" s="1" t="str">
        <f t="shared" si="10"/>
        <v xml:space="preserve"> </v>
      </c>
      <c r="K158" s="1"/>
      <c r="L158" s="1" t="str">
        <f t="shared" si="11"/>
        <v xml:space="preserve"> </v>
      </c>
      <c r="M158" s="27"/>
    </row>
    <row r="159" spans="1:13" ht="25.5" x14ac:dyDescent="0.2">
      <c r="A159" s="26" t="s">
        <v>465</v>
      </c>
      <c r="B159" s="26" t="s">
        <v>466</v>
      </c>
      <c r="C159" s="27"/>
      <c r="D159" s="27"/>
      <c r="E159" s="1" t="str">
        <f t="shared" si="9"/>
        <v xml:space="preserve"> </v>
      </c>
      <c r="F159" s="27">
        <v>2.5059999999999999E-2</v>
      </c>
      <c r="G159" s="1" t="str">
        <f t="shared" si="8"/>
        <v/>
      </c>
      <c r="H159" s="1"/>
      <c r="I159" s="1"/>
      <c r="J159" s="1" t="str">
        <f t="shared" si="10"/>
        <v xml:space="preserve"> </v>
      </c>
      <c r="K159" s="1"/>
      <c r="L159" s="1" t="str">
        <f t="shared" si="11"/>
        <v xml:space="preserve"> </v>
      </c>
      <c r="M159" s="27"/>
    </row>
    <row r="160" spans="1:13" ht="38.25" x14ac:dyDescent="0.2">
      <c r="A160" s="26" t="s">
        <v>467</v>
      </c>
      <c r="B160" s="26" t="s">
        <v>468</v>
      </c>
      <c r="C160" s="27">
        <v>3303667.4013700001</v>
      </c>
      <c r="D160" s="27">
        <v>1691536.2790399999</v>
      </c>
      <c r="E160" s="1">
        <f t="shared" si="9"/>
        <v>51.201772864257933</v>
      </c>
      <c r="F160" s="27">
        <v>547481.70359000005</v>
      </c>
      <c r="G160" s="1" t="str">
        <f t="shared" si="8"/>
        <v>свыше 200</v>
      </c>
      <c r="H160" s="1">
        <v>2788859.5241200002</v>
      </c>
      <c r="I160" s="1">
        <v>1566219.6143</v>
      </c>
      <c r="J160" s="1">
        <f t="shared" si="10"/>
        <v>56.159860357047087</v>
      </c>
      <c r="K160" s="1">
        <v>418467.91697999998</v>
      </c>
      <c r="L160" s="1" t="str">
        <f t="shared" si="11"/>
        <v>свыше 200</v>
      </c>
      <c r="M160" s="27">
        <v>501891.36960999994</v>
      </c>
    </row>
    <row r="161" spans="1:13" ht="63.75" x14ac:dyDescent="0.2">
      <c r="A161" s="26" t="s">
        <v>469</v>
      </c>
      <c r="B161" s="26" t="s">
        <v>470</v>
      </c>
      <c r="C161" s="27">
        <v>4176.6540000000005</v>
      </c>
      <c r="D161" s="27">
        <v>79.832999999999998</v>
      </c>
      <c r="E161" s="1">
        <f t="shared" si="9"/>
        <v>1.9114104256660953</v>
      </c>
      <c r="F161" s="27"/>
      <c r="G161" s="1" t="str">
        <f t="shared" si="8"/>
        <v xml:space="preserve"> </v>
      </c>
      <c r="H161" s="1"/>
      <c r="I161" s="1"/>
      <c r="J161" s="1" t="str">
        <f t="shared" si="10"/>
        <v xml:space="preserve"> </v>
      </c>
      <c r="K161" s="1"/>
      <c r="L161" s="1" t="str">
        <f t="shared" si="11"/>
        <v xml:space="preserve"> </v>
      </c>
      <c r="M161" s="27"/>
    </row>
    <row r="162" spans="1:13" ht="38.25" x14ac:dyDescent="0.2">
      <c r="A162" s="26" t="s">
        <v>471</v>
      </c>
      <c r="B162" s="26" t="s">
        <v>472</v>
      </c>
      <c r="C162" s="27">
        <v>4173.0720000000001</v>
      </c>
      <c r="D162" s="27">
        <v>79.832999999999998</v>
      </c>
      <c r="E162" s="1">
        <f t="shared" si="9"/>
        <v>1.9130511047976166</v>
      </c>
      <c r="F162" s="27"/>
      <c r="G162" s="1" t="str">
        <f t="shared" si="8"/>
        <v xml:space="preserve"> </v>
      </c>
      <c r="H162" s="1"/>
      <c r="I162" s="1"/>
      <c r="J162" s="1" t="str">
        <f t="shared" si="10"/>
        <v xml:space="preserve"> </v>
      </c>
      <c r="K162" s="1"/>
      <c r="L162" s="1" t="str">
        <f t="shared" si="11"/>
        <v xml:space="preserve"> </v>
      </c>
      <c r="M162" s="27"/>
    </row>
    <row r="163" spans="1:13" ht="38.25" x14ac:dyDescent="0.2">
      <c r="A163" s="26" t="s">
        <v>473</v>
      </c>
      <c r="B163" s="26" t="s">
        <v>474</v>
      </c>
      <c r="C163" s="27">
        <v>3.5819999999999999</v>
      </c>
      <c r="D163" s="27"/>
      <c r="E163" s="1" t="str">
        <f t="shared" si="9"/>
        <v/>
      </c>
      <c r="F163" s="27"/>
      <c r="G163" s="1" t="str">
        <f t="shared" si="8"/>
        <v xml:space="preserve"> </v>
      </c>
      <c r="H163" s="1"/>
      <c r="I163" s="1"/>
      <c r="J163" s="1" t="str">
        <f t="shared" si="10"/>
        <v xml:space="preserve"> </v>
      </c>
      <c r="K163" s="1"/>
      <c r="L163" s="1" t="str">
        <f t="shared" si="11"/>
        <v xml:space="preserve"> </v>
      </c>
      <c r="M163" s="27"/>
    </row>
    <row r="164" spans="1:13" ht="25.5" x14ac:dyDescent="0.2">
      <c r="A164" s="26" t="s">
        <v>475</v>
      </c>
      <c r="B164" s="26" t="s">
        <v>476</v>
      </c>
      <c r="C164" s="27">
        <v>2727610.5166099998</v>
      </c>
      <c r="D164" s="27">
        <v>1549204.90493</v>
      </c>
      <c r="E164" s="1">
        <f t="shared" si="9"/>
        <v>56.797145175089859</v>
      </c>
      <c r="F164" s="27">
        <v>411077.76101000002</v>
      </c>
      <c r="G164" s="1" t="str">
        <f t="shared" si="8"/>
        <v>свыше 200</v>
      </c>
      <c r="H164" s="1">
        <v>2727610.5166099998</v>
      </c>
      <c r="I164" s="1">
        <v>1549204.90493</v>
      </c>
      <c r="J164" s="1">
        <f t="shared" si="10"/>
        <v>56.797145175089859</v>
      </c>
      <c r="K164" s="1">
        <v>411077.76101000002</v>
      </c>
      <c r="L164" s="1" t="str">
        <f t="shared" si="11"/>
        <v>свыше 200</v>
      </c>
      <c r="M164" s="27">
        <v>496476.24307999993</v>
      </c>
    </row>
    <row r="165" spans="1:13" ht="38.25" x14ac:dyDescent="0.2">
      <c r="A165" s="26" t="s">
        <v>477</v>
      </c>
      <c r="B165" s="26" t="s">
        <v>478</v>
      </c>
      <c r="C165" s="27">
        <v>2727610.5166099998</v>
      </c>
      <c r="D165" s="27">
        <v>1549204.90493</v>
      </c>
      <c r="E165" s="1">
        <f t="shared" si="9"/>
        <v>56.797145175089859</v>
      </c>
      <c r="F165" s="27">
        <v>411077.76101000002</v>
      </c>
      <c r="G165" s="1" t="str">
        <f t="shared" si="8"/>
        <v>свыше 200</v>
      </c>
      <c r="H165" s="1">
        <v>2727610.5166099998</v>
      </c>
      <c r="I165" s="1">
        <v>1549204.90493</v>
      </c>
      <c r="J165" s="1">
        <f t="shared" si="10"/>
        <v>56.797145175089859</v>
      </c>
      <c r="K165" s="1">
        <v>411077.76101000002</v>
      </c>
      <c r="L165" s="1" t="str">
        <f t="shared" si="11"/>
        <v>свыше 200</v>
      </c>
      <c r="M165" s="27">
        <v>496476.24307999993</v>
      </c>
    </row>
    <row r="166" spans="1:13" ht="38.25" x14ac:dyDescent="0.2">
      <c r="A166" s="26" t="s">
        <v>479</v>
      </c>
      <c r="B166" s="26" t="s">
        <v>480</v>
      </c>
      <c r="C166" s="27">
        <v>2727610.5166099998</v>
      </c>
      <c r="D166" s="27">
        <v>1549204.90493</v>
      </c>
      <c r="E166" s="1">
        <f t="shared" si="9"/>
        <v>56.797145175089859</v>
      </c>
      <c r="F166" s="27">
        <v>411077.76101000002</v>
      </c>
      <c r="G166" s="1" t="str">
        <f t="shared" si="8"/>
        <v>свыше 200</v>
      </c>
      <c r="H166" s="1">
        <v>2727610.5166099998</v>
      </c>
      <c r="I166" s="1">
        <v>1549204.90493</v>
      </c>
      <c r="J166" s="1">
        <f t="shared" si="10"/>
        <v>56.797145175089859</v>
      </c>
      <c r="K166" s="1">
        <v>411077.76101000002</v>
      </c>
      <c r="L166" s="1" t="str">
        <f t="shared" si="11"/>
        <v>свыше 200</v>
      </c>
      <c r="M166" s="27">
        <v>496476.24307999993</v>
      </c>
    </row>
    <row r="167" spans="1:13" ht="25.5" x14ac:dyDescent="0.2">
      <c r="A167" s="26" t="s">
        <v>481</v>
      </c>
      <c r="B167" s="26" t="s">
        <v>482</v>
      </c>
      <c r="C167" s="27">
        <v>3017.3964999999998</v>
      </c>
      <c r="D167" s="27">
        <v>19.87913</v>
      </c>
      <c r="E167" s="1">
        <f t="shared" si="9"/>
        <v>0.65881729497598351</v>
      </c>
      <c r="F167" s="27">
        <v>37.739319999999999</v>
      </c>
      <c r="G167" s="1">
        <f t="shared" si="8"/>
        <v>52.674849467345993</v>
      </c>
      <c r="H167" s="1">
        <v>16558.60759</v>
      </c>
      <c r="I167" s="1">
        <v>19.87913</v>
      </c>
      <c r="J167" s="1">
        <f t="shared" si="10"/>
        <v>0.12005314995208484</v>
      </c>
      <c r="K167" s="1">
        <v>38.975630000000002</v>
      </c>
      <c r="L167" s="1">
        <f t="shared" si="11"/>
        <v>51.003999165632472</v>
      </c>
      <c r="M167" s="27">
        <v>9.3333999999999993</v>
      </c>
    </row>
    <row r="168" spans="1:13" ht="38.25" x14ac:dyDescent="0.2">
      <c r="A168" s="26" t="s">
        <v>483</v>
      </c>
      <c r="B168" s="26" t="s">
        <v>484</v>
      </c>
      <c r="C168" s="27">
        <v>3017.3964999999998</v>
      </c>
      <c r="D168" s="27">
        <v>19.87913</v>
      </c>
      <c r="E168" s="1">
        <f t="shared" si="9"/>
        <v>0.65881729497598351</v>
      </c>
      <c r="F168" s="27">
        <v>37.739319999999999</v>
      </c>
      <c r="G168" s="1">
        <f t="shared" si="8"/>
        <v>52.674849467345993</v>
      </c>
      <c r="H168" s="1">
        <v>16558.60759</v>
      </c>
      <c r="I168" s="1">
        <v>19.87913</v>
      </c>
      <c r="J168" s="1">
        <f t="shared" si="10"/>
        <v>0.12005314995208484</v>
      </c>
      <c r="K168" s="1">
        <v>38.975630000000002</v>
      </c>
      <c r="L168" s="1">
        <f t="shared" si="11"/>
        <v>51.003999165632472</v>
      </c>
      <c r="M168" s="27">
        <v>9.3333999999999993</v>
      </c>
    </row>
    <row r="169" spans="1:13" ht="25.5" x14ac:dyDescent="0.2">
      <c r="A169" s="26" t="s">
        <v>485</v>
      </c>
      <c r="B169" s="26" t="s">
        <v>486</v>
      </c>
      <c r="C169" s="27"/>
      <c r="D169" s="27"/>
      <c r="E169" s="1" t="str">
        <f t="shared" si="9"/>
        <v xml:space="preserve"> </v>
      </c>
      <c r="F169" s="27"/>
      <c r="G169" s="1" t="str">
        <f t="shared" si="8"/>
        <v xml:space="preserve"> </v>
      </c>
      <c r="H169" s="1"/>
      <c r="I169" s="1"/>
      <c r="J169" s="1" t="str">
        <f t="shared" si="10"/>
        <v xml:space="preserve"> </v>
      </c>
      <c r="K169" s="1"/>
      <c r="L169" s="1" t="str">
        <f t="shared" si="11"/>
        <v xml:space="preserve"> </v>
      </c>
      <c r="M169" s="27"/>
    </row>
    <row r="170" spans="1:13" ht="76.5" x14ac:dyDescent="0.2">
      <c r="A170" s="26" t="s">
        <v>487</v>
      </c>
      <c r="B170" s="26" t="s">
        <v>488</v>
      </c>
      <c r="C170" s="27">
        <v>447827.72769000003</v>
      </c>
      <c r="D170" s="27">
        <v>112274.78667</v>
      </c>
      <c r="E170" s="1">
        <f t="shared" si="9"/>
        <v>25.070977013669872</v>
      </c>
      <c r="F170" s="27">
        <v>101458.72431000001</v>
      </c>
      <c r="G170" s="1">
        <f t="shared" si="8"/>
        <v>110.66055426337932</v>
      </c>
      <c r="H170" s="1">
        <v>44281.108780000002</v>
      </c>
      <c r="I170" s="1">
        <v>16920.936720000002</v>
      </c>
      <c r="J170" s="1">
        <f t="shared" si="10"/>
        <v>38.212540711362017</v>
      </c>
      <c r="K170" s="1">
        <v>5484.1338299999998</v>
      </c>
      <c r="L170" s="1" t="str">
        <f t="shared" si="11"/>
        <v>свыше 200</v>
      </c>
      <c r="M170" s="27">
        <v>5336.9282100000019</v>
      </c>
    </row>
    <row r="171" spans="1:13" ht="51" x14ac:dyDescent="0.2">
      <c r="A171" s="26" t="s">
        <v>489</v>
      </c>
      <c r="B171" s="26" t="s">
        <v>490</v>
      </c>
      <c r="C171" s="27">
        <v>321993.41567000002</v>
      </c>
      <c r="D171" s="27">
        <v>80107.710080000004</v>
      </c>
      <c r="E171" s="1">
        <f t="shared" si="9"/>
        <v>24.878679557255186</v>
      </c>
      <c r="F171" s="27">
        <v>76486.953710000002</v>
      </c>
      <c r="G171" s="1">
        <f t="shared" si="8"/>
        <v>104.73382216753994</v>
      </c>
      <c r="H171" s="1"/>
      <c r="I171" s="1"/>
      <c r="J171" s="1" t="str">
        <f t="shared" si="10"/>
        <v xml:space="preserve"> </v>
      </c>
      <c r="K171" s="1"/>
      <c r="L171" s="1" t="str">
        <f t="shared" si="11"/>
        <v xml:space="preserve"> </v>
      </c>
      <c r="M171" s="27"/>
    </row>
    <row r="172" spans="1:13" ht="63.75" x14ac:dyDescent="0.2">
      <c r="A172" s="26" t="s">
        <v>491</v>
      </c>
      <c r="B172" s="26" t="s">
        <v>492</v>
      </c>
      <c r="C172" s="27">
        <v>239384.005</v>
      </c>
      <c r="D172" s="27">
        <v>59936.338929999998</v>
      </c>
      <c r="E172" s="1">
        <f t="shared" si="9"/>
        <v>25.037737558948436</v>
      </c>
      <c r="F172" s="27">
        <v>59567.338539999997</v>
      </c>
      <c r="G172" s="1">
        <f t="shared" si="8"/>
        <v>100.61946764627096</v>
      </c>
      <c r="H172" s="1"/>
      <c r="I172" s="1"/>
      <c r="J172" s="1" t="str">
        <f t="shared" si="10"/>
        <v xml:space="preserve"> </v>
      </c>
      <c r="K172" s="1"/>
      <c r="L172" s="1" t="str">
        <f t="shared" si="11"/>
        <v xml:space="preserve"> </v>
      </c>
      <c r="M172" s="27"/>
    </row>
    <row r="173" spans="1:13" ht="76.5" x14ac:dyDescent="0.2">
      <c r="A173" s="26" t="s">
        <v>493</v>
      </c>
      <c r="B173" s="26" t="s">
        <v>494</v>
      </c>
      <c r="C173" s="27">
        <v>58518.46759</v>
      </c>
      <c r="D173" s="27">
        <v>13182.21487</v>
      </c>
      <c r="E173" s="1">
        <f t="shared" si="9"/>
        <v>22.526589319390617</v>
      </c>
      <c r="F173" s="27">
        <v>11566.1168</v>
      </c>
      <c r="G173" s="1">
        <f t="shared" si="8"/>
        <v>113.9726936701867</v>
      </c>
      <c r="H173" s="1"/>
      <c r="I173" s="1"/>
      <c r="J173" s="1" t="str">
        <f t="shared" si="10"/>
        <v xml:space="preserve"> </v>
      </c>
      <c r="K173" s="1"/>
      <c r="L173" s="1" t="str">
        <f t="shared" si="11"/>
        <v xml:space="preserve"> </v>
      </c>
      <c r="M173" s="27"/>
    </row>
    <row r="174" spans="1:13" ht="63.75" x14ac:dyDescent="0.2">
      <c r="A174" s="26" t="s">
        <v>495</v>
      </c>
      <c r="B174" s="26" t="s">
        <v>496</v>
      </c>
      <c r="C174" s="27">
        <v>24090.943080000001</v>
      </c>
      <c r="D174" s="27">
        <v>6989.1562800000002</v>
      </c>
      <c r="E174" s="1">
        <f t="shared" si="9"/>
        <v>29.011551174193386</v>
      </c>
      <c r="F174" s="27">
        <v>5353.4983700000003</v>
      </c>
      <c r="G174" s="1">
        <f t="shared" si="8"/>
        <v>130.55306636807663</v>
      </c>
      <c r="H174" s="1"/>
      <c r="I174" s="1"/>
      <c r="J174" s="1" t="str">
        <f t="shared" si="10"/>
        <v xml:space="preserve"> </v>
      </c>
      <c r="K174" s="1"/>
      <c r="L174" s="1" t="str">
        <f t="shared" si="11"/>
        <v xml:space="preserve"> </v>
      </c>
      <c r="M174" s="27"/>
    </row>
    <row r="175" spans="1:13" ht="63.75" x14ac:dyDescent="0.2">
      <c r="A175" s="26" t="s">
        <v>497</v>
      </c>
      <c r="B175" s="26" t="s">
        <v>498</v>
      </c>
      <c r="C175" s="27">
        <v>55136.882039999997</v>
      </c>
      <c r="D175" s="27">
        <v>6505.9939599999998</v>
      </c>
      <c r="E175" s="1">
        <f t="shared" si="9"/>
        <v>11.799713221505915</v>
      </c>
      <c r="F175" s="27">
        <v>13364.443730000001</v>
      </c>
      <c r="G175" s="1">
        <f t="shared" si="8"/>
        <v>48.681367451123982</v>
      </c>
      <c r="H175" s="1">
        <v>13817.21298</v>
      </c>
      <c r="I175" s="1">
        <v>3182.75074</v>
      </c>
      <c r="J175" s="1">
        <f t="shared" si="10"/>
        <v>23.034679602948408</v>
      </c>
      <c r="K175" s="1">
        <v>2240.3576899999998</v>
      </c>
      <c r="L175" s="1">
        <f t="shared" si="11"/>
        <v>142.06440133227122</v>
      </c>
      <c r="M175" s="27">
        <v>1492.78881</v>
      </c>
    </row>
    <row r="176" spans="1:13" ht="63.75" x14ac:dyDescent="0.2">
      <c r="A176" s="26" t="s">
        <v>499</v>
      </c>
      <c r="B176" s="26" t="s">
        <v>500</v>
      </c>
      <c r="C176" s="27">
        <v>13817.21298</v>
      </c>
      <c r="D176" s="27">
        <v>3182.75074</v>
      </c>
      <c r="E176" s="1">
        <f t="shared" si="9"/>
        <v>23.034679602948408</v>
      </c>
      <c r="F176" s="27">
        <v>2240.3576899999998</v>
      </c>
      <c r="G176" s="1">
        <f t="shared" si="8"/>
        <v>142.06440133227122</v>
      </c>
      <c r="H176" s="1">
        <v>13817.21298</v>
      </c>
      <c r="I176" s="1">
        <v>3182.75074</v>
      </c>
      <c r="J176" s="1">
        <f t="shared" si="10"/>
        <v>23.034679602948408</v>
      </c>
      <c r="K176" s="1">
        <v>2240.3576899999998</v>
      </c>
      <c r="L176" s="1">
        <f t="shared" si="11"/>
        <v>142.06440133227122</v>
      </c>
      <c r="M176" s="27">
        <v>1492.78881</v>
      </c>
    </row>
    <row r="177" spans="1:13" ht="63.75" x14ac:dyDescent="0.2">
      <c r="A177" s="26" t="s">
        <v>501</v>
      </c>
      <c r="B177" s="26" t="s">
        <v>502</v>
      </c>
      <c r="C177" s="27">
        <v>15958.802</v>
      </c>
      <c r="D177" s="27">
        <v>1603.89444</v>
      </c>
      <c r="E177" s="1">
        <f t="shared" si="9"/>
        <v>10.050218305860302</v>
      </c>
      <c r="F177" s="27">
        <v>1314.0378000000001</v>
      </c>
      <c r="G177" s="1">
        <f t="shared" si="8"/>
        <v>122.05847046409166</v>
      </c>
      <c r="H177" s="1"/>
      <c r="I177" s="1"/>
      <c r="J177" s="1" t="str">
        <f t="shared" si="10"/>
        <v xml:space="preserve"> </v>
      </c>
      <c r="K177" s="1"/>
      <c r="L177" s="1" t="str">
        <f t="shared" si="11"/>
        <v xml:space="preserve"> </v>
      </c>
      <c r="M177" s="27"/>
    </row>
    <row r="178" spans="1:13" ht="63.75" x14ac:dyDescent="0.2">
      <c r="A178" s="26" t="s">
        <v>503</v>
      </c>
      <c r="B178" s="26" t="s">
        <v>504</v>
      </c>
      <c r="C178" s="27">
        <v>3195.4571900000001</v>
      </c>
      <c r="D178" s="27">
        <v>454.31538999999998</v>
      </c>
      <c r="E178" s="1">
        <f t="shared" si="9"/>
        <v>14.217539556522738</v>
      </c>
      <c r="F178" s="27">
        <v>1359.21452</v>
      </c>
      <c r="G178" s="1">
        <f t="shared" si="8"/>
        <v>33.424848198355029</v>
      </c>
      <c r="H178" s="1"/>
      <c r="I178" s="1"/>
      <c r="J178" s="1" t="str">
        <f t="shared" si="10"/>
        <v xml:space="preserve"> </v>
      </c>
      <c r="K178" s="1"/>
      <c r="L178" s="1" t="str">
        <f t="shared" si="11"/>
        <v xml:space="preserve"> </v>
      </c>
      <c r="M178" s="27"/>
    </row>
    <row r="179" spans="1:13" ht="63.75" x14ac:dyDescent="0.2">
      <c r="A179" s="26" t="s">
        <v>505</v>
      </c>
      <c r="B179" s="26" t="s">
        <v>506</v>
      </c>
      <c r="C179" s="27">
        <v>21082.569869999999</v>
      </c>
      <c r="D179" s="27">
        <v>1061.2865899999999</v>
      </c>
      <c r="E179" s="1">
        <f t="shared" si="9"/>
        <v>5.0339526753338824</v>
      </c>
      <c r="F179" s="27">
        <v>8267.1713799999998</v>
      </c>
      <c r="G179" s="1">
        <f t="shared" si="8"/>
        <v>12.837360461251258</v>
      </c>
      <c r="H179" s="1"/>
      <c r="I179" s="1"/>
      <c r="J179" s="1" t="str">
        <f t="shared" si="10"/>
        <v xml:space="preserve"> </v>
      </c>
      <c r="K179" s="1"/>
      <c r="L179" s="1" t="str">
        <f t="shared" si="11"/>
        <v xml:space="preserve"> </v>
      </c>
      <c r="M179" s="27"/>
    </row>
    <row r="180" spans="1:13" ht="63.75" x14ac:dyDescent="0.2">
      <c r="A180" s="26" t="s">
        <v>507</v>
      </c>
      <c r="B180" s="26" t="s">
        <v>508</v>
      </c>
      <c r="C180" s="27">
        <v>1082.8399999999999</v>
      </c>
      <c r="D180" s="27">
        <v>203.74680000000001</v>
      </c>
      <c r="E180" s="1">
        <f t="shared" si="9"/>
        <v>18.815965424254742</v>
      </c>
      <c r="F180" s="27">
        <v>183.66234</v>
      </c>
      <c r="G180" s="1">
        <f t="shared" si="8"/>
        <v>110.9355352872015</v>
      </c>
      <c r="H180" s="1"/>
      <c r="I180" s="1"/>
      <c r="J180" s="1" t="str">
        <f t="shared" si="10"/>
        <v xml:space="preserve"> </v>
      </c>
      <c r="K180" s="1"/>
      <c r="L180" s="1" t="str">
        <f t="shared" si="11"/>
        <v xml:space="preserve"> </v>
      </c>
      <c r="M180" s="27"/>
    </row>
    <row r="181" spans="1:13" ht="76.5" x14ac:dyDescent="0.2">
      <c r="A181" s="26" t="s">
        <v>509</v>
      </c>
      <c r="B181" s="26" t="s">
        <v>510</v>
      </c>
      <c r="C181" s="27">
        <v>36902.731769999999</v>
      </c>
      <c r="D181" s="27">
        <v>17951.883330000001</v>
      </c>
      <c r="E181" s="1">
        <f t="shared" si="9"/>
        <v>48.646488942571857</v>
      </c>
      <c r="F181" s="27">
        <v>3198.5838800000001</v>
      </c>
      <c r="G181" s="1" t="str">
        <f t="shared" si="8"/>
        <v>свыше 200</v>
      </c>
      <c r="H181" s="1">
        <v>16263.12385</v>
      </c>
      <c r="I181" s="1">
        <v>12077.599130000001</v>
      </c>
      <c r="J181" s="1">
        <f t="shared" si="10"/>
        <v>74.263709982138522</v>
      </c>
      <c r="K181" s="1">
        <v>527.34401000000003</v>
      </c>
      <c r="L181" s="1" t="str">
        <f t="shared" si="11"/>
        <v>свыше 200</v>
      </c>
      <c r="M181" s="27">
        <v>3477.8030500000004</v>
      </c>
    </row>
    <row r="182" spans="1:13" ht="63.75" x14ac:dyDescent="0.2">
      <c r="A182" s="26" t="s">
        <v>511</v>
      </c>
      <c r="B182" s="26" t="s">
        <v>512</v>
      </c>
      <c r="C182" s="27">
        <v>16263.12385</v>
      </c>
      <c r="D182" s="27">
        <v>12077.599130000001</v>
      </c>
      <c r="E182" s="1">
        <f t="shared" si="9"/>
        <v>74.263709982138522</v>
      </c>
      <c r="F182" s="27">
        <v>527.34401000000003</v>
      </c>
      <c r="G182" s="1" t="str">
        <f t="shared" si="8"/>
        <v>свыше 200</v>
      </c>
      <c r="H182" s="1">
        <v>16263.12385</v>
      </c>
      <c r="I182" s="1">
        <v>12077.599130000001</v>
      </c>
      <c r="J182" s="1">
        <f t="shared" si="10"/>
        <v>74.263709982138522</v>
      </c>
      <c r="K182" s="1">
        <v>527.34401000000003</v>
      </c>
      <c r="L182" s="1" t="str">
        <f t="shared" si="11"/>
        <v>свыше 200</v>
      </c>
      <c r="M182" s="27">
        <v>3477.8030500000004</v>
      </c>
    </row>
    <row r="183" spans="1:13" ht="51" x14ac:dyDescent="0.2">
      <c r="A183" s="26" t="s">
        <v>513</v>
      </c>
      <c r="B183" s="26" t="s">
        <v>514</v>
      </c>
      <c r="C183" s="27">
        <v>2148.261</v>
      </c>
      <c r="D183" s="27">
        <v>447.00214999999997</v>
      </c>
      <c r="E183" s="1">
        <f t="shared" si="9"/>
        <v>20.807627657905627</v>
      </c>
      <c r="F183" s="27">
        <v>402.51715999999999</v>
      </c>
      <c r="G183" s="1">
        <f t="shared" si="8"/>
        <v>111.05170025546241</v>
      </c>
      <c r="H183" s="1"/>
      <c r="I183" s="1"/>
      <c r="J183" s="1" t="str">
        <f t="shared" si="10"/>
        <v xml:space="preserve"> </v>
      </c>
      <c r="K183" s="1"/>
      <c r="L183" s="1" t="str">
        <f t="shared" si="11"/>
        <v xml:space="preserve"> </v>
      </c>
      <c r="M183" s="27"/>
    </row>
    <row r="184" spans="1:13" ht="63.75" x14ac:dyDescent="0.2">
      <c r="A184" s="26" t="s">
        <v>515</v>
      </c>
      <c r="B184" s="26" t="s">
        <v>516</v>
      </c>
      <c r="C184" s="27">
        <v>11890.563389999999</v>
      </c>
      <c r="D184" s="27">
        <v>3389.73765</v>
      </c>
      <c r="E184" s="1">
        <f t="shared" si="9"/>
        <v>28.507796803394363</v>
      </c>
      <c r="F184" s="27">
        <v>954.87845000000004</v>
      </c>
      <c r="G184" s="1" t="str">
        <f t="shared" si="8"/>
        <v>свыше 200</v>
      </c>
      <c r="H184" s="1"/>
      <c r="I184" s="1"/>
      <c r="J184" s="1" t="str">
        <f t="shared" si="10"/>
        <v xml:space="preserve"> </v>
      </c>
      <c r="K184" s="1"/>
      <c r="L184" s="1" t="str">
        <f t="shared" si="11"/>
        <v xml:space="preserve"> </v>
      </c>
      <c r="M184" s="27"/>
    </row>
    <row r="185" spans="1:13" ht="51" x14ac:dyDescent="0.2">
      <c r="A185" s="26" t="s">
        <v>517</v>
      </c>
      <c r="B185" s="26" t="s">
        <v>518</v>
      </c>
      <c r="C185" s="27">
        <v>3519.4754899999998</v>
      </c>
      <c r="D185" s="27">
        <v>697.80616999999995</v>
      </c>
      <c r="E185" s="1">
        <f t="shared" si="9"/>
        <v>19.826993311438006</v>
      </c>
      <c r="F185" s="27">
        <v>647.67881999999997</v>
      </c>
      <c r="G185" s="1">
        <f t="shared" si="8"/>
        <v>107.73953824829412</v>
      </c>
      <c r="H185" s="1"/>
      <c r="I185" s="1"/>
      <c r="J185" s="1" t="str">
        <f t="shared" si="10"/>
        <v xml:space="preserve"> </v>
      </c>
      <c r="K185" s="1"/>
      <c r="L185" s="1" t="str">
        <f t="shared" si="11"/>
        <v xml:space="preserve"> </v>
      </c>
      <c r="M185" s="27"/>
    </row>
    <row r="186" spans="1:13" ht="63.75" x14ac:dyDescent="0.2">
      <c r="A186" s="26" t="s">
        <v>519</v>
      </c>
      <c r="B186" s="26" t="s">
        <v>520</v>
      </c>
      <c r="C186" s="27">
        <v>3081.3080399999999</v>
      </c>
      <c r="D186" s="27">
        <v>1339.7382299999999</v>
      </c>
      <c r="E186" s="1">
        <f t="shared" si="9"/>
        <v>43.47952923265666</v>
      </c>
      <c r="F186" s="27">
        <v>666.16543999999999</v>
      </c>
      <c r="G186" s="1" t="str">
        <f t="shared" si="8"/>
        <v>свыше 200</v>
      </c>
      <c r="H186" s="1"/>
      <c r="I186" s="1"/>
      <c r="J186" s="1" t="str">
        <f t="shared" si="10"/>
        <v xml:space="preserve"> </v>
      </c>
      <c r="K186" s="1"/>
      <c r="L186" s="1" t="str">
        <f t="shared" si="11"/>
        <v xml:space="preserve"> </v>
      </c>
      <c r="M186" s="27"/>
    </row>
    <row r="187" spans="1:13" ht="38.25" x14ac:dyDescent="0.2">
      <c r="A187" s="26" t="s">
        <v>521</v>
      </c>
      <c r="B187" s="26" t="s">
        <v>522</v>
      </c>
      <c r="C187" s="27">
        <v>33793.329890000001</v>
      </c>
      <c r="D187" s="27">
        <v>7709.0883800000001</v>
      </c>
      <c r="E187" s="1">
        <f t="shared" si="9"/>
        <v>22.812455609120796</v>
      </c>
      <c r="F187" s="27">
        <v>8408.73776</v>
      </c>
      <c r="G187" s="1">
        <f t="shared" si="8"/>
        <v>91.679495782016161</v>
      </c>
      <c r="H187" s="1">
        <v>14199.403630000001</v>
      </c>
      <c r="I187" s="1">
        <v>1660.4759300000001</v>
      </c>
      <c r="J187" s="1">
        <f t="shared" si="10"/>
        <v>11.693983587393804</v>
      </c>
      <c r="K187" s="1">
        <v>2716.4268999999999</v>
      </c>
      <c r="L187" s="1">
        <f t="shared" si="11"/>
        <v>61.127208319134226</v>
      </c>
      <c r="M187" s="27">
        <v>366.31529</v>
      </c>
    </row>
    <row r="188" spans="1:13" ht="38.25" x14ac:dyDescent="0.2">
      <c r="A188" s="26" t="s">
        <v>523</v>
      </c>
      <c r="B188" s="26" t="s">
        <v>524</v>
      </c>
      <c r="C188" s="27">
        <v>14199.403630000001</v>
      </c>
      <c r="D188" s="27">
        <v>1660.4759300000001</v>
      </c>
      <c r="E188" s="1">
        <f t="shared" si="9"/>
        <v>11.693983587393804</v>
      </c>
      <c r="F188" s="27">
        <v>2716.4268999999999</v>
      </c>
      <c r="G188" s="1">
        <f t="shared" si="8"/>
        <v>61.127208319134226</v>
      </c>
      <c r="H188" s="1">
        <v>14199.403630000001</v>
      </c>
      <c r="I188" s="1">
        <v>1660.4759300000001</v>
      </c>
      <c r="J188" s="1">
        <f t="shared" si="10"/>
        <v>11.693983587393804</v>
      </c>
      <c r="K188" s="1">
        <v>2716.4268999999999</v>
      </c>
      <c r="L188" s="1">
        <f t="shared" si="11"/>
        <v>61.127208319134226</v>
      </c>
      <c r="M188" s="27">
        <v>366.31529</v>
      </c>
    </row>
    <row r="189" spans="1:13" ht="25.5" x14ac:dyDescent="0.2">
      <c r="A189" s="26" t="s">
        <v>525</v>
      </c>
      <c r="B189" s="26" t="s">
        <v>526</v>
      </c>
      <c r="C189" s="27">
        <v>13235.233</v>
      </c>
      <c r="D189" s="27">
        <v>4024.00047</v>
      </c>
      <c r="E189" s="1">
        <f t="shared" si="9"/>
        <v>30.403699504194599</v>
      </c>
      <c r="F189" s="27">
        <v>3858.2896300000002</v>
      </c>
      <c r="G189" s="1">
        <f t="shared" si="8"/>
        <v>104.2949300309526</v>
      </c>
      <c r="H189" s="1"/>
      <c r="I189" s="1"/>
      <c r="J189" s="1" t="str">
        <f t="shared" si="10"/>
        <v xml:space="preserve"> </v>
      </c>
      <c r="K189" s="1"/>
      <c r="L189" s="1" t="str">
        <f t="shared" si="11"/>
        <v xml:space="preserve"> </v>
      </c>
      <c r="M189" s="27"/>
    </row>
    <row r="190" spans="1:13" ht="25.5" x14ac:dyDescent="0.2">
      <c r="A190" s="26" t="s">
        <v>527</v>
      </c>
      <c r="B190" s="26" t="s">
        <v>528</v>
      </c>
      <c r="C190" s="27">
        <v>4823.1407600000002</v>
      </c>
      <c r="D190" s="27">
        <v>1730.0148999999999</v>
      </c>
      <c r="E190" s="1">
        <f t="shared" si="9"/>
        <v>35.869052679275313</v>
      </c>
      <c r="F190" s="27">
        <v>1511.3680300000001</v>
      </c>
      <c r="G190" s="1">
        <f t="shared" si="8"/>
        <v>114.46681851540819</v>
      </c>
      <c r="H190" s="1"/>
      <c r="I190" s="1"/>
      <c r="J190" s="1" t="str">
        <f t="shared" si="10"/>
        <v xml:space="preserve"> </v>
      </c>
      <c r="K190" s="1"/>
      <c r="L190" s="1" t="str">
        <f t="shared" si="11"/>
        <v xml:space="preserve"> </v>
      </c>
      <c r="M190" s="27"/>
    </row>
    <row r="191" spans="1:13" ht="25.5" x14ac:dyDescent="0.2">
      <c r="A191" s="26" t="s">
        <v>529</v>
      </c>
      <c r="B191" s="26" t="s">
        <v>530</v>
      </c>
      <c r="C191" s="27">
        <v>582.70249999999999</v>
      </c>
      <c r="D191" s="27">
        <v>75.432270000000003</v>
      </c>
      <c r="E191" s="1">
        <f t="shared" si="9"/>
        <v>12.945245644218106</v>
      </c>
      <c r="F191" s="27">
        <v>106.74606</v>
      </c>
      <c r="G191" s="1">
        <f t="shared" si="8"/>
        <v>70.665156165951231</v>
      </c>
      <c r="H191" s="1"/>
      <c r="I191" s="1"/>
      <c r="J191" s="1" t="str">
        <f t="shared" si="10"/>
        <v xml:space="preserve"> </v>
      </c>
      <c r="K191" s="1"/>
      <c r="L191" s="1" t="str">
        <f t="shared" si="11"/>
        <v xml:space="preserve"> </v>
      </c>
      <c r="M191" s="27"/>
    </row>
    <row r="192" spans="1:13" ht="25.5" x14ac:dyDescent="0.2">
      <c r="A192" s="26" t="s">
        <v>531</v>
      </c>
      <c r="B192" s="26" t="s">
        <v>532</v>
      </c>
      <c r="C192" s="27">
        <v>952.85</v>
      </c>
      <c r="D192" s="27">
        <v>219.16480999999999</v>
      </c>
      <c r="E192" s="1">
        <f t="shared" si="9"/>
        <v>23.000977068793617</v>
      </c>
      <c r="F192" s="27">
        <v>215.90714</v>
      </c>
      <c r="G192" s="1">
        <f t="shared" si="8"/>
        <v>101.50882921241049</v>
      </c>
      <c r="H192" s="1"/>
      <c r="I192" s="1"/>
      <c r="J192" s="1" t="str">
        <f t="shared" si="10"/>
        <v xml:space="preserve"> </v>
      </c>
      <c r="K192" s="1"/>
      <c r="L192" s="1" t="str">
        <f t="shared" si="11"/>
        <v xml:space="preserve"> </v>
      </c>
      <c r="M192" s="27"/>
    </row>
    <row r="193" spans="1:13" ht="102" x14ac:dyDescent="0.2">
      <c r="A193" s="26" t="s">
        <v>533</v>
      </c>
      <c r="B193" s="26" t="s">
        <v>534</v>
      </c>
      <c r="C193" s="27">
        <v>1.36832</v>
      </c>
      <c r="D193" s="27">
        <v>0.11092</v>
      </c>
      <c r="E193" s="1">
        <f t="shared" si="9"/>
        <v>8.1062909260991596</v>
      </c>
      <c r="F193" s="27">
        <v>5.2300000000000003E-3</v>
      </c>
      <c r="G193" s="1" t="str">
        <f t="shared" si="8"/>
        <v>свыше 200</v>
      </c>
      <c r="H193" s="1">
        <v>1.36832</v>
      </c>
      <c r="I193" s="1">
        <v>0.11092</v>
      </c>
      <c r="J193" s="1">
        <f t="shared" si="10"/>
        <v>8.1062909260991596</v>
      </c>
      <c r="K193" s="1">
        <v>5.2300000000000003E-3</v>
      </c>
      <c r="L193" s="1" t="str">
        <f t="shared" si="11"/>
        <v>свыше 200</v>
      </c>
      <c r="M193" s="27">
        <v>2.1060000000000009E-2</v>
      </c>
    </row>
    <row r="194" spans="1:13" ht="38.25" x14ac:dyDescent="0.2">
      <c r="A194" s="26" t="s">
        <v>535</v>
      </c>
      <c r="B194" s="26" t="s">
        <v>536</v>
      </c>
      <c r="C194" s="27">
        <v>546.95429999999999</v>
      </c>
      <c r="D194" s="27">
        <v>235.74071000000001</v>
      </c>
      <c r="E194" s="1">
        <f t="shared" si="9"/>
        <v>43.100622849111893</v>
      </c>
      <c r="F194" s="27">
        <v>122.07697</v>
      </c>
      <c r="G194" s="1">
        <f t="shared" si="8"/>
        <v>193.10825784748752</v>
      </c>
      <c r="H194" s="1">
        <v>322.86838</v>
      </c>
      <c r="I194" s="1">
        <v>68.926090000000002</v>
      </c>
      <c r="J194" s="1">
        <f t="shared" si="10"/>
        <v>21.348045912702879</v>
      </c>
      <c r="K194" s="1">
        <v>55.829129999999999</v>
      </c>
      <c r="L194" s="1">
        <f t="shared" si="11"/>
        <v>123.45900786918943</v>
      </c>
      <c r="M194" s="27">
        <v>68.864919999999998</v>
      </c>
    </row>
    <row r="195" spans="1:13" ht="38.25" x14ac:dyDescent="0.2">
      <c r="A195" s="26" t="s">
        <v>537</v>
      </c>
      <c r="B195" s="26" t="s">
        <v>538</v>
      </c>
      <c r="C195" s="27">
        <v>70.236000000000004</v>
      </c>
      <c r="D195" s="27">
        <v>44.226590000000002</v>
      </c>
      <c r="E195" s="1">
        <f t="shared" si="9"/>
        <v>62.96854889230594</v>
      </c>
      <c r="F195" s="27">
        <v>39.430660000000003</v>
      </c>
      <c r="G195" s="1">
        <f t="shared" si="8"/>
        <v>112.16294629610562</v>
      </c>
      <c r="H195" s="1"/>
      <c r="I195" s="1"/>
      <c r="J195" s="1" t="str">
        <f t="shared" si="10"/>
        <v xml:space="preserve"> </v>
      </c>
      <c r="K195" s="1"/>
      <c r="L195" s="1" t="str">
        <f t="shared" si="11"/>
        <v xml:space="preserve"> </v>
      </c>
      <c r="M195" s="27"/>
    </row>
    <row r="196" spans="1:13" ht="89.25" x14ac:dyDescent="0.2">
      <c r="A196" s="26" t="s">
        <v>539</v>
      </c>
      <c r="B196" s="26" t="s">
        <v>540</v>
      </c>
      <c r="C196" s="27">
        <v>70.236000000000004</v>
      </c>
      <c r="D196" s="27">
        <v>44.209020000000002</v>
      </c>
      <c r="E196" s="1">
        <f t="shared" si="9"/>
        <v>62.943533230821799</v>
      </c>
      <c r="F196" s="27">
        <v>39.430660000000003</v>
      </c>
      <c r="G196" s="1">
        <f t="shared" si="8"/>
        <v>112.11838706225055</v>
      </c>
      <c r="H196" s="1"/>
      <c r="I196" s="1"/>
      <c r="J196" s="1" t="str">
        <f t="shared" si="10"/>
        <v xml:space="preserve"> </v>
      </c>
      <c r="K196" s="1"/>
      <c r="L196" s="1" t="str">
        <f t="shared" si="11"/>
        <v xml:space="preserve"> </v>
      </c>
      <c r="M196" s="27"/>
    </row>
    <row r="197" spans="1:13" ht="114.75" x14ac:dyDescent="0.2">
      <c r="A197" s="26" t="s">
        <v>541</v>
      </c>
      <c r="B197" s="26" t="s">
        <v>542</v>
      </c>
      <c r="C197" s="27"/>
      <c r="D197" s="27">
        <v>1.7569999999999999E-2</v>
      </c>
      <c r="E197" s="1" t="str">
        <f t="shared" si="9"/>
        <v xml:space="preserve"> </v>
      </c>
      <c r="F197" s="27"/>
      <c r="G197" s="1" t="str">
        <f t="shared" si="8"/>
        <v xml:space="preserve"> </v>
      </c>
      <c r="H197" s="1"/>
      <c r="I197" s="1"/>
      <c r="J197" s="1" t="str">
        <f t="shared" si="10"/>
        <v xml:space="preserve"> </v>
      </c>
      <c r="K197" s="1"/>
      <c r="L197" s="1" t="str">
        <f t="shared" si="11"/>
        <v xml:space="preserve"> </v>
      </c>
      <c r="M197" s="27"/>
    </row>
    <row r="198" spans="1:13" ht="38.25" x14ac:dyDescent="0.2">
      <c r="A198" s="26" t="s">
        <v>543</v>
      </c>
      <c r="B198" s="26" t="s">
        <v>544</v>
      </c>
      <c r="C198" s="27">
        <v>475.86630000000002</v>
      </c>
      <c r="D198" s="27">
        <v>191.39178000000001</v>
      </c>
      <c r="E198" s="1">
        <f t="shared" si="9"/>
        <v>40.219654133944765</v>
      </c>
      <c r="F198" s="27">
        <v>82.64631</v>
      </c>
      <c r="G198" s="1" t="str">
        <f t="shared" ref="G198:G261" si="12">IF(F198=0," ",IF(D198/F198*100&gt;200,"свыше 200",IF(D198/F198&gt;0,D198/F198*100,"")))</f>
        <v>свыше 200</v>
      </c>
      <c r="H198" s="1">
        <v>322.01638000000003</v>
      </c>
      <c r="I198" s="1">
        <v>68.864919999999998</v>
      </c>
      <c r="J198" s="1">
        <f t="shared" si="10"/>
        <v>21.385533245234292</v>
      </c>
      <c r="K198" s="1">
        <v>55.829129999999999</v>
      </c>
      <c r="L198" s="1">
        <f t="shared" si="11"/>
        <v>123.34944141167881</v>
      </c>
      <c r="M198" s="27">
        <v>68.864919999999998</v>
      </c>
    </row>
    <row r="199" spans="1:13" ht="76.5" x14ac:dyDescent="0.2">
      <c r="A199" s="26" t="s">
        <v>545</v>
      </c>
      <c r="B199" s="26" t="s">
        <v>546</v>
      </c>
      <c r="C199" s="27">
        <v>322.01638000000003</v>
      </c>
      <c r="D199" s="27">
        <v>68.864919999999998</v>
      </c>
      <c r="E199" s="1">
        <f t="shared" ref="E199:E262" si="13">IF(C199=0," ",IF(D199/C199*100&gt;200,"свыше 200",IF(D199/C199&gt;0,D199/C199*100,"")))</f>
        <v>21.385533245234292</v>
      </c>
      <c r="F199" s="27">
        <v>55.829129999999999</v>
      </c>
      <c r="G199" s="1">
        <f t="shared" si="12"/>
        <v>123.34944141167881</v>
      </c>
      <c r="H199" s="1">
        <v>322.01638000000003</v>
      </c>
      <c r="I199" s="1">
        <v>68.864919999999998</v>
      </c>
      <c r="J199" s="1">
        <f t="shared" ref="J199:J262" si="14">IF(H199=0," ",IF(I199/H199*100&gt;200,"свыше 200",IF(I199/H199&gt;0,I199/H199*100,"")))</f>
        <v>21.385533245234292</v>
      </c>
      <c r="K199" s="1">
        <v>55.829129999999999</v>
      </c>
      <c r="L199" s="1">
        <f t="shared" ref="L199:L262" si="15">IF(K199=0," ",IF(I199/K199*100&gt;200,"свыше 200",IF(I199/K199&gt;0,I199/K199*100,"")))</f>
        <v>123.34944141167881</v>
      </c>
      <c r="M199" s="27">
        <v>68.864919999999998</v>
      </c>
    </row>
    <row r="200" spans="1:13" ht="76.5" x14ac:dyDescent="0.2">
      <c r="A200" s="26" t="s">
        <v>547</v>
      </c>
      <c r="B200" s="26" t="s">
        <v>548</v>
      </c>
      <c r="C200" s="27">
        <v>152.947</v>
      </c>
      <c r="D200" s="27">
        <v>122.52686</v>
      </c>
      <c r="E200" s="1">
        <f t="shared" si="13"/>
        <v>80.110665786187369</v>
      </c>
      <c r="F200" s="27">
        <v>26.81718</v>
      </c>
      <c r="G200" s="1" t="str">
        <f t="shared" si="12"/>
        <v>свыше 200</v>
      </c>
      <c r="H200" s="1"/>
      <c r="I200" s="1"/>
      <c r="J200" s="1" t="str">
        <f t="shared" si="14"/>
        <v xml:space="preserve"> </v>
      </c>
      <c r="K200" s="1"/>
      <c r="L200" s="1" t="str">
        <f t="shared" si="15"/>
        <v xml:space="preserve"> </v>
      </c>
      <c r="M200" s="27"/>
    </row>
    <row r="201" spans="1:13" ht="76.5" x14ac:dyDescent="0.2">
      <c r="A201" s="26" t="s">
        <v>549</v>
      </c>
      <c r="B201" s="26" t="s">
        <v>550</v>
      </c>
      <c r="C201" s="27">
        <v>0.90291999999999994</v>
      </c>
      <c r="D201" s="27"/>
      <c r="E201" s="1" t="str">
        <f t="shared" si="13"/>
        <v/>
      </c>
      <c r="F201" s="27"/>
      <c r="G201" s="1" t="str">
        <f t="shared" si="12"/>
        <v xml:space="preserve"> </v>
      </c>
      <c r="H201" s="1"/>
      <c r="I201" s="1"/>
      <c r="J201" s="1" t="str">
        <f t="shared" si="14"/>
        <v xml:space="preserve"> </v>
      </c>
      <c r="K201" s="1"/>
      <c r="L201" s="1" t="str">
        <f t="shared" si="15"/>
        <v xml:space="preserve"> </v>
      </c>
      <c r="M201" s="27"/>
    </row>
    <row r="202" spans="1:13" ht="63.75" x14ac:dyDescent="0.2">
      <c r="A202" s="26" t="s">
        <v>551</v>
      </c>
      <c r="B202" s="26" t="s">
        <v>552</v>
      </c>
      <c r="C202" s="27">
        <v>0.85199999999999998</v>
      </c>
      <c r="D202" s="27">
        <v>0.12234</v>
      </c>
      <c r="E202" s="1">
        <f t="shared" si="13"/>
        <v>14.359154929577468</v>
      </c>
      <c r="F202" s="27"/>
      <c r="G202" s="1" t="str">
        <f t="shared" si="12"/>
        <v xml:space="preserve"> </v>
      </c>
      <c r="H202" s="1">
        <v>0.85199999999999998</v>
      </c>
      <c r="I202" s="1">
        <v>6.1170000000000002E-2</v>
      </c>
      <c r="J202" s="1">
        <f t="shared" si="14"/>
        <v>7.1795774647887338</v>
      </c>
      <c r="K202" s="1"/>
      <c r="L202" s="1" t="str">
        <f t="shared" si="15"/>
        <v xml:space="preserve"> </v>
      </c>
      <c r="M202" s="27"/>
    </row>
    <row r="203" spans="1:13" ht="114.75" x14ac:dyDescent="0.2">
      <c r="A203" s="26" t="s">
        <v>553</v>
      </c>
      <c r="B203" s="26" t="s">
        <v>554</v>
      </c>
      <c r="C203" s="27">
        <v>0.85199999999999998</v>
      </c>
      <c r="D203" s="27">
        <v>0.12234</v>
      </c>
      <c r="E203" s="1">
        <f t="shared" si="13"/>
        <v>14.359154929577468</v>
      </c>
      <c r="F203" s="27"/>
      <c r="G203" s="1" t="str">
        <f t="shared" si="12"/>
        <v xml:space="preserve"> </v>
      </c>
      <c r="H203" s="1">
        <v>0.85199999999999998</v>
      </c>
      <c r="I203" s="1">
        <v>6.1170000000000002E-2</v>
      </c>
      <c r="J203" s="1">
        <f t="shared" si="14"/>
        <v>7.1795774647887338</v>
      </c>
      <c r="K203" s="1"/>
      <c r="L203" s="1" t="str">
        <f t="shared" si="15"/>
        <v xml:space="preserve"> </v>
      </c>
      <c r="M203" s="27"/>
    </row>
    <row r="204" spans="1:13" ht="51" x14ac:dyDescent="0.2">
      <c r="A204" s="26" t="s">
        <v>555</v>
      </c>
      <c r="B204" s="26" t="s">
        <v>556</v>
      </c>
      <c r="C204" s="27"/>
      <c r="D204" s="27">
        <v>0.93074999999999997</v>
      </c>
      <c r="E204" s="1" t="str">
        <f t="shared" si="13"/>
        <v xml:space="preserve"> </v>
      </c>
      <c r="F204" s="27"/>
      <c r="G204" s="1" t="str">
        <f t="shared" si="12"/>
        <v xml:space="preserve"> </v>
      </c>
      <c r="H204" s="1"/>
      <c r="I204" s="1"/>
      <c r="J204" s="1" t="str">
        <f t="shared" si="14"/>
        <v xml:space="preserve"> </v>
      </c>
      <c r="K204" s="1"/>
      <c r="L204" s="1" t="str">
        <f t="shared" si="15"/>
        <v xml:space="preserve"> </v>
      </c>
      <c r="M204" s="27"/>
    </row>
    <row r="205" spans="1:13" ht="51" x14ac:dyDescent="0.2">
      <c r="A205" s="26" t="s">
        <v>557</v>
      </c>
      <c r="B205" s="26" t="s">
        <v>558</v>
      </c>
      <c r="C205" s="27"/>
      <c r="D205" s="27">
        <v>0.93074999999999997</v>
      </c>
      <c r="E205" s="1" t="str">
        <f t="shared" si="13"/>
        <v xml:space="preserve"> </v>
      </c>
      <c r="F205" s="27"/>
      <c r="G205" s="1" t="str">
        <f t="shared" si="12"/>
        <v xml:space="preserve"> </v>
      </c>
      <c r="H205" s="1"/>
      <c r="I205" s="1"/>
      <c r="J205" s="1" t="str">
        <f t="shared" si="14"/>
        <v xml:space="preserve"> </v>
      </c>
      <c r="K205" s="1"/>
      <c r="L205" s="1" t="str">
        <f t="shared" si="15"/>
        <v xml:space="preserve"> </v>
      </c>
      <c r="M205" s="27"/>
    </row>
    <row r="206" spans="1:13" ht="127.5" x14ac:dyDescent="0.2">
      <c r="A206" s="26" t="s">
        <v>559</v>
      </c>
      <c r="B206" s="26" t="s">
        <v>560</v>
      </c>
      <c r="C206" s="27"/>
      <c r="D206" s="27">
        <v>0.93074999999999997</v>
      </c>
      <c r="E206" s="1" t="str">
        <f t="shared" si="13"/>
        <v xml:space="preserve"> </v>
      </c>
      <c r="F206" s="27"/>
      <c r="G206" s="1" t="str">
        <f t="shared" si="12"/>
        <v xml:space="preserve"> </v>
      </c>
      <c r="H206" s="1"/>
      <c r="I206" s="1"/>
      <c r="J206" s="1" t="str">
        <f t="shared" si="14"/>
        <v xml:space="preserve"> </v>
      </c>
      <c r="K206" s="1"/>
      <c r="L206" s="1" t="str">
        <f t="shared" si="15"/>
        <v xml:space="preserve"> </v>
      </c>
      <c r="M206" s="27"/>
    </row>
    <row r="207" spans="1:13" ht="25.5" x14ac:dyDescent="0.2">
      <c r="A207" s="26" t="s">
        <v>561</v>
      </c>
      <c r="B207" s="26" t="s">
        <v>562</v>
      </c>
      <c r="C207" s="27">
        <v>2738.2058099999999</v>
      </c>
      <c r="D207" s="27">
        <v>32.158999999999999</v>
      </c>
      <c r="E207" s="1">
        <f t="shared" si="13"/>
        <v>1.1744551809273971</v>
      </c>
      <c r="F207" s="27">
        <v>4090.7346899999998</v>
      </c>
      <c r="G207" s="1">
        <f t="shared" si="12"/>
        <v>0.78614240318772666</v>
      </c>
      <c r="H207" s="1">
        <v>79.099999999999994</v>
      </c>
      <c r="I207" s="1"/>
      <c r="J207" s="1" t="str">
        <f t="shared" si="14"/>
        <v/>
      </c>
      <c r="K207" s="1">
        <v>1809.38669</v>
      </c>
      <c r="L207" s="1" t="str">
        <f t="shared" si="15"/>
        <v/>
      </c>
      <c r="M207" s="27"/>
    </row>
    <row r="208" spans="1:13" ht="38.25" x14ac:dyDescent="0.2">
      <c r="A208" s="26" t="s">
        <v>563</v>
      </c>
      <c r="B208" s="26" t="s">
        <v>564</v>
      </c>
      <c r="C208" s="27">
        <v>2738.2058099999999</v>
      </c>
      <c r="D208" s="27">
        <v>32.158999999999999</v>
      </c>
      <c r="E208" s="1">
        <f t="shared" si="13"/>
        <v>1.1744551809273971</v>
      </c>
      <c r="F208" s="27">
        <v>4090.7346899999998</v>
      </c>
      <c r="G208" s="1">
        <f t="shared" si="12"/>
        <v>0.78614240318772666</v>
      </c>
      <c r="H208" s="1">
        <v>79.099999999999994</v>
      </c>
      <c r="I208" s="1"/>
      <c r="J208" s="1" t="str">
        <f t="shared" si="14"/>
        <v/>
      </c>
      <c r="K208" s="1">
        <v>1809.38669</v>
      </c>
      <c r="L208" s="1" t="str">
        <f t="shared" si="15"/>
        <v/>
      </c>
      <c r="M208" s="27"/>
    </row>
    <row r="209" spans="1:13" ht="38.25" x14ac:dyDescent="0.2">
      <c r="A209" s="26" t="s">
        <v>565</v>
      </c>
      <c r="B209" s="26" t="s">
        <v>566</v>
      </c>
      <c r="C209" s="27">
        <v>79.099999999999994</v>
      </c>
      <c r="D209" s="27"/>
      <c r="E209" s="1" t="str">
        <f t="shared" si="13"/>
        <v/>
      </c>
      <c r="F209" s="27">
        <v>1809.38669</v>
      </c>
      <c r="G209" s="1" t="str">
        <f t="shared" si="12"/>
        <v/>
      </c>
      <c r="H209" s="1">
        <v>79.099999999999994</v>
      </c>
      <c r="I209" s="1"/>
      <c r="J209" s="1" t="str">
        <f t="shared" si="14"/>
        <v/>
      </c>
      <c r="K209" s="1">
        <v>1809.38669</v>
      </c>
      <c r="L209" s="1" t="str">
        <f t="shared" si="15"/>
        <v/>
      </c>
      <c r="M209" s="27"/>
    </row>
    <row r="210" spans="1:13" ht="38.25" x14ac:dyDescent="0.2">
      <c r="A210" s="26" t="s">
        <v>567</v>
      </c>
      <c r="B210" s="26" t="s">
        <v>568</v>
      </c>
      <c r="C210" s="27">
        <v>2529.5058100000001</v>
      </c>
      <c r="D210" s="27">
        <v>29</v>
      </c>
      <c r="E210" s="1">
        <f t="shared" si="13"/>
        <v>1.1464690013896428</v>
      </c>
      <c r="F210" s="27">
        <v>2257.5479999999998</v>
      </c>
      <c r="G210" s="1">
        <f t="shared" si="12"/>
        <v>1.2845795526828223</v>
      </c>
      <c r="H210" s="1"/>
      <c r="I210" s="1"/>
      <c r="J210" s="1" t="str">
        <f t="shared" si="14"/>
        <v xml:space="preserve"> </v>
      </c>
      <c r="K210" s="1"/>
      <c r="L210" s="1" t="str">
        <f t="shared" si="15"/>
        <v xml:space="preserve"> </v>
      </c>
      <c r="M210" s="27"/>
    </row>
    <row r="211" spans="1:13" ht="38.25" x14ac:dyDescent="0.2">
      <c r="A211" s="26" t="s">
        <v>569</v>
      </c>
      <c r="B211" s="26" t="s">
        <v>570</v>
      </c>
      <c r="C211" s="27">
        <v>129.6</v>
      </c>
      <c r="D211" s="27">
        <v>3.1589999999999998</v>
      </c>
      <c r="E211" s="1">
        <f t="shared" si="13"/>
        <v>2.4375</v>
      </c>
      <c r="F211" s="27">
        <v>23.8</v>
      </c>
      <c r="G211" s="1">
        <f t="shared" si="12"/>
        <v>13.273109243697478</v>
      </c>
      <c r="H211" s="1"/>
      <c r="I211" s="1"/>
      <c r="J211" s="1" t="str">
        <f t="shared" si="14"/>
        <v xml:space="preserve"> </v>
      </c>
      <c r="K211" s="1"/>
      <c r="L211" s="1" t="str">
        <f t="shared" si="15"/>
        <v xml:space="preserve"> </v>
      </c>
      <c r="M211" s="27"/>
    </row>
    <row r="212" spans="1:13" ht="63.75" x14ac:dyDescent="0.2">
      <c r="A212" s="26" t="s">
        <v>571</v>
      </c>
      <c r="B212" s="26" t="s">
        <v>572</v>
      </c>
      <c r="C212" s="27">
        <v>117749.94646000001</v>
      </c>
      <c r="D212" s="27">
        <v>29688.044849999998</v>
      </c>
      <c r="E212" s="1">
        <f t="shared" si="13"/>
        <v>25.212788406731985</v>
      </c>
      <c r="F212" s="27">
        <v>30694.667290000001</v>
      </c>
      <c r="G212" s="1">
        <f t="shared" si="12"/>
        <v>96.720529887196562</v>
      </c>
      <c r="H212" s="1">
        <v>7.3227599999999997</v>
      </c>
      <c r="I212" s="1">
        <v>4.9674300000000002</v>
      </c>
      <c r="J212" s="1">
        <f t="shared" si="14"/>
        <v>67.835488258525473</v>
      </c>
      <c r="K212" s="1">
        <v>1.8306899999999999</v>
      </c>
      <c r="L212" s="1" t="str">
        <f t="shared" si="15"/>
        <v>свыше 200</v>
      </c>
      <c r="M212" s="27"/>
    </row>
    <row r="213" spans="1:13" ht="63.75" x14ac:dyDescent="0.2">
      <c r="A213" s="26" t="s">
        <v>573</v>
      </c>
      <c r="B213" s="26" t="s">
        <v>574</v>
      </c>
      <c r="C213" s="27">
        <v>83156.602700000003</v>
      </c>
      <c r="D213" s="27">
        <v>20498.567309999999</v>
      </c>
      <c r="E213" s="1">
        <f t="shared" si="13"/>
        <v>24.650558878591607</v>
      </c>
      <c r="F213" s="27">
        <v>19144.732619999999</v>
      </c>
      <c r="G213" s="1">
        <f t="shared" si="12"/>
        <v>107.07157794716696</v>
      </c>
      <c r="H213" s="1">
        <v>7.3227599999999997</v>
      </c>
      <c r="I213" s="1">
        <v>4.9674300000000002</v>
      </c>
      <c r="J213" s="1">
        <f t="shared" si="14"/>
        <v>67.835488258525473</v>
      </c>
      <c r="K213" s="1">
        <v>1.8306899999999999</v>
      </c>
      <c r="L213" s="1" t="str">
        <f t="shared" si="15"/>
        <v>свыше 200</v>
      </c>
      <c r="M213" s="27"/>
    </row>
    <row r="214" spans="1:13" ht="76.5" x14ac:dyDescent="0.2">
      <c r="A214" s="26" t="s">
        <v>575</v>
      </c>
      <c r="B214" s="26" t="s">
        <v>576</v>
      </c>
      <c r="C214" s="27">
        <v>7.3227599999999997</v>
      </c>
      <c r="D214" s="27">
        <v>4.9674300000000002</v>
      </c>
      <c r="E214" s="1">
        <f t="shared" si="13"/>
        <v>67.835488258525473</v>
      </c>
      <c r="F214" s="27">
        <v>1.8306899999999999</v>
      </c>
      <c r="G214" s="1" t="str">
        <f t="shared" si="12"/>
        <v>свыше 200</v>
      </c>
      <c r="H214" s="1">
        <v>7.3227599999999997</v>
      </c>
      <c r="I214" s="1">
        <v>4.9674300000000002</v>
      </c>
      <c r="J214" s="1">
        <f t="shared" si="14"/>
        <v>67.835488258525473</v>
      </c>
      <c r="K214" s="1">
        <v>1.8306899999999999</v>
      </c>
      <c r="L214" s="1" t="str">
        <f t="shared" si="15"/>
        <v>свыше 200</v>
      </c>
      <c r="M214" s="27"/>
    </row>
    <row r="215" spans="1:13" ht="63.75" x14ac:dyDescent="0.2">
      <c r="A215" s="26" t="s">
        <v>577</v>
      </c>
      <c r="B215" s="26" t="s">
        <v>578</v>
      </c>
      <c r="C215" s="27">
        <v>62860.677000000003</v>
      </c>
      <c r="D215" s="27">
        <v>14407.88479</v>
      </c>
      <c r="E215" s="1">
        <f t="shared" si="13"/>
        <v>22.920346196716906</v>
      </c>
      <c r="F215" s="27">
        <v>14094.60844</v>
      </c>
      <c r="G215" s="1">
        <f t="shared" si="12"/>
        <v>102.22266798920737</v>
      </c>
      <c r="H215" s="1"/>
      <c r="I215" s="1"/>
      <c r="J215" s="1" t="str">
        <f t="shared" si="14"/>
        <v xml:space="preserve"> </v>
      </c>
      <c r="K215" s="1"/>
      <c r="L215" s="1" t="str">
        <f t="shared" si="15"/>
        <v xml:space="preserve"> </v>
      </c>
      <c r="M215" s="27"/>
    </row>
    <row r="216" spans="1:13" ht="63.75" x14ac:dyDescent="0.2">
      <c r="A216" s="26" t="s">
        <v>579</v>
      </c>
      <c r="B216" s="26" t="s">
        <v>580</v>
      </c>
      <c r="C216" s="27">
        <v>5990.7273400000004</v>
      </c>
      <c r="D216" s="27">
        <v>2402.1439300000002</v>
      </c>
      <c r="E216" s="1">
        <f t="shared" si="13"/>
        <v>40.097700891190954</v>
      </c>
      <c r="F216" s="27">
        <v>1653.5598500000001</v>
      </c>
      <c r="G216" s="1">
        <f t="shared" si="12"/>
        <v>145.27106049412123</v>
      </c>
      <c r="H216" s="1"/>
      <c r="I216" s="1"/>
      <c r="J216" s="1" t="str">
        <f t="shared" si="14"/>
        <v xml:space="preserve"> </v>
      </c>
      <c r="K216" s="1"/>
      <c r="L216" s="1" t="str">
        <f t="shared" si="15"/>
        <v xml:space="preserve"> </v>
      </c>
      <c r="M216" s="27"/>
    </row>
    <row r="217" spans="1:13" ht="63.75" x14ac:dyDescent="0.2">
      <c r="A217" s="26" t="s">
        <v>581</v>
      </c>
      <c r="B217" s="26" t="s">
        <v>582</v>
      </c>
      <c r="C217" s="27">
        <v>4827.5088900000001</v>
      </c>
      <c r="D217" s="27">
        <v>1297.9597900000001</v>
      </c>
      <c r="E217" s="1">
        <f t="shared" si="13"/>
        <v>26.886740544148434</v>
      </c>
      <c r="F217" s="27">
        <v>1131.53052</v>
      </c>
      <c r="G217" s="1">
        <f t="shared" si="12"/>
        <v>114.70833239213027</v>
      </c>
      <c r="H217" s="1"/>
      <c r="I217" s="1"/>
      <c r="J217" s="1" t="str">
        <f t="shared" si="14"/>
        <v xml:space="preserve"> </v>
      </c>
      <c r="K217" s="1"/>
      <c r="L217" s="1" t="str">
        <f t="shared" si="15"/>
        <v xml:space="preserve"> </v>
      </c>
      <c r="M217" s="27"/>
    </row>
    <row r="218" spans="1:13" ht="63.75" x14ac:dyDescent="0.2">
      <c r="A218" s="26" t="s">
        <v>583</v>
      </c>
      <c r="B218" s="26" t="s">
        <v>584</v>
      </c>
      <c r="C218" s="27">
        <v>9470.3667100000002</v>
      </c>
      <c r="D218" s="27">
        <v>2385.6113700000001</v>
      </c>
      <c r="E218" s="1">
        <f t="shared" si="13"/>
        <v>25.19027449571697</v>
      </c>
      <c r="F218" s="27">
        <v>2263.2031200000001</v>
      </c>
      <c r="G218" s="1">
        <f t="shared" si="12"/>
        <v>105.40862854589915</v>
      </c>
      <c r="H218" s="1"/>
      <c r="I218" s="1"/>
      <c r="J218" s="1" t="str">
        <f t="shared" si="14"/>
        <v xml:space="preserve"> </v>
      </c>
      <c r="K218" s="1"/>
      <c r="L218" s="1" t="str">
        <f t="shared" si="15"/>
        <v xml:space="preserve"> </v>
      </c>
      <c r="M218" s="27"/>
    </row>
    <row r="219" spans="1:13" ht="89.25" x14ac:dyDescent="0.2">
      <c r="A219" s="26" t="s">
        <v>585</v>
      </c>
      <c r="B219" s="26" t="s">
        <v>586</v>
      </c>
      <c r="C219" s="27">
        <v>34593.343760000003</v>
      </c>
      <c r="D219" s="27">
        <v>9189.4775399999999</v>
      </c>
      <c r="E219" s="1">
        <f t="shared" si="13"/>
        <v>26.5642939975803</v>
      </c>
      <c r="F219" s="27">
        <v>11549.934670000001</v>
      </c>
      <c r="G219" s="1">
        <f t="shared" si="12"/>
        <v>79.563026134415352</v>
      </c>
      <c r="H219" s="1"/>
      <c r="I219" s="1"/>
      <c r="J219" s="1" t="str">
        <f t="shared" si="14"/>
        <v xml:space="preserve"> </v>
      </c>
      <c r="K219" s="1"/>
      <c r="L219" s="1" t="str">
        <f t="shared" si="15"/>
        <v xml:space="preserve"> </v>
      </c>
      <c r="M219" s="27"/>
    </row>
    <row r="220" spans="1:13" ht="76.5" x14ac:dyDescent="0.2">
      <c r="A220" s="26" t="s">
        <v>587</v>
      </c>
      <c r="B220" s="26" t="s">
        <v>588</v>
      </c>
      <c r="C220" s="27">
        <v>31719.536680000001</v>
      </c>
      <c r="D220" s="27">
        <v>8709.3308899999993</v>
      </c>
      <c r="E220" s="1">
        <f t="shared" si="13"/>
        <v>27.457308023958184</v>
      </c>
      <c r="F220" s="27">
        <v>8776.7684599999993</v>
      </c>
      <c r="G220" s="1">
        <f t="shared" si="12"/>
        <v>99.231635535250291</v>
      </c>
      <c r="H220" s="1"/>
      <c r="I220" s="1"/>
      <c r="J220" s="1" t="str">
        <f t="shared" si="14"/>
        <v xml:space="preserve"> </v>
      </c>
      <c r="K220" s="1"/>
      <c r="L220" s="1" t="str">
        <f t="shared" si="15"/>
        <v xml:space="preserve"> </v>
      </c>
      <c r="M220" s="27"/>
    </row>
    <row r="221" spans="1:13" ht="76.5" x14ac:dyDescent="0.2">
      <c r="A221" s="26" t="s">
        <v>589</v>
      </c>
      <c r="B221" s="26" t="s">
        <v>590</v>
      </c>
      <c r="C221" s="27">
        <v>1720.19596</v>
      </c>
      <c r="D221" s="27">
        <v>219.81358</v>
      </c>
      <c r="E221" s="1">
        <f t="shared" si="13"/>
        <v>12.778403455848133</v>
      </c>
      <c r="F221" s="27">
        <v>2613.8251399999999</v>
      </c>
      <c r="G221" s="1">
        <f t="shared" si="12"/>
        <v>8.4096513051366539</v>
      </c>
      <c r="H221" s="1"/>
      <c r="I221" s="1"/>
      <c r="J221" s="1" t="str">
        <f t="shared" si="14"/>
        <v xml:space="preserve"> </v>
      </c>
      <c r="K221" s="1"/>
      <c r="L221" s="1" t="str">
        <f t="shared" si="15"/>
        <v xml:space="preserve"> </v>
      </c>
      <c r="M221" s="27"/>
    </row>
    <row r="222" spans="1:13" ht="76.5" x14ac:dyDescent="0.2">
      <c r="A222" s="26" t="s">
        <v>591</v>
      </c>
      <c r="B222" s="26" t="s">
        <v>592</v>
      </c>
      <c r="C222" s="27">
        <v>604.11779999999999</v>
      </c>
      <c r="D222" s="27">
        <v>140.22</v>
      </c>
      <c r="E222" s="1">
        <f t="shared" si="13"/>
        <v>23.210704932051332</v>
      </c>
      <c r="F222" s="27">
        <v>140.643</v>
      </c>
      <c r="G222" s="1">
        <f t="shared" si="12"/>
        <v>99.699238497472322</v>
      </c>
      <c r="H222" s="1"/>
      <c r="I222" s="1"/>
      <c r="J222" s="1" t="str">
        <f t="shared" si="14"/>
        <v xml:space="preserve"> </v>
      </c>
      <c r="K222" s="1"/>
      <c r="L222" s="1" t="str">
        <f t="shared" si="15"/>
        <v xml:space="preserve"> </v>
      </c>
      <c r="M222" s="27"/>
    </row>
    <row r="223" spans="1:13" ht="76.5" x14ac:dyDescent="0.2">
      <c r="A223" s="26" t="s">
        <v>593</v>
      </c>
      <c r="B223" s="26" t="s">
        <v>594</v>
      </c>
      <c r="C223" s="27">
        <v>549.49332000000004</v>
      </c>
      <c r="D223" s="27">
        <v>120.11306999999999</v>
      </c>
      <c r="E223" s="1">
        <f t="shared" si="13"/>
        <v>21.858877192538024</v>
      </c>
      <c r="F223" s="27">
        <v>18.698070000000001</v>
      </c>
      <c r="G223" s="1" t="str">
        <f t="shared" si="12"/>
        <v>свыше 200</v>
      </c>
      <c r="H223" s="1"/>
      <c r="I223" s="1"/>
      <c r="J223" s="1" t="str">
        <f t="shared" si="14"/>
        <v xml:space="preserve"> </v>
      </c>
      <c r="K223" s="1"/>
      <c r="L223" s="1" t="str">
        <f t="shared" si="15"/>
        <v xml:space="preserve"> </v>
      </c>
      <c r="M223" s="27"/>
    </row>
    <row r="224" spans="1:13" x14ac:dyDescent="0.2">
      <c r="A224" s="26" t="s">
        <v>595</v>
      </c>
      <c r="B224" s="26" t="s">
        <v>596</v>
      </c>
      <c r="C224" s="27">
        <v>118506.76324</v>
      </c>
      <c r="D224" s="27">
        <v>29393.80816</v>
      </c>
      <c r="E224" s="1">
        <f t="shared" si="13"/>
        <v>24.80348577276694</v>
      </c>
      <c r="F224" s="27">
        <v>41996.16476</v>
      </c>
      <c r="G224" s="1">
        <f t="shared" si="12"/>
        <v>69.99164882788692</v>
      </c>
      <c r="H224" s="1">
        <v>105604.52743</v>
      </c>
      <c r="I224" s="1">
        <v>20045.317360000001</v>
      </c>
      <c r="J224" s="1">
        <f t="shared" si="14"/>
        <v>18.981494305049608</v>
      </c>
      <c r="K224" s="1">
        <v>34154.868540000003</v>
      </c>
      <c r="L224" s="1">
        <f t="shared" si="15"/>
        <v>58.689487668571182</v>
      </c>
      <c r="M224" s="27">
        <v>14070.179410000001</v>
      </c>
    </row>
    <row r="225" spans="1:13" x14ac:dyDescent="0.2">
      <c r="A225" s="26" t="s">
        <v>597</v>
      </c>
      <c r="B225" s="26" t="s">
        <v>598</v>
      </c>
      <c r="C225" s="27">
        <v>22891.790219999999</v>
      </c>
      <c r="D225" s="27">
        <v>15580.81812</v>
      </c>
      <c r="E225" s="1">
        <f t="shared" si="13"/>
        <v>68.062908013141836</v>
      </c>
      <c r="F225" s="27">
        <v>13068.82699</v>
      </c>
      <c r="G225" s="1">
        <f t="shared" si="12"/>
        <v>119.22124404831531</v>
      </c>
      <c r="H225" s="1">
        <v>9989.5544100000006</v>
      </c>
      <c r="I225" s="1">
        <v>6232.3273200000003</v>
      </c>
      <c r="J225" s="1">
        <f t="shared" si="14"/>
        <v>62.388441608177793</v>
      </c>
      <c r="K225" s="1">
        <v>5227.5307700000003</v>
      </c>
      <c r="L225" s="1">
        <f t="shared" si="15"/>
        <v>119.22124601860544</v>
      </c>
      <c r="M225" s="27">
        <v>4344.2882100000006</v>
      </c>
    </row>
    <row r="226" spans="1:13" ht="25.5" x14ac:dyDescent="0.2">
      <c r="A226" s="26" t="s">
        <v>599</v>
      </c>
      <c r="B226" s="26" t="s">
        <v>600</v>
      </c>
      <c r="C226" s="27"/>
      <c r="D226" s="27"/>
      <c r="E226" s="1" t="str">
        <f t="shared" si="13"/>
        <v xml:space="preserve"> </v>
      </c>
      <c r="F226" s="27">
        <v>2202.0076399999998</v>
      </c>
      <c r="G226" s="1" t="str">
        <f t="shared" si="12"/>
        <v/>
      </c>
      <c r="H226" s="1"/>
      <c r="I226" s="1"/>
      <c r="J226" s="1" t="str">
        <f t="shared" si="14"/>
        <v xml:space="preserve"> </v>
      </c>
      <c r="K226" s="1">
        <v>880.80304999999998</v>
      </c>
      <c r="L226" s="1" t="str">
        <f t="shared" si="15"/>
        <v/>
      </c>
      <c r="M226" s="27"/>
    </row>
    <row r="227" spans="1:13" ht="25.5" x14ac:dyDescent="0.2">
      <c r="A227" s="26" t="s">
        <v>599</v>
      </c>
      <c r="B227" s="26" t="s">
        <v>601</v>
      </c>
      <c r="C227" s="27">
        <v>4354.4136900000003</v>
      </c>
      <c r="D227" s="27">
        <v>3813.8154399999999</v>
      </c>
      <c r="E227" s="1">
        <f t="shared" si="13"/>
        <v>87.585050744225441</v>
      </c>
      <c r="F227" s="27"/>
      <c r="G227" s="1" t="str">
        <f t="shared" si="12"/>
        <v xml:space="preserve"> </v>
      </c>
      <c r="H227" s="1">
        <v>1970.2804900000001</v>
      </c>
      <c r="I227" s="1">
        <v>1525.5261700000001</v>
      </c>
      <c r="J227" s="1">
        <f t="shared" si="14"/>
        <v>77.426852559454616</v>
      </c>
      <c r="K227" s="1"/>
      <c r="L227" s="1" t="str">
        <f t="shared" si="15"/>
        <v xml:space="preserve"> </v>
      </c>
      <c r="M227" s="27">
        <v>968.00742000000014</v>
      </c>
    </row>
    <row r="228" spans="1:13" x14ac:dyDescent="0.2">
      <c r="A228" s="26" t="s">
        <v>602</v>
      </c>
      <c r="B228" s="26" t="s">
        <v>603</v>
      </c>
      <c r="C228" s="27">
        <v>6259.4224700000004</v>
      </c>
      <c r="D228" s="27">
        <v>4614.9769500000002</v>
      </c>
      <c r="E228" s="1">
        <f t="shared" si="13"/>
        <v>73.728478499710533</v>
      </c>
      <c r="F228" s="27">
        <v>2632.79891</v>
      </c>
      <c r="G228" s="1">
        <f t="shared" si="12"/>
        <v>175.28786313573795</v>
      </c>
      <c r="H228" s="1">
        <v>2424.2067900000002</v>
      </c>
      <c r="I228" s="1">
        <v>1845.9908</v>
      </c>
      <c r="J228" s="1">
        <f t="shared" si="14"/>
        <v>76.148239812495532</v>
      </c>
      <c r="K228" s="1">
        <v>1053.1195299999999</v>
      </c>
      <c r="L228" s="1">
        <f t="shared" si="15"/>
        <v>175.28787069403225</v>
      </c>
      <c r="M228" s="27">
        <v>1548.30683</v>
      </c>
    </row>
    <row r="229" spans="1:13" x14ac:dyDescent="0.2">
      <c r="A229" s="26" t="s">
        <v>604</v>
      </c>
      <c r="B229" s="26" t="s">
        <v>605</v>
      </c>
      <c r="C229" s="27">
        <v>12277.95406</v>
      </c>
      <c r="D229" s="27">
        <v>7152.0257300000003</v>
      </c>
      <c r="E229" s="1">
        <f t="shared" si="13"/>
        <v>58.250956918794664</v>
      </c>
      <c r="F229" s="27">
        <v>8234.0204400000002</v>
      </c>
      <c r="G229" s="1">
        <f t="shared" si="12"/>
        <v>86.85946048003737</v>
      </c>
      <c r="H229" s="1">
        <v>5595.0671300000004</v>
      </c>
      <c r="I229" s="1">
        <v>2860.8103500000002</v>
      </c>
      <c r="J229" s="1">
        <f t="shared" si="14"/>
        <v>51.130938798941628</v>
      </c>
      <c r="K229" s="1">
        <v>3293.6081899999999</v>
      </c>
      <c r="L229" s="1">
        <f t="shared" si="15"/>
        <v>86.859461871814219</v>
      </c>
      <c r="M229" s="27">
        <v>1827.9739600000003</v>
      </c>
    </row>
    <row r="230" spans="1:13" x14ac:dyDescent="0.2">
      <c r="A230" s="26" t="s">
        <v>606</v>
      </c>
      <c r="B230" s="26" t="s">
        <v>607</v>
      </c>
      <c r="C230" s="27">
        <v>5354.3600800000004</v>
      </c>
      <c r="D230" s="27">
        <v>2613.12167</v>
      </c>
      <c r="E230" s="1">
        <f t="shared" si="13"/>
        <v>48.803622299529763</v>
      </c>
      <c r="F230" s="27">
        <v>1359.1398200000001</v>
      </c>
      <c r="G230" s="1">
        <f t="shared" si="12"/>
        <v>192.26290272328274</v>
      </c>
      <c r="H230" s="1">
        <v>2723.9679500000002</v>
      </c>
      <c r="I230" s="1">
        <v>1045.24872</v>
      </c>
      <c r="J230" s="1">
        <f t="shared" si="14"/>
        <v>38.372284079186755</v>
      </c>
      <c r="K230" s="1">
        <v>543.65593999999999</v>
      </c>
      <c r="L230" s="1">
        <f t="shared" si="15"/>
        <v>192.26290804437824</v>
      </c>
      <c r="M230" s="27">
        <v>429.08578</v>
      </c>
    </row>
    <row r="231" spans="1:13" x14ac:dyDescent="0.2">
      <c r="A231" s="26" t="s">
        <v>608</v>
      </c>
      <c r="B231" s="26" t="s">
        <v>609</v>
      </c>
      <c r="C231" s="27">
        <v>6923.5939799999996</v>
      </c>
      <c r="D231" s="27">
        <v>4538.9040599999998</v>
      </c>
      <c r="E231" s="1">
        <f t="shared" si="13"/>
        <v>65.557051339396992</v>
      </c>
      <c r="F231" s="27">
        <v>6874.8806199999999</v>
      </c>
      <c r="G231" s="1">
        <f t="shared" si="12"/>
        <v>66.021569113443022</v>
      </c>
      <c r="H231" s="1">
        <v>2871.0991800000002</v>
      </c>
      <c r="I231" s="1">
        <v>1815.5616299999999</v>
      </c>
      <c r="J231" s="1">
        <f t="shared" si="14"/>
        <v>63.235768469691102</v>
      </c>
      <c r="K231" s="1">
        <v>2749.9522499999998</v>
      </c>
      <c r="L231" s="1">
        <f t="shared" si="15"/>
        <v>66.021569283612109</v>
      </c>
      <c r="M231" s="27">
        <v>1398.8881799999999</v>
      </c>
    </row>
    <row r="232" spans="1:13" ht="25.5" x14ac:dyDescent="0.2">
      <c r="A232" s="26" t="s">
        <v>610</v>
      </c>
      <c r="B232" s="26" t="s">
        <v>611</v>
      </c>
      <c r="C232" s="27">
        <v>9169.5240200000007</v>
      </c>
      <c r="D232" s="27">
        <v>1378.4594999999999</v>
      </c>
      <c r="E232" s="1">
        <f t="shared" si="13"/>
        <v>15.03305402759608</v>
      </c>
      <c r="F232" s="27">
        <v>69.977609999999999</v>
      </c>
      <c r="G232" s="1" t="str">
        <f t="shared" si="12"/>
        <v>свыше 200</v>
      </c>
      <c r="H232" s="1">
        <v>9169.5240200000007</v>
      </c>
      <c r="I232" s="1">
        <v>1378.4594999999999</v>
      </c>
      <c r="J232" s="1">
        <f t="shared" si="14"/>
        <v>15.03305402759608</v>
      </c>
      <c r="K232" s="1">
        <v>69.977609999999999</v>
      </c>
      <c r="L232" s="1" t="str">
        <f t="shared" si="15"/>
        <v>свыше 200</v>
      </c>
      <c r="M232" s="27">
        <v>1364.67911</v>
      </c>
    </row>
    <row r="233" spans="1:13" ht="38.25" x14ac:dyDescent="0.2">
      <c r="A233" s="26" t="s">
        <v>612</v>
      </c>
      <c r="B233" s="26" t="s">
        <v>613</v>
      </c>
      <c r="C233" s="27">
        <v>8706.8445599999995</v>
      </c>
      <c r="D233" s="27">
        <v>1275.98711</v>
      </c>
      <c r="E233" s="1">
        <f t="shared" si="13"/>
        <v>14.65498897111355</v>
      </c>
      <c r="F233" s="27"/>
      <c r="G233" s="1" t="str">
        <f t="shared" si="12"/>
        <v xml:space="preserve"> </v>
      </c>
      <c r="H233" s="1">
        <v>8706.8445599999995</v>
      </c>
      <c r="I233" s="1">
        <v>1275.98711</v>
      </c>
      <c r="J233" s="1">
        <f t="shared" si="14"/>
        <v>14.65498897111355</v>
      </c>
      <c r="K233" s="1"/>
      <c r="L233" s="1" t="str">
        <f t="shared" si="15"/>
        <v xml:space="preserve"> </v>
      </c>
      <c r="M233" s="27">
        <v>1275.98711</v>
      </c>
    </row>
    <row r="234" spans="1:13" ht="51" x14ac:dyDescent="0.2">
      <c r="A234" s="26" t="s">
        <v>614</v>
      </c>
      <c r="B234" s="26" t="s">
        <v>615</v>
      </c>
      <c r="C234" s="27">
        <v>8706.8445599999995</v>
      </c>
      <c r="D234" s="27">
        <v>1275.98711</v>
      </c>
      <c r="E234" s="1">
        <f t="shared" si="13"/>
        <v>14.65498897111355</v>
      </c>
      <c r="F234" s="27"/>
      <c r="G234" s="1" t="str">
        <f t="shared" si="12"/>
        <v xml:space="preserve"> </v>
      </c>
      <c r="H234" s="1">
        <v>8706.8445599999995</v>
      </c>
      <c r="I234" s="1">
        <v>1275.98711</v>
      </c>
      <c r="J234" s="1">
        <f t="shared" si="14"/>
        <v>14.65498897111355</v>
      </c>
      <c r="K234" s="1"/>
      <c r="L234" s="1" t="str">
        <f t="shared" si="15"/>
        <v xml:space="preserve"> </v>
      </c>
      <c r="M234" s="27">
        <v>1275.98711</v>
      </c>
    </row>
    <row r="235" spans="1:13" ht="25.5" x14ac:dyDescent="0.2">
      <c r="A235" s="26" t="s">
        <v>616</v>
      </c>
      <c r="B235" s="26" t="s">
        <v>617</v>
      </c>
      <c r="C235" s="27">
        <v>57</v>
      </c>
      <c r="D235" s="27">
        <v>13.786390000000001</v>
      </c>
      <c r="E235" s="1">
        <f t="shared" si="13"/>
        <v>24.186649122807019</v>
      </c>
      <c r="F235" s="27">
        <v>14.93061</v>
      </c>
      <c r="G235" s="1">
        <f t="shared" si="12"/>
        <v>92.336414922096282</v>
      </c>
      <c r="H235" s="1">
        <v>57</v>
      </c>
      <c r="I235" s="1">
        <v>13.786390000000001</v>
      </c>
      <c r="J235" s="1">
        <f t="shared" si="14"/>
        <v>24.186649122807019</v>
      </c>
      <c r="K235" s="1">
        <v>14.93061</v>
      </c>
      <c r="L235" s="1">
        <f t="shared" si="15"/>
        <v>92.336414922096282</v>
      </c>
      <c r="M235" s="27">
        <v>6.0000000000002274E-3</v>
      </c>
    </row>
    <row r="236" spans="1:13" ht="38.25" x14ac:dyDescent="0.2">
      <c r="A236" s="26" t="s">
        <v>618</v>
      </c>
      <c r="B236" s="26" t="s">
        <v>619</v>
      </c>
      <c r="C236" s="27">
        <v>231.66666000000001</v>
      </c>
      <c r="D236" s="27">
        <v>25</v>
      </c>
      <c r="E236" s="1">
        <f t="shared" si="13"/>
        <v>10.791367217017761</v>
      </c>
      <c r="F236" s="27"/>
      <c r="G236" s="1" t="str">
        <f t="shared" si="12"/>
        <v xml:space="preserve"> </v>
      </c>
      <c r="H236" s="1">
        <v>231.66666000000001</v>
      </c>
      <c r="I236" s="1">
        <v>25</v>
      </c>
      <c r="J236" s="1">
        <f t="shared" si="14"/>
        <v>10.791367217017761</v>
      </c>
      <c r="K236" s="1"/>
      <c r="L236" s="1" t="str">
        <f t="shared" si="15"/>
        <v xml:space="preserve"> </v>
      </c>
      <c r="M236" s="27">
        <v>25</v>
      </c>
    </row>
    <row r="237" spans="1:13" ht="102" x14ac:dyDescent="0.2">
      <c r="A237" s="26" t="s">
        <v>620</v>
      </c>
      <c r="B237" s="26" t="s">
        <v>621</v>
      </c>
      <c r="C237" s="27">
        <v>231.66666000000001</v>
      </c>
      <c r="D237" s="27">
        <v>25</v>
      </c>
      <c r="E237" s="1">
        <f t="shared" si="13"/>
        <v>10.791367217017761</v>
      </c>
      <c r="F237" s="27"/>
      <c r="G237" s="1" t="str">
        <f t="shared" si="12"/>
        <v xml:space="preserve"> </v>
      </c>
      <c r="H237" s="1">
        <v>231.66666000000001</v>
      </c>
      <c r="I237" s="1">
        <v>25</v>
      </c>
      <c r="J237" s="1">
        <f t="shared" si="14"/>
        <v>10.791367217017761</v>
      </c>
      <c r="K237" s="1"/>
      <c r="L237" s="1" t="str">
        <f t="shared" si="15"/>
        <v xml:space="preserve"> </v>
      </c>
      <c r="M237" s="27">
        <v>25</v>
      </c>
    </row>
    <row r="238" spans="1:13" ht="25.5" x14ac:dyDescent="0.2">
      <c r="A238" s="26" t="s">
        <v>622</v>
      </c>
      <c r="B238" s="26" t="s">
        <v>623</v>
      </c>
      <c r="C238" s="27">
        <v>174.0128</v>
      </c>
      <c r="D238" s="27">
        <v>63.686</v>
      </c>
      <c r="E238" s="1">
        <f t="shared" si="13"/>
        <v>36.598457124993104</v>
      </c>
      <c r="F238" s="27">
        <v>55.046999999999997</v>
      </c>
      <c r="G238" s="1">
        <f t="shared" si="12"/>
        <v>115.69386160917034</v>
      </c>
      <c r="H238" s="1">
        <v>174.0128</v>
      </c>
      <c r="I238" s="1">
        <v>63.686</v>
      </c>
      <c r="J238" s="1">
        <f t="shared" si="14"/>
        <v>36.598457124993104</v>
      </c>
      <c r="K238" s="1">
        <v>55.046999999999997</v>
      </c>
      <c r="L238" s="1">
        <f t="shared" si="15"/>
        <v>115.69386160917034</v>
      </c>
      <c r="M238" s="27">
        <v>63.686</v>
      </c>
    </row>
    <row r="239" spans="1:13" ht="25.5" x14ac:dyDescent="0.2">
      <c r="A239" s="26" t="s">
        <v>624</v>
      </c>
      <c r="B239" s="26" t="s">
        <v>625</v>
      </c>
      <c r="C239" s="27">
        <v>174.0128</v>
      </c>
      <c r="D239" s="27">
        <v>63.686</v>
      </c>
      <c r="E239" s="1">
        <f t="shared" si="13"/>
        <v>36.598457124993104</v>
      </c>
      <c r="F239" s="27">
        <v>55.046999999999997</v>
      </c>
      <c r="G239" s="1">
        <f t="shared" si="12"/>
        <v>115.69386160917034</v>
      </c>
      <c r="H239" s="1">
        <v>174.0128</v>
      </c>
      <c r="I239" s="1">
        <v>63.686</v>
      </c>
      <c r="J239" s="1">
        <f t="shared" si="14"/>
        <v>36.598457124993104</v>
      </c>
      <c r="K239" s="1">
        <v>55.046999999999997</v>
      </c>
      <c r="L239" s="1">
        <f t="shared" si="15"/>
        <v>115.69386160917034</v>
      </c>
      <c r="M239" s="27">
        <v>63.686</v>
      </c>
    </row>
    <row r="240" spans="1:13" x14ac:dyDescent="0.2">
      <c r="A240" s="26" t="s">
        <v>626</v>
      </c>
      <c r="B240" s="26" t="s">
        <v>627</v>
      </c>
      <c r="C240" s="27">
        <v>86445.448999999993</v>
      </c>
      <c r="D240" s="27">
        <v>12434.53054</v>
      </c>
      <c r="E240" s="1">
        <f t="shared" si="13"/>
        <v>14.384251205636053</v>
      </c>
      <c r="F240" s="27">
        <v>28857.36016</v>
      </c>
      <c r="G240" s="1">
        <f t="shared" si="12"/>
        <v>43.089632839097504</v>
      </c>
      <c r="H240" s="1">
        <v>86445.448999999993</v>
      </c>
      <c r="I240" s="1">
        <v>12434.53054</v>
      </c>
      <c r="J240" s="1">
        <f t="shared" si="14"/>
        <v>14.384251205636053</v>
      </c>
      <c r="K240" s="1">
        <v>28857.36016</v>
      </c>
      <c r="L240" s="1">
        <f t="shared" si="15"/>
        <v>43.089632839097504</v>
      </c>
      <c r="M240" s="27">
        <v>8361.2120899999991</v>
      </c>
    </row>
    <row r="241" spans="1:13" ht="25.5" x14ac:dyDescent="0.2">
      <c r="A241" s="26" t="s">
        <v>628</v>
      </c>
      <c r="B241" s="26" t="s">
        <v>629</v>
      </c>
      <c r="C241" s="27">
        <v>86445.448999999993</v>
      </c>
      <c r="D241" s="27">
        <v>12434.53054</v>
      </c>
      <c r="E241" s="1">
        <f t="shared" si="13"/>
        <v>14.384251205636053</v>
      </c>
      <c r="F241" s="27">
        <v>28857.36016</v>
      </c>
      <c r="G241" s="1">
        <f t="shared" si="12"/>
        <v>43.089632839097504</v>
      </c>
      <c r="H241" s="1">
        <v>86445.448999999993</v>
      </c>
      <c r="I241" s="1">
        <v>12434.53054</v>
      </c>
      <c r="J241" s="1">
        <f t="shared" si="14"/>
        <v>14.384251205636053</v>
      </c>
      <c r="K241" s="1">
        <v>28857.36016</v>
      </c>
      <c r="L241" s="1">
        <f t="shared" si="15"/>
        <v>43.089632839097504</v>
      </c>
      <c r="M241" s="27">
        <v>8361.2120899999991</v>
      </c>
    </row>
    <row r="242" spans="1:13" ht="38.25" x14ac:dyDescent="0.2">
      <c r="A242" s="26" t="s">
        <v>630</v>
      </c>
      <c r="B242" s="26" t="s">
        <v>631</v>
      </c>
      <c r="C242" s="27"/>
      <c r="D242" s="27"/>
      <c r="E242" s="1" t="str">
        <f t="shared" si="13"/>
        <v xml:space="preserve"> </v>
      </c>
      <c r="F242" s="27">
        <v>-0.90617999999999999</v>
      </c>
      <c r="G242" s="1" t="str">
        <f t="shared" si="12"/>
        <v/>
      </c>
      <c r="H242" s="1"/>
      <c r="I242" s="1"/>
      <c r="J242" s="1" t="str">
        <f t="shared" si="14"/>
        <v xml:space="preserve"> </v>
      </c>
      <c r="K242" s="1">
        <v>-0.90617999999999999</v>
      </c>
      <c r="L242" s="1" t="str">
        <f t="shared" si="15"/>
        <v/>
      </c>
      <c r="M242" s="27"/>
    </row>
    <row r="243" spans="1:13" ht="89.25" x14ac:dyDescent="0.2">
      <c r="A243" s="26" t="s">
        <v>632</v>
      </c>
      <c r="B243" s="26" t="s">
        <v>633</v>
      </c>
      <c r="C243" s="27">
        <v>85782.278999999995</v>
      </c>
      <c r="D243" s="27">
        <v>11795.37738</v>
      </c>
      <c r="E243" s="1">
        <f t="shared" si="13"/>
        <v>13.750366063368402</v>
      </c>
      <c r="F243" s="27">
        <v>28189.182870000001</v>
      </c>
      <c r="G243" s="1">
        <f t="shared" si="12"/>
        <v>41.843629999481429</v>
      </c>
      <c r="H243" s="1">
        <v>85782.278999999995</v>
      </c>
      <c r="I243" s="1">
        <v>11795.37738</v>
      </c>
      <c r="J243" s="1">
        <f t="shared" si="14"/>
        <v>13.750366063368402</v>
      </c>
      <c r="K243" s="1">
        <v>28189.182870000001</v>
      </c>
      <c r="L243" s="1">
        <f t="shared" si="15"/>
        <v>41.843629999481429</v>
      </c>
      <c r="M243" s="27">
        <v>8311.33806</v>
      </c>
    </row>
    <row r="244" spans="1:13" ht="38.25" x14ac:dyDescent="0.2">
      <c r="A244" s="26" t="s">
        <v>634</v>
      </c>
      <c r="B244" s="26" t="s">
        <v>635</v>
      </c>
      <c r="C244" s="27">
        <v>663.17</v>
      </c>
      <c r="D244" s="27">
        <v>639.15315999999996</v>
      </c>
      <c r="E244" s="1">
        <f t="shared" si="13"/>
        <v>96.378479123000133</v>
      </c>
      <c r="F244" s="27">
        <v>669.08347000000003</v>
      </c>
      <c r="G244" s="1">
        <f t="shared" si="12"/>
        <v>95.526670237421939</v>
      </c>
      <c r="H244" s="1">
        <v>663.17</v>
      </c>
      <c r="I244" s="1">
        <v>639.15315999999996</v>
      </c>
      <c r="J244" s="1">
        <f t="shared" si="14"/>
        <v>96.378479123000133</v>
      </c>
      <c r="K244" s="1">
        <v>669.08347000000003</v>
      </c>
      <c r="L244" s="1">
        <f t="shared" si="15"/>
        <v>95.526670237421939</v>
      </c>
      <c r="M244" s="27">
        <v>49.874029999999948</v>
      </c>
    </row>
    <row r="245" spans="1:13" ht="25.5" x14ac:dyDescent="0.2">
      <c r="A245" s="26" t="s">
        <v>636</v>
      </c>
      <c r="B245" s="26" t="s">
        <v>637</v>
      </c>
      <c r="C245" s="27">
        <v>269635.16188000003</v>
      </c>
      <c r="D245" s="27">
        <v>76445.989969999995</v>
      </c>
      <c r="E245" s="1">
        <f t="shared" si="13"/>
        <v>28.351639836951957</v>
      </c>
      <c r="F245" s="27">
        <v>170210.01435000001</v>
      </c>
      <c r="G245" s="1">
        <f t="shared" si="12"/>
        <v>44.912745153058609</v>
      </c>
      <c r="H245" s="1">
        <v>70104.890159999995</v>
      </c>
      <c r="I245" s="1">
        <v>22169.83886</v>
      </c>
      <c r="J245" s="1">
        <f t="shared" si="14"/>
        <v>31.623812275294778</v>
      </c>
      <c r="K245" s="1">
        <v>118264.96772</v>
      </c>
      <c r="L245" s="1">
        <f t="shared" si="15"/>
        <v>18.745905306877127</v>
      </c>
      <c r="M245" s="27">
        <v>6223.6757500000003</v>
      </c>
    </row>
    <row r="246" spans="1:13" x14ac:dyDescent="0.2">
      <c r="A246" s="26" t="s">
        <v>638</v>
      </c>
      <c r="B246" s="26" t="s">
        <v>639</v>
      </c>
      <c r="C246" s="27">
        <v>181323.05398</v>
      </c>
      <c r="D246" s="27">
        <v>45794.043270000002</v>
      </c>
      <c r="E246" s="1">
        <f t="shared" si="13"/>
        <v>25.255499653701563</v>
      </c>
      <c r="F246" s="27">
        <v>38843.422930000001</v>
      </c>
      <c r="G246" s="1">
        <f t="shared" si="12"/>
        <v>117.8939439825521</v>
      </c>
      <c r="H246" s="1">
        <v>11458.47501</v>
      </c>
      <c r="I246" s="1">
        <v>2277.9151099999999</v>
      </c>
      <c r="J246" s="1">
        <f t="shared" si="14"/>
        <v>19.879740611311941</v>
      </c>
      <c r="K246" s="1">
        <v>2338.4438700000001</v>
      </c>
      <c r="L246" s="1">
        <f t="shared" si="15"/>
        <v>97.411579521898034</v>
      </c>
      <c r="M246" s="27">
        <v>822.82642999999985</v>
      </c>
    </row>
    <row r="247" spans="1:13" ht="38.25" x14ac:dyDescent="0.2">
      <c r="A247" s="26" t="s">
        <v>640</v>
      </c>
      <c r="B247" s="26" t="s">
        <v>641</v>
      </c>
      <c r="C247" s="27">
        <v>1</v>
      </c>
      <c r="D247" s="27">
        <v>1.21</v>
      </c>
      <c r="E247" s="1">
        <f t="shared" si="13"/>
        <v>121</v>
      </c>
      <c r="F247" s="27">
        <v>0.6</v>
      </c>
      <c r="G247" s="1" t="str">
        <f t="shared" si="12"/>
        <v>свыше 200</v>
      </c>
      <c r="H247" s="1">
        <v>1</v>
      </c>
      <c r="I247" s="1">
        <v>1.21</v>
      </c>
      <c r="J247" s="1">
        <f t="shared" si="14"/>
        <v>121</v>
      </c>
      <c r="K247" s="1">
        <v>0.6</v>
      </c>
      <c r="L247" s="1" t="str">
        <f t="shared" si="15"/>
        <v>свыше 200</v>
      </c>
      <c r="M247" s="27"/>
    </row>
    <row r="248" spans="1:13" ht="25.5" x14ac:dyDescent="0.2">
      <c r="A248" s="26" t="s">
        <v>642</v>
      </c>
      <c r="B248" s="26" t="s">
        <v>643</v>
      </c>
      <c r="C248" s="27">
        <v>1020.9</v>
      </c>
      <c r="D248" s="27">
        <v>237.078</v>
      </c>
      <c r="E248" s="1">
        <f t="shared" si="13"/>
        <v>23.222450778724653</v>
      </c>
      <c r="F248" s="27">
        <v>211.0575</v>
      </c>
      <c r="G248" s="1">
        <f t="shared" si="12"/>
        <v>112.32863082335382</v>
      </c>
      <c r="H248" s="1">
        <v>1020.9</v>
      </c>
      <c r="I248" s="1">
        <v>237.078</v>
      </c>
      <c r="J248" s="1">
        <f t="shared" si="14"/>
        <v>23.222450778724653</v>
      </c>
      <c r="K248" s="1">
        <v>211.0575</v>
      </c>
      <c r="L248" s="1">
        <f t="shared" si="15"/>
        <v>112.32863082335382</v>
      </c>
      <c r="M248" s="27">
        <v>88.337999999999994</v>
      </c>
    </row>
    <row r="249" spans="1:13" ht="25.5" x14ac:dyDescent="0.2">
      <c r="A249" s="26" t="s">
        <v>644</v>
      </c>
      <c r="B249" s="26" t="s">
        <v>645</v>
      </c>
      <c r="C249" s="27">
        <v>63.183</v>
      </c>
      <c r="D249" s="27"/>
      <c r="E249" s="1" t="str">
        <f t="shared" si="13"/>
        <v/>
      </c>
      <c r="F249" s="27">
        <v>13.95</v>
      </c>
      <c r="G249" s="1" t="str">
        <f t="shared" si="12"/>
        <v/>
      </c>
      <c r="H249" s="1">
        <v>63.183</v>
      </c>
      <c r="I249" s="1"/>
      <c r="J249" s="1" t="str">
        <f t="shared" si="14"/>
        <v/>
      </c>
      <c r="K249" s="1">
        <v>13.95</v>
      </c>
      <c r="L249" s="1" t="str">
        <f t="shared" si="15"/>
        <v/>
      </c>
      <c r="M249" s="27"/>
    </row>
    <row r="250" spans="1:13" ht="76.5" x14ac:dyDescent="0.2">
      <c r="A250" s="26" t="s">
        <v>646</v>
      </c>
      <c r="B250" s="26" t="s">
        <v>647</v>
      </c>
      <c r="C250" s="27">
        <v>63.183</v>
      </c>
      <c r="D250" s="27"/>
      <c r="E250" s="1" t="str">
        <f t="shared" si="13"/>
        <v/>
      </c>
      <c r="F250" s="27">
        <v>13.95</v>
      </c>
      <c r="G250" s="1" t="str">
        <f t="shared" si="12"/>
        <v/>
      </c>
      <c r="H250" s="1">
        <v>63.183</v>
      </c>
      <c r="I250" s="1"/>
      <c r="J250" s="1" t="str">
        <f t="shared" si="14"/>
        <v/>
      </c>
      <c r="K250" s="1">
        <v>13.95</v>
      </c>
      <c r="L250" s="1" t="str">
        <f t="shared" si="15"/>
        <v/>
      </c>
      <c r="M250" s="27"/>
    </row>
    <row r="251" spans="1:13" x14ac:dyDescent="0.2">
      <c r="A251" s="26" t="s">
        <v>648</v>
      </c>
      <c r="B251" s="26" t="s">
        <v>649</v>
      </c>
      <c r="C251" s="27">
        <v>180237.97098000001</v>
      </c>
      <c r="D251" s="27">
        <v>45555.755270000001</v>
      </c>
      <c r="E251" s="1">
        <f t="shared" si="13"/>
        <v>25.275337389952679</v>
      </c>
      <c r="F251" s="27">
        <v>38617.815430000002</v>
      </c>
      <c r="G251" s="1">
        <f t="shared" si="12"/>
        <v>117.96564555179447</v>
      </c>
      <c r="H251" s="1">
        <v>10373.39201</v>
      </c>
      <c r="I251" s="1">
        <v>2039.6271099999999</v>
      </c>
      <c r="J251" s="1">
        <f t="shared" si="14"/>
        <v>19.662103852180557</v>
      </c>
      <c r="K251" s="1">
        <v>2112.83637</v>
      </c>
      <c r="L251" s="1">
        <f t="shared" si="15"/>
        <v>96.535024621901982</v>
      </c>
      <c r="M251" s="27">
        <v>734.48842999999988</v>
      </c>
    </row>
    <row r="252" spans="1:13" ht="25.5" x14ac:dyDescent="0.2">
      <c r="A252" s="26" t="s">
        <v>650</v>
      </c>
      <c r="B252" s="26" t="s">
        <v>651</v>
      </c>
      <c r="C252" s="27">
        <v>10373.39201</v>
      </c>
      <c r="D252" s="27">
        <v>2039.6271099999999</v>
      </c>
      <c r="E252" s="1">
        <f t="shared" si="13"/>
        <v>19.662103852180557</v>
      </c>
      <c r="F252" s="27">
        <v>2112.83637</v>
      </c>
      <c r="G252" s="1">
        <f t="shared" si="12"/>
        <v>96.535024621901982</v>
      </c>
      <c r="H252" s="1">
        <v>10373.39201</v>
      </c>
      <c r="I252" s="1">
        <v>2039.6271099999999</v>
      </c>
      <c r="J252" s="1">
        <f t="shared" si="14"/>
        <v>19.662103852180557</v>
      </c>
      <c r="K252" s="1">
        <v>2112.83637</v>
      </c>
      <c r="L252" s="1">
        <f t="shared" si="15"/>
        <v>96.535024621901982</v>
      </c>
      <c r="M252" s="27">
        <v>734.48842999999988</v>
      </c>
    </row>
    <row r="253" spans="1:13" ht="25.5" x14ac:dyDescent="0.2">
      <c r="A253" s="26" t="s">
        <v>652</v>
      </c>
      <c r="B253" s="26" t="s">
        <v>653</v>
      </c>
      <c r="C253" s="27">
        <v>37725.757799999999</v>
      </c>
      <c r="D253" s="27">
        <v>10771.313169999999</v>
      </c>
      <c r="E253" s="1">
        <f t="shared" si="13"/>
        <v>28.55161512487895</v>
      </c>
      <c r="F253" s="27">
        <v>3844.8472499999998</v>
      </c>
      <c r="G253" s="1" t="str">
        <f t="shared" si="12"/>
        <v>свыше 200</v>
      </c>
      <c r="H253" s="1"/>
      <c r="I253" s="1"/>
      <c r="J253" s="1" t="str">
        <f t="shared" si="14"/>
        <v xml:space="preserve"> </v>
      </c>
      <c r="K253" s="1"/>
      <c r="L253" s="1" t="str">
        <f t="shared" si="15"/>
        <v xml:space="preserve"> </v>
      </c>
      <c r="M253" s="27"/>
    </row>
    <row r="254" spans="1:13" ht="25.5" x14ac:dyDescent="0.2">
      <c r="A254" s="26" t="s">
        <v>654</v>
      </c>
      <c r="B254" s="26" t="s">
        <v>655</v>
      </c>
      <c r="C254" s="27">
        <v>127152.89017</v>
      </c>
      <c r="D254" s="27">
        <v>31091.072250000001</v>
      </c>
      <c r="E254" s="1">
        <f t="shared" si="13"/>
        <v>24.451722810572431</v>
      </c>
      <c r="F254" s="27">
        <v>31412.587350000002</v>
      </c>
      <c r="G254" s="1">
        <f t="shared" si="12"/>
        <v>98.976476861273255</v>
      </c>
      <c r="H254" s="1"/>
      <c r="I254" s="1"/>
      <c r="J254" s="1" t="str">
        <f t="shared" si="14"/>
        <v xml:space="preserve"> </v>
      </c>
      <c r="K254" s="1"/>
      <c r="L254" s="1" t="str">
        <f t="shared" si="15"/>
        <v xml:space="preserve"> </v>
      </c>
      <c r="M254" s="27"/>
    </row>
    <row r="255" spans="1:13" ht="25.5" x14ac:dyDescent="0.2">
      <c r="A255" s="26" t="s">
        <v>656</v>
      </c>
      <c r="B255" s="26" t="s">
        <v>657</v>
      </c>
      <c r="C255" s="27">
        <v>1467.616</v>
      </c>
      <c r="D255" s="27">
        <v>457.87245000000001</v>
      </c>
      <c r="E255" s="1">
        <f t="shared" si="13"/>
        <v>31.198382274382404</v>
      </c>
      <c r="F255" s="27">
        <v>396.26916</v>
      </c>
      <c r="G255" s="1">
        <f t="shared" si="12"/>
        <v>115.54581991694737</v>
      </c>
      <c r="H255" s="1"/>
      <c r="I255" s="1"/>
      <c r="J255" s="1" t="str">
        <f t="shared" si="14"/>
        <v xml:space="preserve"> </v>
      </c>
      <c r="K255" s="1"/>
      <c r="L255" s="1" t="str">
        <f t="shared" si="15"/>
        <v xml:space="preserve"> </v>
      </c>
      <c r="M255" s="27"/>
    </row>
    <row r="256" spans="1:13" ht="25.5" x14ac:dyDescent="0.2">
      <c r="A256" s="26" t="s">
        <v>658</v>
      </c>
      <c r="B256" s="26" t="s">
        <v>659</v>
      </c>
      <c r="C256" s="27">
        <v>3518.3150000000001</v>
      </c>
      <c r="D256" s="27">
        <v>1195.8702900000001</v>
      </c>
      <c r="E256" s="1">
        <f t="shared" si="13"/>
        <v>33.989858497604679</v>
      </c>
      <c r="F256" s="27">
        <v>851.27530000000002</v>
      </c>
      <c r="G256" s="1">
        <f t="shared" si="12"/>
        <v>140.47985299232809</v>
      </c>
      <c r="H256" s="1"/>
      <c r="I256" s="1"/>
      <c r="J256" s="1" t="str">
        <f t="shared" si="14"/>
        <v xml:space="preserve"> </v>
      </c>
      <c r="K256" s="1"/>
      <c r="L256" s="1" t="str">
        <f t="shared" si="15"/>
        <v xml:space="preserve"> </v>
      </c>
      <c r="M256" s="27"/>
    </row>
    <row r="257" spans="1:13" x14ac:dyDescent="0.2">
      <c r="A257" s="26" t="s">
        <v>660</v>
      </c>
      <c r="B257" s="26" t="s">
        <v>661</v>
      </c>
      <c r="C257" s="27">
        <v>88312.107900000003</v>
      </c>
      <c r="D257" s="27">
        <v>30651.9467</v>
      </c>
      <c r="E257" s="1">
        <f t="shared" si="13"/>
        <v>34.708657090043253</v>
      </c>
      <c r="F257" s="27">
        <v>131366.59142000001</v>
      </c>
      <c r="G257" s="1">
        <f t="shared" si="12"/>
        <v>23.333136963263986</v>
      </c>
      <c r="H257" s="1">
        <v>58646.415150000001</v>
      </c>
      <c r="I257" s="1">
        <v>19891.923750000002</v>
      </c>
      <c r="J257" s="1">
        <f t="shared" si="14"/>
        <v>33.91839671550666</v>
      </c>
      <c r="K257" s="1">
        <v>115926.52385</v>
      </c>
      <c r="L257" s="1">
        <f t="shared" si="15"/>
        <v>17.159078948781918</v>
      </c>
      <c r="M257" s="27">
        <v>5400.8493200000012</v>
      </c>
    </row>
    <row r="258" spans="1:13" ht="25.5" x14ac:dyDescent="0.2">
      <c r="A258" s="26" t="s">
        <v>662</v>
      </c>
      <c r="B258" s="26" t="s">
        <v>663</v>
      </c>
      <c r="C258" s="27">
        <v>22794.044839999999</v>
      </c>
      <c r="D258" s="27">
        <v>5890.0738300000003</v>
      </c>
      <c r="E258" s="1">
        <f t="shared" si="13"/>
        <v>25.840406436613822</v>
      </c>
      <c r="F258" s="27">
        <v>4145.2518200000004</v>
      </c>
      <c r="G258" s="1">
        <f t="shared" si="12"/>
        <v>142.09206305830656</v>
      </c>
      <c r="H258" s="1">
        <v>13278.265890000001</v>
      </c>
      <c r="I258" s="1">
        <v>2892.2350700000002</v>
      </c>
      <c r="J258" s="1">
        <f t="shared" si="14"/>
        <v>21.781722808986466</v>
      </c>
      <c r="K258" s="1">
        <v>2266.9025000000001</v>
      </c>
      <c r="L258" s="1">
        <f t="shared" si="15"/>
        <v>127.58533152616842</v>
      </c>
      <c r="M258" s="27">
        <v>1280.7287000000001</v>
      </c>
    </row>
    <row r="259" spans="1:13" ht="38.25" x14ac:dyDescent="0.2">
      <c r="A259" s="26" t="s">
        <v>664</v>
      </c>
      <c r="B259" s="26" t="s">
        <v>665</v>
      </c>
      <c r="C259" s="27">
        <v>13278.265890000001</v>
      </c>
      <c r="D259" s="27">
        <v>2892.2350700000002</v>
      </c>
      <c r="E259" s="1">
        <f t="shared" si="13"/>
        <v>21.781722808986466</v>
      </c>
      <c r="F259" s="27">
        <v>2266.9025000000001</v>
      </c>
      <c r="G259" s="1">
        <f t="shared" si="12"/>
        <v>127.58533152616842</v>
      </c>
      <c r="H259" s="1">
        <v>13278.265890000001</v>
      </c>
      <c r="I259" s="1">
        <v>2892.2350700000002</v>
      </c>
      <c r="J259" s="1">
        <f t="shared" si="14"/>
        <v>21.781722808986466</v>
      </c>
      <c r="K259" s="1">
        <v>2266.9025000000001</v>
      </c>
      <c r="L259" s="1">
        <f t="shared" si="15"/>
        <v>127.58533152616842</v>
      </c>
      <c r="M259" s="27">
        <v>1280.7287000000001</v>
      </c>
    </row>
    <row r="260" spans="1:13" ht="38.25" x14ac:dyDescent="0.2">
      <c r="A260" s="26" t="s">
        <v>666</v>
      </c>
      <c r="B260" s="26" t="s">
        <v>667</v>
      </c>
      <c r="C260" s="27">
        <v>4305.5410000000002</v>
      </c>
      <c r="D260" s="27">
        <v>1763.2698700000001</v>
      </c>
      <c r="E260" s="1">
        <f t="shared" si="13"/>
        <v>40.953503171842982</v>
      </c>
      <c r="F260" s="27">
        <v>541.89783999999997</v>
      </c>
      <c r="G260" s="1" t="str">
        <f t="shared" si="12"/>
        <v>свыше 200</v>
      </c>
      <c r="H260" s="1"/>
      <c r="I260" s="1"/>
      <c r="J260" s="1" t="str">
        <f t="shared" si="14"/>
        <v xml:space="preserve"> </v>
      </c>
      <c r="K260" s="1"/>
      <c r="L260" s="1" t="str">
        <f t="shared" si="15"/>
        <v xml:space="preserve"> </v>
      </c>
      <c r="M260" s="27"/>
    </row>
    <row r="261" spans="1:13" ht="38.25" x14ac:dyDescent="0.2">
      <c r="A261" s="26" t="s">
        <v>668</v>
      </c>
      <c r="B261" s="26" t="s">
        <v>669</v>
      </c>
      <c r="C261" s="27">
        <v>1654.83016</v>
      </c>
      <c r="D261" s="27">
        <v>358.10174000000001</v>
      </c>
      <c r="E261" s="1">
        <f t="shared" si="13"/>
        <v>21.639788097649852</v>
      </c>
      <c r="F261" s="27">
        <v>468.42221000000001</v>
      </c>
      <c r="G261" s="1">
        <f t="shared" si="12"/>
        <v>76.448497179499668</v>
      </c>
      <c r="H261" s="1"/>
      <c r="I261" s="1"/>
      <c r="J261" s="1" t="str">
        <f t="shared" si="14"/>
        <v xml:space="preserve"> </v>
      </c>
      <c r="K261" s="1"/>
      <c r="L261" s="1" t="str">
        <f t="shared" si="15"/>
        <v xml:space="preserve"> </v>
      </c>
      <c r="M261" s="27"/>
    </row>
    <row r="262" spans="1:13" ht="38.25" x14ac:dyDescent="0.2">
      <c r="A262" s="26" t="s">
        <v>670</v>
      </c>
      <c r="B262" s="26" t="s">
        <v>671</v>
      </c>
      <c r="C262" s="27">
        <v>2859.8846400000002</v>
      </c>
      <c r="D262" s="27">
        <v>683.64675999999997</v>
      </c>
      <c r="E262" s="1">
        <f t="shared" si="13"/>
        <v>23.904697078970287</v>
      </c>
      <c r="F262" s="27">
        <v>695.45736999999997</v>
      </c>
      <c r="G262" s="1">
        <f t="shared" ref="G262:G325" si="16">IF(F262=0," ",IF(D262/F262*100&gt;200,"свыше 200",IF(D262/F262&gt;0,D262/F262*100,"")))</f>
        <v>98.301749250281148</v>
      </c>
      <c r="H262" s="1"/>
      <c r="I262" s="1"/>
      <c r="J262" s="1" t="str">
        <f t="shared" si="14"/>
        <v xml:space="preserve"> </v>
      </c>
      <c r="K262" s="1"/>
      <c r="L262" s="1" t="str">
        <f t="shared" si="15"/>
        <v xml:space="preserve"> </v>
      </c>
      <c r="M262" s="27"/>
    </row>
    <row r="263" spans="1:13" ht="38.25" x14ac:dyDescent="0.2">
      <c r="A263" s="26" t="s">
        <v>672</v>
      </c>
      <c r="B263" s="26" t="s">
        <v>673</v>
      </c>
      <c r="C263" s="27">
        <v>695.52314999999999</v>
      </c>
      <c r="D263" s="27">
        <v>192.82039</v>
      </c>
      <c r="E263" s="1">
        <f t="shared" ref="E263:E326" si="17">IF(C263=0," ",IF(D263/C263*100&gt;200,"свыше 200",IF(D263/C263&gt;0,D263/C263*100,"")))</f>
        <v>27.723072912813901</v>
      </c>
      <c r="F263" s="27">
        <v>172.5719</v>
      </c>
      <c r="G263" s="1">
        <f t="shared" si="16"/>
        <v>111.73336447011361</v>
      </c>
      <c r="H263" s="1"/>
      <c r="I263" s="1"/>
      <c r="J263" s="1" t="str">
        <f t="shared" ref="J263:J326" si="18">IF(H263=0," ",IF(I263/H263*100&gt;200,"свыше 200",IF(I263/H263&gt;0,I263/H263*100,"")))</f>
        <v xml:space="preserve"> </v>
      </c>
      <c r="K263" s="1"/>
      <c r="L263" s="1" t="str">
        <f t="shared" ref="L263:L326" si="19">IF(K263=0," ",IF(I263/K263*100&gt;200,"свыше 200",IF(I263/K263&gt;0,I263/K263*100,"")))</f>
        <v xml:space="preserve"> </v>
      </c>
      <c r="M263" s="27"/>
    </row>
    <row r="264" spans="1:13" x14ac:dyDescent="0.2">
      <c r="A264" s="26" t="s">
        <v>674</v>
      </c>
      <c r="B264" s="26" t="s">
        <v>675</v>
      </c>
      <c r="C264" s="27">
        <v>65518.06306</v>
      </c>
      <c r="D264" s="27">
        <v>24761.872869999999</v>
      </c>
      <c r="E264" s="1">
        <f t="shared" si="17"/>
        <v>37.793963547615292</v>
      </c>
      <c r="F264" s="27">
        <v>127221.33960000001</v>
      </c>
      <c r="G264" s="1">
        <f t="shared" si="16"/>
        <v>19.463615890112823</v>
      </c>
      <c r="H264" s="1">
        <v>45368.149259999998</v>
      </c>
      <c r="I264" s="1">
        <v>16999.688679999999</v>
      </c>
      <c r="J264" s="1">
        <f t="shared" si="18"/>
        <v>37.470535953707532</v>
      </c>
      <c r="K264" s="1">
        <v>113659.62135</v>
      </c>
      <c r="L264" s="1">
        <f t="shared" si="19"/>
        <v>14.956664889505195</v>
      </c>
      <c r="M264" s="27">
        <v>4120.1206199999997</v>
      </c>
    </row>
    <row r="265" spans="1:13" ht="25.5" x14ac:dyDescent="0.2">
      <c r="A265" s="26" t="s">
        <v>676</v>
      </c>
      <c r="B265" s="26" t="s">
        <v>677</v>
      </c>
      <c r="C265" s="27">
        <v>45368.149259999998</v>
      </c>
      <c r="D265" s="27">
        <v>16999.688679999999</v>
      </c>
      <c r="E265" s="1">
        <f t="shared" si="17"/>
        <v>37.470535953707532</v>
      </c>
      <c r="F265" s="27">
        <v>113659.62135</v>
      </c>
      <c r="G265" s="1">
        <f t="shared" si="16"/>
        <v>14.956664889505195</v>
      </c>
      <c r="H265" s="1">
        <v>45368.149259999998</v>
      </c>
      <c r="I265" s="1">
        <v>16999.688679999999</v>
      </c>
      <c r="J265" s="1">
        <f t="shared" si="18"/>
        <v>37.470535953707532</v>
      </c>
      <c r="K265" s="1">
        <v>113659.62135</v>
      </c>
      <c r="L265" s="1">
        <f t="shared" si="19"/>
        <v>14.956664889505195</v>
      </c>
      <c r="M265" s="27">
        <v>4120.1206199999997</v>
      </c>
    </row>
    <row r="266" spans="1:13" ht="25.5" x14ac:dyDescent="0.2">
      <c r="A266" s="26" t="s">
        <v>678</v>
      </c>
      <c r="B266" s="26" t="s">
        <v>679</v>
      </c>
      <c r="C266" s="27">
        <v>2617.4850000000001</v>
      </c>
      <c r="D266" s="27">
        <v>374.34931999999998</v>
      </c>
      <c r="E266" s="1">
        <f t="shared" si="17"/>
        <v>14.301870688848265</v>
      </c>
      <c r="F266" s="27">
        <v>799.01534000000004</v>
      </c>
      <c r="G266" s="1">
        <f t="shared" si="16"/>
        <v>46.851330789218636</v>
      </c>
      <c r="H266" s="1"/>
      <c r="I266" s="1"/>
      <c r="J266" s="1" t="str">
        <f t="shared" si="18"/>
        <v xml:space="preserve"> </v>
      </c>
      <c r="K266" s="1"/>
      <c r="L266" s="1" t="str">
        <f t="shared" si="19"/>
        <v xml:space="preserve"> </v>
      </c>
      <c r="M266" s="27"/>
    </row>
    <row r="267" spans="1:13" ht="25.5" x14ac:dyDescent="0.2">
      <c r="A267" s="26" t="s">
        <v>680</v>
      </c>
      <c r="B267" s="26" t="s">
        <v>681</v>
      </c>
      <c r="C267" s="27">
        <v>16377.12609</v>
      </c>
      <c r="D267" s="27">
        <v>4744.3937900000001</v>
      </c>
      <c r="E267" s="1">
        <f t="shared" si="17"/>
        <v>28.969635844087222</v>
      </c>
      <c r="F267" s="27">
        <v>8911.7578099999992</v>
      </c>
      <c r="G267" s="1">
        <f t="shared" si="16"/>
        <v>53.237463260909699</v>
      </c>
      <c r="H267" s="1"/>
      <c r="I267" s="1"/>
      <c r="J267" s="1" t="str">
        <f t="shared" si="18"/>
        <v xml:space="preserve"> </v>
      </c>
      <c r="K267" s="1"/>
      <c r="L267" s="1" t="str">
        <f t="shared" si="19"/>
        <v xml:space="preserve"> </v>
      </c>
      <c r="M267" s="27"/>
    </row>
    <row r="268" spans="1:13" ht="25.5" x14ac:dyDescent="0.2">
      <c r="A268" s="26" t="s">
        <v>682</v>
      </c>
      <c r="B268" s="26" t="s">
        <v>683</v>
      </c>
      <c r="C268" s="27">
        <v>696.68420000000003</v>
      </c>
      <c r="D268" s="27">
        <v>281.09931</v>
      </c>
      <c r="E268" s="1">
        <f t="shared" si="17"/>
        <v>40.348167792523498</v>
      </c>
      <c r="F268" s="27">
        <v>547.89651000000003</v>
      </c>
      <c r="G268" s="1">
        <f t="shared" si="16"/>
        <v>51.305183528181267</v>
      </c>
      <c r="H268" s="1"/>
      <c r="I268" s="1"/>
      <c r="J268" s="1" t="str">
        <f t="shared" si="18"/>
        <v xml:space="preserve"> </v>
      </c>
      <c r="K268" s="1"/>
      <c r="L268" s="1" t="str">
        <f t="shared" si="19"/>
        <v xml:space="preserve"> </v>
      </c>
      <c r="M268" s="27"/>
    </row>
    <row r="269" spans="1:13" ht="25.5" x14ac:dyDescent="0.2">
      <c r="A269" s="26" t="s">
        <v>684</v>
      </c>
      <c r="B269" s="26" t="s">
        <v>685</v>
      </c>
      <c r="C269" s="27">
        <v>458.61851000000001</v>
      </c>
      <c r="D269" s="27">
        <v>2362.34177</v>
      </c>
      <c r="E269" s="1" t="str">
        <f t="shared" si="17"/>
        <v>свыше 200</v>
      </c>
      <c r="F269" s="27">
        <v>3303.0485899999999</v>
      </c>
      <c r="G269" s="1">
        <f t="shared" si="16"/>
        <v>71.52004294311638</v>
      </c>
      <c r="H269" s="1"/>
      <c r="I269" s="1"/>
      <c r="J269" s="1" t="str">
        <f t="shared" si="18"/>
        <v xml:space="preserve"> </v>
      </c>
      <c r="K269" s="1"/>
      <c r="L269" s="1" t="str">
        <f t="shared" si="19"/>
        <v xml:space="preserve"> </v>
      </c>
      <c r="M269" s="27"/>
    </row>
    <row r="270" spans="1:13" ht="25.5" x14ac:dyDescent="0.2">
      <c r="A270" s="26" t="s">
        <v>686</v>
      </c>
      <c r="B270" s="26" t="s">
        <v>687</v>
      </c>
      <c r="C270" s="27">
        <v>311857.50595999998</v>
      </c>
      <c r="D270" s="27">
        <v>109977.87547</v>
      </c>
      <c r="E270" s="1">
        <f t="shared" si="17"/>
        <v>35.265425192012586</v>
      </c>
      <c r="F270" s="27">
        <v>72877.727719999995</v>
      </c>
      <c r="G270" s="1">
        <f t="shared" si="16"/>
        <v>150.90738818386421</v>
      </c>
      <c r="H270" s="1">
        <v>13107.90965</v>
      </c>
      <c r="I270" s="1">
        <v>2754.93667</v>
      </c>
      <c r="J270" s="1">
        <f t="shared" si="18"/>
        <v>21.017360842123292</v>
      </c>
      <c r="K270" s="1">
        <v>1744.3458800000001</v>
      </c>
      <c r="L270" s="1">
        <f t="shared" si="19"/>
        <v>157.93522956582439</v>
      </c>
      <c r="M270" s="27">
        <v>823.62941999999998</v>
      </c>
    </row>
    <row r="271" spans="1:13" x14ac:dyDescent="0.2">
      <c r="A271" s="26" t="s">
        <v>688</v>
      </c>
      <c r="B271" s="26" t="s">
        <v>689</v>
      </c>
      <c r="C271" s="27">
        <v>10169.257</v>
      </c>
      <c r="D271" s="27">
        <v>254.2</v>
      </c>
      <c r="E271" s="1">
        <f t="shared" si="17"/>
        <v>2.4996909803734924</v>
      </c>
      <c r="F271" s="27">
        <v>3827.165</v>
      </c>
      <c r="G271" s="1">
        <f t="shared" si="16"/>
        <v>6.6419921795898533</v>
      </c>
      <c r="H271" s="1"/>
      <c r="I271" s="1"/>
      <c r="J271" s="1" t="str">
        <f t="shared" si="18"/>
        <v xml:space="preserve"> </v>
      </c>
      <c r="K271" s="1"/>
      <c r="L271" s="1" t="str">
        <f t="shared" si="19"/>
        <v xml:space="preserve"> </v>
      </c>
      <c r="M271" s="27"/>
    </row>
    <row r="272" spans="1:13" ht="25.5" x14ac:dyDescent="0.2">
      <c r="A272" s="26" t="s">
        <v>690</v>
      </c>
      <c r="B272" s="26" t="s">
        <v>691</v>
      </c>
      <c r="C272" s="27">
        <v>10169.257</v>
      </c>
      <c r="D272" s="27">
        <v>254.2</v>
      </c>
      <c r="E272" s="1">
        <f t="shared" si="17"/>
        <v>2.4996909803734924</v>
      </c>
      <c r="F272" s="27">
        <v>3645.54</v>
      </c>
      <c r="G272" s="1">
        <f t="shared" si="16"/>
        <v>6.9729038770662237</v>
      </c>
      <c r="H272" s="1"/>
      <c r="I272" s="1"/>
      <c r="J272" s="1" t="str">
        <f t="shared" si="18"/>
        <v xml:space="preserve"> </v>
      </c>
      <c r="K272" s="1"/>
      <c r="L272" s="1" t="str">
        <f t="shared" si="19"/>
        <v xml:space="preserve"> </v>
      </c>
      <c r="M272" s="27"/>
    </row>
    <row r="273" spans="1:13" ht="25.5" x14ac:dyDescent="0.2">
      <c r="A273" s="26" t="s">
        <v>692</v>
      </c>
      <c r="B273" s="26" t="s">
        <v>693</v>
      </c>
      <c r="C273" s="27"/>
      <c r="D273" s="27"/>
      <c r="E273" s="1" t="str">
        <f t="shared" si="17"/>
        <v xml:space="preserve"> </v>
      </c>
      <c r="F273" s="27">
        <v>181.625</v>
      </c>
      <c r="G273" s="1" t="str">
        <f t="shared" si="16"/>
        <v/>
      </c>
      <c r="H273" s="1"/>
      <c r="I273" s="1"/>
      <c r="J273" s="1" t="str">
        <f t="shared" si="18"/>
        <v xml:space="preserve"> </v>
      </c>
      <c r="K273" s="1"/>
      <c r="L273" s="1" t="str">
        <f t="shared" si="19"/>
        <v xml:space="preserve"> </v>
      </c>
      <c r="M273" s="27"/>
    </row>
    <row r="274" spans="1:13" ht="63.75" x14ac:dyDescent="0.2">
      <c r="A274" s="26" t="s">
        <v>694</v>
      </c>
      <c r="B274" s="26" t="s">
        <v>695</v>
      </c>
      <c r="C274" s="27">
        <v>161121.07822</v>
      </c>
      <c r="D274" s="27">
        <v>53492.444730000003</v>
      </c>
      <c r="E274" s="1">
        <f t="shared" si="17"/>
        <v>33.20015315250042</v>
      </c>
      <c r="F274" s="27">
        <v>15676.92498</v>
      </c>
      <c r="G274" s="1" t="str">
        <f t="shared" si="16"/>
        <v>свыше 200</v>
      </c>
      <c r="H274" s="1">
        <v>13107.90965</v>
      </c>
      <c r="I274" s="1">
        <v>2667.3366700000001</v>
      </c>
      <c r="J274" s="1">
        <f t="shared" si="18"/>
        <v>20.349062064217083</v>
      </c>
      <c r="K274" s="1">
        <v>1524.63148</v>
      </c>
      <c r="L274" s="1">
        <f t="shared" si="19"/>
        <v>174.94959962390388</v>
      </c>
      <c r="M274" s="27">
        <v>823.62942000000021</v>
      </c>
    </row>
    <row r="275" spans="1:13" ht="89.25" x14ac:dyDescent="0.2">
      <c r="A275" s="26" t="s">
        <v>696</v>
      </c>
      <c r="B275" s="26" t="s">
        <v>697</v>
      </c>
      <c r="C275" s="27">
        <v>13013.41063</v>
      </c>
      <c r="D275" s="27">
        <v>2640.9066699999998</v>
      </c>
      <c r="E275" s="1">
        <f t="shared" si="17"/>
        <v>20.293731943814024</v>
      </c>
      <c r="F275" s="27">
        <v>1508.2714800000001</v>
      </c>
      <c r="G275" s="1">
        <f t="shared" si="16"/>
        <v>175.09491527347581</v>
      </c>
      <c r="H275" s="1">
        <v>13013.41063</v>
      </c>
      <c r="I275" s="1">
        <v>2640.9066699999998</v>
      </c>
      <c r="J275" s="1">
        <f t="shared" si="18"/>
        <v>20.293731943814024</v>
      </c>
      <c r="K275" s="1">
        <v>1508.2714800000001</v>
      </c>
      <c r="L275" s="1">
        <f t="shared" si="19"/>
        <v>175.09491527347581</v>
      </c>
      <c r="M275" s="27">
        <v>797.19941999999992</v>
      </c>
    </row>
    <row r="276" spans="1:13" ht="89.25" x14ac:dyDescent="0.2">
      <c r="A276" s="26" t="s">
        <v>698</v>
      </c>
      <c r="B276" s="26" t="s">
        <v>699</v>
      </c>
      <c r="C276" s="27">
        <v>94.499020000000002</v>
      </c>
      <c r="D276" s="27">
        <v>26.43</v>
      </c>
      <c r="E276" s="1">
        <f t="shared" si="17"/>
        <v>27.9685440124141</v>
      </c>
      <c r="F276" s="27">
        <v>16.36</v>
      </c>
      <c r="G276" s="1">
        <f t="shared" si="16"/>
        <v>161.55256723716383</v>
      </c>
      <c r="H276" s="1">
        <v>94.499020000000002</v>
      </c>
      <c r="I276" s="1">
        <v>26.43</v>
      </c>
      <c r="J276" s="1">
        <f t="shared" si="18"/>
        <v>27.9685440124141</v>
      </c>
      <c r="K276" s="1">
        <v>16.36</v>
      </c>
      <c r="L276" s="1">
        <f t="shared" si="19"/>
        <v>161.55256723716383</v>
      </c>
      <c r="M276" s="27">
        <v>26.43</v>
      </c>
    </row>
    <row r="277" spans="1:13" ht="76.5" x14ac:dyDescent="0.2">
      <c r="A277" s="26" t="s">
        <v>700</v>
      </c>
      <c r="B277" s="26" t="s">
        <v>701</v>
      </c>
      <c r="C277" s="27">
        <v>1931.2431300000001</v>
      </c>
      <c r="D277" s="27"/>
      <c r="E277" s="1" t="str">
        <f t="shared" si="17"/>
        <v/>
      </c>
      <c r="F277" s="27">
        <v>143.75</v>
      </c>
      <c r="G277" s="1" t="str">
        <f t="shared" si="16"/>
        <v/>
      </c>
      <c r="H277" s="1">
        <v>1931.2431300000001</v>
      </c>
      <c r="I277" s="1"/>
      <c r="J277" s="1" t="str">
        <f t="shared" si="18"/>
        <v/>
      </c>
      <c r="K277" s="1">
        <v>143.75</v>
      </c>
      <c r="L277" s="1" t="str">
        <f t="shared" si="19"/>
        <v/>
      </c>
      <c r="M277" s="27"/>
    </row>
    <row r="278" spans="1:13" ht="76.5" x14ac:dyDescent="0.2">
      <c r="A278" s="26" t="s">
        <v>702</v>
      </c>
      <c r="B278" s="26" t="s">
        <v>703</v>
      </c>
      <c r="C278" s="27">
        <v>94.499020000000002</v>
      </c>
      <c r="D278" s="27"/>
      <c r="E278" s="1" t="str">
        <f t="shared" si="17"/>
        <v/>
      </c>
      <c r="F278" s="27">
        <v>16.36</v>
      </c>
      <c r="G278" s="1" t="str">
        <f t="shared" si="16"/>
        <v/>
      </c>
      <c r="H278" s="1">
        <v>94.499020000000002</v>
      </c>
      <c r="I278" s="1"/>
      <c r="J278" s="1" t="str">
        <f t="shared" si="18"/>
        <v/>
      </c>
      <c r="K278" s="1">
        <v>16.36</v>
      </c>
      <c r="L278" s="1" t="str">
        <f t="shared" si="19"/>
        <v/>
      </c>
      <c r="M278" s="27"/>
    </row>
    <row r="279" spans="1:13" ht="89.25" x14ac:dyDescent="0.2">
      <c r="A279" s="26" t="s">
        <v>704</v>
      </c>
      <c r="B279" s="26" t="s">
        <v>705</v>
      </c>
      <c r="C279" s="27">
        <v>2897.1482900000001</v>
      </c>
      <c r="D279" s="27">
        <v>2304.3361399999999</v>
      </c>
      <c r="E279" s="1">
        <f t="shared" si="17"/>
        <v>79.538080530907166</v>
      </c>
      <c r="F279" s="27">
        <v>1182.3114800000001</v>
      </c>
      <c r="G279" s="1">
        <f t="shared" si="16"/>
        <v>194.9009359191877</v>
      </c>
      <c r="H279" s="1">
        <v>2897.1482900000001</v>
      </c>
      <c r="I279" s="1">
        <v>2304.3361399999999</v>
      </c>
      <c r="J279" s="1">
        <f t="shared" si="18"/>
        <v>79.538080530907166</v>
      </c>
      <c r="K279" s="1">
        <v>1182.3114800000001</v>
      </c>
      <c r="L279" s="1">
        <f t="shared" si="19"/>
        <v>194.9009359191877</v>
      </c>
      <c r="M279" s="27">
        <v>766.46221999999989</v>
      </c>
    </row>
    <row r="280" spans="1:13" ht="89.25" x14ac:dyDescent="0.2">
      <c r="A280" s="26" t="s">
        <v>706</v>
      </c>
      <c r="B280" s="26" t="s">
        <v>707</v>
      </c>
      <c r="C280" s="27"/>
      <c r="D280" s="27">
        <v>26.43</v>
      </c>
      <c r="E280" s="1" t="str">
        <f t="shared" si="17"/>
        <v xml:space="preserve"> </v>
      </c>
      <c r="F280" s="27"/>
      <c r="G280" s="1" t="str">
        <f t="shared" si="16"/>
        <v xml:space="preserve"> </v>
      </c>
      <c r="H280" s="1"/>
      <c r="I280" s="1">
        <v>26.43</v>
      </c>
      <c r="J280" s="1" t="str">
        <f t="shared" si="18"/>
        <v xml:space="preserve"> </v>
      </c>
      <c r="K280" s="1"/>
      <c r="L280" s="1" t="str">
        <f t="shared" si="19"/>
        <v xml:space="preserve"> </v>
      </c>
      <c r="M280" s="27">
        <v>26.43</v>
      </c>
    </row>
    <row r="281" spans="1:13" ht="38.25" x14ac:dyDescent="0.2">
      <c r="A281" s="26" t="s">
        <v>708</v>
      </c>
      <c r="B281" s="26" t="s">
        <v>709</v>
      </c>
      <c r="C281" s="27">
        <v>8185.0192100000004</v>
      </c>
      <c r="D281" s="27">
        <v>336.57053000000002</v>
      </c>
      <c r="E281" s="1">
        <f t="shared" si="17"/>
        <v>4.1120310333395054</v>
      </c>
      <c r="F281" s="27">
        <v>182.21</v>
      </c>
      <c r="G281" s="1">
        <f t="shared" si="16"/>
        <v>184.71572910378137</v>
      </c>
      <c r="H281" s="1">
        <v>8185.0192100000004</v>
      </c>
      <c r="I281" s="1">
        <v>336.57053000000002</v>
      </c>
      <c r="J281" s="1">
        <f t="shared" si="18"/>
        <v>4.1120310333395054</v>
      </c>
      <c r="K281" s="1">
        <v>182.21</v>
      </c>
      <c r="L281" s="1">
        <f t="shared" si="19"/>
        <v>184.71572910378137</v>
      </c>
      <c r="M281" s="27">
        <v>30.73720000000003</v>
      </c>
    </row>
    <row r="282" spans="1:13" ht="76.5" x14ac:dyDescent="0.2">
      <c r="A282" s="26" t="s">
        <v>710</v>
      </c>
      <c r="B282" s="26" t="s">
        <v>711</v>
      </c>
      <c r="C282" s="27">
        <v>54209.35</v>
      </c>
      <c r="D282" s="27">
        <v>40211.549200000001</v>
      </c>
      <c r="E282" s="1">
        <f t="shared" si="17"/>
        <v>74.178253751428485</v>
      </c>
      <c r="F282" s="27">
        <v>11741.33253</v>
      </c>
      <c r="G282" s="1" t="str">
        <f t="shared" si="16"/>
        <v>свыше 200</v>
      </c>
      <c r="H282" s="1"/>
      <c r="I282" s="1"/>
      <c r="J282" s="1" t="str">
        <f t="shared" si="18"/>
        <v xml:space="preserve"> </v>
      </c>
      <c r="K282" s="1"/>
      <c r="L282" s="1" t="str">
        <f t="shared" si="19"/>
        <v xml:space="preserve"> </v>
      </c>
      <c r="M282" s="27"/>
    </row>
    <row r="283" spans="1:13" ht="76.5" x14ac:dyDescent="0.2">
      <c r="A283" s="26" t="s">
        <v>712</v>
      </c>
      <c r="B283" s="26" t="s">
        <v>713</v>
      </c>
      <c r="C283" s="27">
        <v>27.71</v>
      </c>
      <c r="D283" s="27">
        <v>27.71</v>
      </c>
      <c r="E283" s="1">
        <f t="shared" si="17"/>
        <v>100</v>
      </c>
      <c r="F283" s="27"/>
      <c r="G283" s="1" t="str">
        <f t="shared" si="16"/>
        <v xml:space="preserve"> </v>
      </c>
      <c r="H283" s="1"/>
      <c r="I283" s="1"/>
      <c r="J283" s="1" t="str">
        <f t="shared" si="18"/>
        <v xml:space="preserve"> </v>
      </c>
      <c r="K283" s="1"/>
      <c r="L283" s="1" t="str">
        <f t="shared" si="19"/>
        <v xml:space="preserve"> </v>
      </c>
      <c r="M283" s="27"/>
    </row>
    <row r="284" spans="1:13" ht="63.75" x14ac:dyDescent="0.2">
      <c r="A284" s="26" t="s">
        <v>714</v>
      </c>
      <c r="B284" s="26" t="s">
        <v>715</v>
      </c>
      <c r="C284" s="27"/>
      <c r="D284" s="27">
        <v>287.14600000000002</v>
      </c>
      <c r="E284" s="1" t="str">
        <f t="shared" si="17"/>
        <v xml:space="preserve"> </v>
      </c>
      <c r="F284" s="27"/>
      <c r="G284" s="1" t="str">
        <f t="shared" si="16"/>
        <v xml:space="preserve"> </v>
      </c>
      <c r="H284" s="1"/>
      <c r="I284" s="1"/>
      <c r="J284" s="1" t="str">
        <f t="shared" si="18"/>
        <v xml:space="preserve"> </v>
      </c>
      <c r="K284" s="1"/>
      <c r="L284" s="1" t="str">
        <f t="shared" si="19"/>
        <v xml:space="preserve"> </v>
      </c>
      <c r="M284" s="27"/>
    </row>
    <row r="285" spans="1:13" ht="63.75" x14ac:dyDescent="0.2">
      <c r="A285" s="26" t="s">
        <v>716</v>
      </c>
      <c r="B285" s="26" t="s">
        <v>717</v>
      </c>
      <c r="C285" s="27">
        <v>27.71</v>
      </c>
      <c r="D285" s="27">
        <v>27.71</v>
      </c>
      <c r="E285" s="1">
        <f t="shared" si="17"/>
        <v>100</v>
      </c>
      <c r="F285" s="27"/>
      <c r="G285" s="1" t="str">
        <f t="shared" si="16"/>
        <v xml:space="preserve"> </v>
      </c>
      <c r="H285" s="1"/>
      <c r="I285" s="1"/>
      <c r="J285" s="1" t="str">
        <f t="shared" si="18"/>
        <v xml:space="preserve"> </v>
      </c>
      <c r="K285" s="1"/>
      <c r="L285" s="1" t="str">
        <f t="shared" si="19"/>
        <v xml:space="preserve"> </v>
      </c>
      <c r="M285" s="27"/>
    </row>
    <row r="286" spans="1:13" ht="76.5" x14ac:dyDescent="0.2">
      <c r="A286" s="26" t="s">
        <v>718</v>
      </c>
      <c r="B286" s="26" t="s">
        <v>719</v>
      </c>
      <c r="C286" s="27">
        <v>54209.35</v>
      </c>
      <c r="D286" s="27">
        <v>39924.403200000001</v>
      </c>
      <c r="E286" s="1">
        <f t="shared" si="17"/>
        <v>73.648555461373363</v>
      </c>
      <c r="F286" s="27">
        <v>11741.33253</v>
      </c>
      <c r="G286" s="1" t="str">
        <f t="shared" si="16"/>
        <v>свыше 200</v>
      </c>
      <c r="H286" s="1"/>
      <c r="I286" s="1"/>
      <c r="J286" s="1" t="str">
        <f t="shared" si="18"/>
        <v xml:space="preserve"> </v>
      </c>
      <c r="K286" s="1"/>
      <c r="L286" s="1" t="str">
        <f t="shared" si="19"/>
        <v xml:space="preserve"> </v>
      </c>
      <c r="M286" s="27"/>
    </row>
    <row r="287" spans="1:13" ht="76.5" x14ac:dyDescent="0.2">
      <c r="A287" s="26" t="s">
        <v>720</v>
      </c>
      <c r="B287" s="26" t="s">
        <v>721</v>
      </c>
      <c r="C287" s="27">
        <v>23214.608329999999</v>
      </c>
      <c r="D287" s="27">
        <v>7265.9437500000004</v>
      </c>
      <c r="E287" s="1">
        <f t="shared" si="17"/>
        <v>31.299015028439207</v>
      </c>
      <c r="F287" s="27">
        <v>2331.2588000000001</v>
      </c>
      <c r="G287" s="1" t="str">
        <f t="shared" si="16"/>
        <v>свыше 200</v>
      </c>
      <c r="H287" s="1"/>
      <c r="I287" s="1"/>
      <c r="J287" s="1" t="str">
        <f t="shared" si="18"/>
        <v xml:space="preserve"> </v>
      </c>
      <c r="K287" s="1"/>
      <c r="L287" s="1" t="str">
        <f t="shared" si="19"/>
        <v xml:space="preserve"> </v>
      </c>
      <c r="M287" s="27"/>
    </row>
    <row r="288" spans="1:13" ht="76.5" x14ac:dyDescent="0.2">
      <c r="A288" s="26" t="s">
        <v>722</v>
      </c>
      <c r="B288" s="26" t="s">
        <v>723</v>
      </c>
      <c r="C288" s="27">
        <v>60</v>
      </c>
      <c r="D288" s="27">
        <v>4.6828399999999997</v>
      </c>
      <c r="E288" s="1">
        <f t="shared" si="17"/>
        <v>7.8047333333333331</v>
      </c>
      <c r="F288" s="27"/>
      <c r="G288" s="1" t="str">
        <f t="shared" si="16"/>
        <v xml:space="preserve"> </v>
      </c>
      <c r="H288" s="1"/>
      <c r="I288" s="1"/>
      <c r="J288" s="1" t="str">
        <f t="shared" si="18"/>
        <v xml:space="preserve"> </v>
      </c>
      <c r="K288" s="1"/>
      <c r="L288" s="1" t="str">
        <f t="shared" si="19"/>
        <v xml:space="preserve"> </v>
      </c>
      <c r="M288" s="27"/>
    </row>
    <row r="289" spans="1:13" ht="76.5" x14ac:dyDescent="0.2">
      <c r="A289" s="26" t="s">
        <v>724</v>
      </c>
      <c r="B289" s="26" t="s">
        <v>725</v>
      </c>
      <c r="C289" s="27">
        <v>4330.1360199999999</v>
      </c>
      <c r="D289" s="27">
        <v>1571.4621199999999</v>
      </c>
      <c r="E289" s="1">
        <f t="shared" si="17"/>
        <v>36.291287681073811</v>
      </c>
      <c r="F289" s="27"/>
      <c r="G289" s="1" t="str">
        <f t="shared" si="16"/>
        <v xml:space="preserve"> </v>
      </c>
      <c r="H289" s="1"/>
      <c r="I289" s="1"/>
      <c r="J289" s="1" t="str">
        <f t="shared" si="18"/>
        <v xml:space="preserve"> </v>
      </c>
      <c r="K289" s="1"/>
      <c r="L289" s="1" t="str">
        <f t="shared" si="19"/>
        <v xml:space="preserve"> </v>
      </c>
      <c r="M289" s="27"/>
    </row>
    <row r="290" spans="1:13" ht="76.5" x14ac:dyDescent="0.2">
      <c r="A290" s="26" t="s">
        <v>726</v>
      </c>
      <c r="B290" s="26" t="s">
        <v>727</v>
      </c>
      <c r="C290" s="27">
        <v>11.13</v>
      </c>
      <c r="D290" s="27">
        <v>11.13</v>
      </c>
      <c r="E290" s="1">
        <f t="shared" si="17"/>
        <v>100</v>
      </c>
      <c r="F290" s="27"/>
      <c r="G290" s="1" t="str">
        <f t="shared" si="16"/>
        <v xml:space="preserve"> </v>
      </c>
      <c r="H290" s="1"/>
      <c r="I290" s="1"/>
      <c r="J290" s="1" t="str">
        <f t="shared" si="18"/>
        <v xml:space="preserve"> </v>
      </c>
      <c r="K290" s="1"/>
      <c r="L290" s="1" t="str">
        <f t="shared" si="19"/>
        <v xml:space="preserve"> </v>
      </c>
      <c r="M290" s="27"/>
    </row>
    <row r="291" spans="1:13" ht="76.5" x14ac:dyDescent="0.2">
      <c r="A291" s="26" t="s">
        <v>728</v>
      </c>
      <c r="B291" s="26" t="s">
        <v>729</v>
      </c>
      <c r="C291" s="27">
        <v>37362.510679999999</v>
      </c>
      <c r="D291" s="27">
        <v>1732.63015</v>
      </c>
      <c r="E291" s="1">
        <f t="shared" si="17"/>
        <v>4.6373493602705613</v>
      </c>
      <c r="F291" s="27">
        <v>79.702169999999995</v>
      </c>
      <c r="G291" s="1" t="str">
        <f t="shared" si="16"/>
        <v>свыше 200</v>
      </c>
      <c r="H291" s="1"/>
      <c r="I291" s="1"/>
      <c r="J291" s="1" t="str">
        <f t="shared" si="18"/>
        <v xml:space="preserve"> </v>
      </c>
      <c r="K291" s="1"/>
      <c r="L291" s="1" t="str">
        <f t="shared" si="19"/>
        <v xml:space="preserve"> </v>
      </c>
      <c r="M291" s="27"/>
    </row>
    <row r="292" spans="1:13" ht="76.5" x14ac:dyDescent="0.2">
      <c r="A292" s="26" t="s">
        <v>730</v>
      </c>
      <c r="B292" s="26" t="s">
        <v>731</v>
      </c>
      <c r="C292" s="27">
        <v>28797.723539999999</v>
      </c>
      <c r="D292" s="27"/>
      <c r="E292" s="1" t="str">
        <f t="shared" si="17"/>
        <v/>
      </c>
      <c r="F292" s="27"/>
      <c r="G292" s="1" t="str">
        <f t="shared" si="16"/>
        <v xml:space="preserve"> </v>
      </c>
      <c r="H292" s="1"/>
      <c r="I292" s="1"/>
      <c r="J292" s="1" t="str">
        <f t="shared" si="18"/>
        <v xml:space="preserve"> </v>
      </c>
      <c r="K292" s="1"/>
      <c r="L292" s="1" t="str">
        <f t="shared" si="19"/>
        <v xml:space="preserve"> </v>
      </c>
      <c r="M292" s="27"/>
    </row>
    <row r="293" spans="1:13" ht="63.75" x14ac:dyDescent="0.2">
      <c r="A293" s="26" t="s">
        <v>732</v>
      </c>
      <c r="B293" s="26" t="s">
        <v>733</v>
      </c>
      <c r="C293" s="27">
        <v>707.5</v>
      </c>
      <c r="D293" s="27">
        <v>193.10124999999999</v>
      </c>
      <c r="E293" s="1">
        <f t="shared" si="17"/>
        <v>27.293462897526499</v>
      </c>
      <c r="F293" s="27">
        <v>126.4</v>
      </c>
      <c r="G293" s="1">
        <f t="shared" si="16"/>
        <v>152.76997626582278</v>
      </c>
      <c r="H293" s="1"/>
      <c r="I293" s="1"/>
      <c r="J293" s="1" t="str">
        <f t="shared" si="18"/>
        <v xml:space="preserve"> </v>
      </c>
      <c r="K293" s="1"/>
      <c r="L293" s="1" t="str">
        <f t="shared" si="19"/>
        <v xml:space="preserve"> </v>
      </c>
      <c r="M293" s="27"/>
    </row>
    <row r="294" spans="1:13" ht="63.75" x14ac:dyDescent="0.2">
      <c r="A294" s="26" t="s">
        <v>734</v>
      </c>
      <c r="B294" s="26" t="s">
        <v>735</v>
      </c>
      <c r="C294" s="27"/>
      <c r="D294" s="27">
        <v>1.26044</v>
      </c>
      <c r="E294" s="1" t="str">
        <f t="shared" si="17"/>
        <v xml:space="preserve"> </v>
      </c>
      <c r="F294" s="27"/>
      <c r="G294" s="1" t="str">
        <f t="shared" si="16"/>
        <v xml:space="preserve"> </v>
      </c>
      <c r="H294" s="1"/>
      <c r="I294" s="1"/>
      <c r="J294" s="1" t="str">
        <f t="shared" si="18"/>
        <v xml:space="preserve"> </v>
      </c>
      <c r="K294" s="1"/>
      <c r="L294" s="1" t="str">
        <f t="shared" si="19"/>
        <v xml:space="preserve"> </v>
      </c>
      <c r="M294" s="27"/>
    </row>
    <row r="295" spans="1:13" ht="63.75" x14ac:dyDescent="0.2">
      <c r="A295" s="26" t="s">
        <v>736</v>
      </c>
      <c r="B295" s="26" t="s">
        <v>737</v>
      </c>
      <c r="C295" s="27">
        <v>1</v>
      </c>
      <c r="D295" s="27"/>
      <c r="E295" s="1" t="str">
        <f t="shared" si="17"/>
        <v/>
      </c>
      <c r="F295" s="27"/>
      <c r="G295" s="1" t="str">
        <f t="shared" si="16"/>
        <v xml:space="preserve"> </v>
      </c>
      <c r="H295" s="1"/>
      <c r="I295" s="1"/>
      <c r="J295" s="1" t="str">
        <f t="shared" si="18"/>
        <v xml:space="preserve"> </v>
      </c>
      <c r="K295" s="1"/>
      <c r="L295" s="1" t="str">
        <f t="shared" si="19"/>
        <v xml:space="preserve"> </v>
      </c>
      <c r="M295" s="27"/>
    </row>
    <row r="296" spans="1:13" ht="63.75" x14ac:dyDescent="0.2">
      <c r="A296" s="26" t="s">
        <v>738</v>
      </c>
      <c r="B296" s="26" t="s">
        <v>739</v>
      </c>
      <c r="C296" s="27">
        <v>11.13</v>
      </c>
      <c r="D296" s="27">
        <v>11.13</v>
      </c>
      <c r="E296" s="1">
        <f t="shared" si="17"/>
        <v>100</v>
      </c>
      <c r="F296" s="27"/>
      <c r="G296" s="1" t="str">
        <f t="shared" si="16"/>
        <v xml:space="preserve"> </v>
      </c>
      <c r="H296" s="1"/>
      <c r="I296" s="1"/>
      <c r="J296" s="1" t="str">
        <f t="shared" si="18"/>
        <v xml:space="preserve"> </v>
      </c>
      <c r="K296" s="1"/>
      <c r="L296" s="1" t="str">
        <f t="shared" si="19"/>
        <v xml:space="preserve"> </v>
      </c>
      <c r="M296" s="27"/>
    </row>
    <row r="297" spans="1:13" ht="63.75" x14ac:dyDescent="0.2">
      <c r="A297" s="26" t="s">
        <v>740</v>
      </c>
      <c r="B297" s="26" t="s">
        <v>741</v>
      </c>
      <c r="C297" s="27">
        <v>28797.723539999999</v>
      </c>
      <c r="D297" s="27"/>
      <c r="E297" s="1" t="str">
        <f t="shared" si="17"/>
        <v/>
      </c>
      <c r="F297" s="27"/>
      <c r="G297" s="1" t="str">
        <f t="shared" si="16"/>
        <v xml:space="preserve"> </v>
      </c>
      <c r="H297" s="1"/>
      <c r="I297" s="1"/>
      <c r="J297" s="1" t="str">
        <f t="shared" si="18"/>
        <v xml:space="preserve"> </v>
      </c>
      <c r="K297" s="1"/>
      <c r="L297" s="1" t="str">
        <f t="shared" si="19"/>
        <v xml:space="preserve"> </v>
      </c>
      <c r="M297" s="27"/>
    </row>
    <row r="298" spans="1:13" ht="76.5" x14ac:dyDescent="0.2">
      <c r="A298" s="26" t="s">
        <v>742</v>
      </c>
      <c r="B298" s="26" t="s">
        <v>743</v>
      </c>
      <c r="C298" s="27">
        <v>22507.108329999999</v>
      </c>
      <c r="D298" s="27">
        <v>7072.8424999999997</v>
      </c>
      <c r="E298" s="1">
        <f t="shared" si="17"/>
        <v>31.424927610858482</v>
      </c>
      <c r="F298" s="27">
        <v>2204.8588</v>
      </c>
      <c r="G298" s="1" t="str">
        <f t="shared" si="16"/>
        <v>свыше 200</v>
      </c>
      <c r="H298" s="1"/>
      <c r="I298" s="1"/>
      <c r="J298" s="1" t="str">
        <f t="shared" si="18"/>
        <v xml:space="preserve"> </v>
      </c>
      <c r="K298" s="1"/>
      <c r="L298" s="1" t="str">
        <f t="shared" si="19"/>
        <v xml:space="preserve"> </v>
      </c>
      <c r="M298" s="27"/>
    </row>
    <row r="299" spans="1:13" ht="76.5" x14ac:dyDescent="0.2">
      <c r="A299" s="26" t="s">
        <v>744</v>
      </c>
      <c r="B299" s="26" t="s">
        <v>745</v>
      </c>
      <c r="C299" s="27">
        <v>60</v>
      </c>
      <c r="D299" s="27">
        <v>3.4224000000000001</v>
      </c>
      <c r="E299" s="1">
        <f t="shared" si="17"/>
        <v>5.7039999999999997</v>
      </c>
      <c r="F299" s="27"/>
      <c r="G299" s="1" t="str">
        <f t="shared" si="16"/>
        <v xml:space="preserve"> </v>
      </c>
      <c r="H299" s="1"/>
      <c r="I299" s="1"/>
      <c r="J299" s="1" t="str">
        <f t="shared" si="18"/>
        <v xml:space="preserve"> </v>
      </c>
      <c r="K299" s="1"/>
      <c r="L299" s="1" t="str">
        <f t="shared" si="19"/>
        <v xml:space="preserve"> </v>
      </c>
      <c r="M299" s="27"/>
    </row>
    <row r="300" spans="1:13" ht="76.5" x14ac:dyDescent="0.2">
      <c r="A300" s="26" t="s">
        <v>746</v>
      </c>
      <c r="B300" s="26" t="s">
        <v>747</v>
      </c>
      <c r="C300" s="27">
        <v>4329.1360199999999</v>
      </c>
      <c r="D300" s="27">
        <v>1571.4621199999999</v>
      </c>
      <c r="E300" s="1">
        <f t="shared" si="17"/>
        <v>36.299670713511098</v>
      </c>
      <c r="F300" s="27"/>
      <c r="G300" s="1" t="str">
        <f t="shared" si="16"/>
        <v xml:space="preserve"> </v>
      </c>
      <c r="H300" s="1"/>
      <c r="I300" s="1"/>
      <c r="J300" s="1" t="str">
        <f t="shared" si="18"/>
        <v xml:space="preserve"> </v>
      </c>
      <c r="K300" s="1"/>
      <c r="L300" s="1" t="str">
        <f t="shared" si="19"/>
        <v xml:space="preserve"> </v>
      </c>
      <c r="M300" s="27"/>
    </row>
    <row r="301" spans="1:13" ht="76.5" x14ac:dyDescent="0.2">
      <c r="A301" s="26" t="s">
        <v>748</v>
      </c>
      <c r="B301" s="26" t="s">
        <v>749</v>
      </c>
      <c r="C301" s="27">
        <v>37362.510679999999</v>
      </c>
      <c r="D301" s="27">
        <v>1732.63015</v>
      </c>
      <c r="E301" s="1">
        <f t="shared" si="17"/>
        <v>4.6373493602705613</v>
      </c>
      <c r="F301" s="27">
        <v>79.702169999999995</v>
      </c>
      <c r="G301" s="1" t="str">
        <f t="shared" si="16"/>
        <v>свыше 200</v>
      </c>
      <c r="H301" s="1"/>
      <c r="I301" s="1"/>
      <c r="J301" s="1" t="str">
        <f t="shared" si="18"/>
        <v xml:space="preserve"> </v>
      </c>
      <c r="K301" s="1"/>
      <c r="L301" s="1" t="str">
        <f t="shared" si="19"/>
        <v xml:space="preserve"> </v>
      </c>
      <c r="M301" s="27"/>
    </row>
    <row r="302" spans="1:13" x14ac:dyDescent="0.2">
      <c r="A302" s="26" t="s">
        <v>750</v>
      </c>
      <c r="B302" s="26" t="s">
        <v>751</v>
      </c>
      <c r="C302" s="27">
        <v>1</v>
      </c>
      <c r="D302" s="27"/>
      <c r="E302" s="1" t="str">
        <f t="shared" si="17"/>
        <v/>
      </c>
      <c r="F302" s="27"/>
      <c r="G302" s="1" t="str">
        <f t="shared" si="16"/>
        <v xml:space="preserve"> </v>
      </c>
      <c r="H302" s="1"/>
      <c r="I302" s="1"/>
      <c r="J302" s="1" t="str">
        <f t="shared" si="18"/>
        <v xml:space="preserve"> </v>
      </c>
      <c r="K302" s="1"/>
      <c r="L302" s="1" t="str">
        <f t="shared" si="19"/>
        <v xml:space="preserve"> </v>
      </c>
      <c r="M302" s="27"/>
    </row>
    <row r="303" spans="1:13" ht="25.5" x14ac:dyDescent="0.2">
      <c r="A303" s="26" t="s">
        <v>752</v>
      </c>
      <c r="B303" s="26" t="s">
        <v>753</v>
      </c>
      <c r="C303" s="27">
        <v>1</v>
      </c>
      <c r="D303" s="27"/>
      <c r="E303" s="1" t="str">
        <f t="shared" si="17"/>
        <v/>
      </c>
      <c r="F303" s="27"/>
      <c r="G303" s="1" t="str">
        <f t="shared" si="16"/>
        <v xml:space="preserve"> </v>
      </c>
      <c r="H303" s="1"/>
      <c r="I303" s="1"/>
      <c r="J303" s="1" t="str">
        <f t="shared" si="18"/>
        <v xml:space="preserve"> </v>
      </c>
      <c r="K303" s="1"/>
      <c r="L303" s="1" t="str">
        <f t="shared" si="19"/>
        <v xml:space="preserve"> </v>
      </c>
      <c r="M303" s="27"/>
    </row>
    <row r="304" spans="1:13" ht="25.5" x14ac:dyDescent="0.2">
      <c r="A304" s="26" t="s">
        <v>754</v>
      </c>
      <c r="B304" s="26" t="s">
        <v>755</v>
      </c>
      <c r="C304" s="27">
        <v>124642.71827</v>
      </c>
      <c r="D304" s="27">
        <v>52960.343439999997</v>
      </c>
      <c r="E304" s="1">
        <f t="shared" si="17"/>
        <v>42.489721160668012</v>
      </c>
      <c r="F304" s="27">
        <v>49538.528030000001</v>
      </c>
      <c r="G304" s="1">
        <f t="shared" si="16"/>
        <v>106.90738208436024</v>
      </c>
      <c r="H304" s="1"/>
      <c r="I304" s="1">
        <v>87.6</v>
      </c>
      <c r="J304" s="1" t="str">
        <f t="shared" si="18"/>
        <v xml:space="preserve"> </v>
      </c>
      <c r="K304" s="1">
        <v>219.71440000000001</v>
      </c>
      <c r="L304" s="1">
        <f t="shared" si="19"/>
        <v>39.869940249705976</v>
      </c>
      <c r="M304" s="27"/>
    </row>
    <row r="305" spans="1:13" ht="25.5" x14ac:dyDescent="0.2">
      <c r="A305" s="26" t="s">
        <v>756</v>
      </c>
      <c r="B305" s="26" t="s">
        <v>757</v>
      </c>
      <c r="C305" s="27">
        <v>120282.83456</v>
      </c>
      <c r="D305" s="27">
        <v>47595.718710000001</v>
      </c>
      <c r="E305" s="1">
        <f t="shared" si="17"/>
        <v>39.569834618636378</v>
      </c>
      <c r="F305" s="27">
        <v>47010.598339999997</v>
      </c>
      <c r="G305" s="1">
        <f t="shared" si="16"/>
        <v>101.24465629169018</v>
      </c>
      <c r="H305" s="1"/>
      <c r="I305" s="1"/>
      <c r="J305" s="1" t="str">
        <f t="shared" si="18"/>
        <v xml:space="preserve"> </v>
      </c>
      <c r="K305" s="1"/>
      <c r="L305" s="1" t="str">
        <f t="shared" si="19"/>
        <v xml:space="preserve"> </v>
      </c>
      <c r="M305" s="27"/>
    </row>
    <row r="306" spans="1:13" ht="38.25" x14ac:dyDescent="0.2">
      <c r="A306" s="26" t="s">
        <v>758</v>
      </c>
      <c r="B306" s="26" t="s">
        <v>759</v>
      </c>
      <c r="C306" s="27">
        <v>74604.399999999994</v>
      </c>
      <c r="D306" s="27">
        <v>26745.751929999999</v>
      </c>
      <c r="E306" s="1">
        <f t="shared" si="17"/>
        <v>35.850099900273982</v>
      </c>
      <c r="F306" s="27">
        <v>25127.271690000001</v>
      </c>
      <c r="G306" s="1">
        <f t="shared" si="16"/>
        <v>106.44113001987444</v>
      </c>
      <c r="H306" s="1"/>
      <c r="I306" s="1"/>
      <c r="J306" s="1" t="str">
        <f t="shared" si="18"/>
        <v xml:space="preserve"> </v>
      </c>
      <c r="K306" s="1"/>
      <c r="L306" s="1" t="str">
        <f t="shared" si="19"/>
        <v xml:space="preserve"> </v>
      </c>
      <c r="M306" s="27"/>
    </row>
    <row r="307" spans="1:13" ht="51" x14ac:dyDescent="0.2">
      <c r="A307" s="26" t="s">
        <v>760</v>
      </c>
      <c r="B307" s="26" t="s">
        <v>761</v>
      </c>
      <c r="C307" s="27">
        <v>24732.302100000001</v>
      </c>
      <c r="D307" s="27">
        <v>12628.243109999999</v>
      </c>
      <c r="E307" s="1">
        <f t="shared" si="17"/>
        <v>51.059715585473128</v>
      </c>
      <c r="F307" s="27">
        <v>18101.64446</v>
      </c>
      <c r="G307" s="1">
        <f t="shared" si="16"/>
        <v>69.762960696223956</v>
      </c>
      <c r="H307" s="1"/>
      <c r="I307" s="1"/>
      <c r="J307" s="1" t="str">
        <f t="shared" si="18"/>
        <v xml:space="preserve"> </v>
      </c>
      <c r="K307" s="1"/>
      <c r="L307" s="1" t="str">
        <f t="shared" si="19"/>
        <v xml:space="preserve"> </v>
      </c>
      <c r="M307" s="27"/>
    </row>
    <row r="308" spans="1:13" ht="38.25" x14ac:dyDescent="0.2">
      <c r="A308" s="26" t="s">
        <v>762</v>
      </c>
      <c r="B308" s="26" t="s">
        <v>763</v>
      </c>
      <c r="C308" s="27">
        <v>20946.132460000001</v>
      </c>
      <c r="D308" s="27">
        <v>8221.7236699999994</v>
      </c>
      <c r="E308" s="1">
        <f t="shared" si="17"/>
        <v>39.251750583076372</v>
      </c>
      <c r="F308" s="27">
        <v>3781.68219</v>
      </c>
      <c r="G308" s="1" t="str">
        <f t="shared" si="16"/>
        <v>свыше 200</v>
      </c>
      <c r="H308" s="1"/>
      <c r="I308" s="1"/>
      <c r="J308" s="1" t="str">
        <f t="shared" si="18"/>
        <v xml:space="preserve"> </v>
      </c>
      <c r="K308" s="1"/>
      <c r="L308" s="1" t="str">
        <f t="shared" si="19"/>
        <v xml:space="preserve"> </v>
      </c>
      <c r="M308" s="27"/>
    </row>
    <row r="309" spans="1:13" ht="38.25" x14ac:dyDescent="0.2">
      <c r="A309" s="26" t="s">
        <v>764</v>
      </c>
      <c r="B309" s="26" t="s">
        <v>765</v>
      </c>
      <c r="C309" s="27">
        <v>4359.8837100000001</v>
      </c>
      <c r="D309" s="27">
        <v>5364.6247300000005</v>
      </c>
      <c r="E309" s="1">
        <f t="shared" si="17"/>
        <v>123.04513346756217</v>
      </c>
      <c r="F309" s="27">
        <v>2527.9296899999999</v>
      </c>
      <c r="G309" s="1" t="str">
        <f t="shared" si="16"/>
        <v>свыше 200</v>
      </c>
      <c r="H309" s="1"/>
      <c r="I309" s="1">
        <v>87.6</v>
      </c>
      <c r="J309" s="1" t="str">
        <f t="shared" si="18"/>
        <v xml:space="preserve"> </v>
      </c>
      <c r="K309" s="1">
        <v>219.71440000000001</v>
      </c>
      <c r="L309" s="1">
        <f t="shared" si="19"/>
        <v>39.869940249705976</v>
      </c>
      <c r="M309" s="27"/>
    </row>
    <row r="310" spans="1:13" ht="51" x14ac:dyDescent="0.2">
      <c r="A310" s="26" t="s">
        <v>766</v>
      </c>
      <c r="B310" s="26" t="s">
        <v>767</v>
      </c>
      <c r="C310" s="27"/>
      <c r="D310" s="27">
        <v>87.6</v>
      </c>
      <c r="E310" s="1" t="str">
        <f t="shared" si="17"/>
        <v xml:space="preserve"> </v>
      </c>
      <c r="F310" s="27">
        <v>219.71440000000001</v>
      </c>
      <c r="G310" s="1">
        <f t="shared" si="16"/>
        <v>39.869940249705976</v>
      </c>
      <c r="H310" s="1"/>
      <c r="I310" s="1">
        <v>87.6</v>
      </c>
      <c r="J310" s="1" t="str">
        <f t="shared" si="18"/>
        <v xml:space="preserve"> </v>
      </c>
      <c r="K310" s="1">
        <v>219.71440000000001</v>
      </c>
      <c r="L310" s="1">
        <f t="shared" si="19"/>
        <v>39.869940249705976</v>
      </c>
      <c r="M310" s="27"/>
    </row>
    <row r="311" spans="1:13" ht="38.25" x14ac:dyDescent="0.2">
      <c r="A311" s="26" t="s">
        <v>768</v>
      </c>
      <c r="B311" s="26" t="s">
        <v>769</v>
      </c>
      <c r="C311" s="27"/>
      <c r="D311" s="27">
        <v>2843.33</v>
      </c>
      <c r="E311" s="1" t="str">
        <f t="shared" si="17"/>
        <v xml:space="preserve"> </v>
      </c>
      <c r="F311" s="27">
        <v>1255</v>
      </c>
      <c r="G311" s="1" t="str">
        <f t="shared" si="16"/>
        <v>свыше 200</v>
      </c>
      <c r="H311" s="1"/>
      <c r="I311" s="1"/>
      <c r="J311" s="1" t="str">
        <f t="shared" si="18"/>
        <v xml:space="preserve"> </v>
      </c>
      <c r="K311" s="1"/>
      <c r="L311" s="1" t="str">
        <f t="shared" si="19"/>
        <v xml:space="preserve"> </v>
      </c>
      <c r="M311" s="27"/>
    </row>
    <row r="312" spans="1:13" ht="51" x14ac:dyDescent="0.2">
      <c r="A312" s="26" t="s">
        <v>770</v>
      </c>
      <c r="B312" s="26" t="s">
        <v>771</v>
      </c>
      <c r="C312" s="27">
        <v>963.19167000000004</v>
      </c>
      <c r="D312" s="27">
        <v>184.375</v>
      </c>
      <c r="E312" s="1">
        <f t="shared" si="17"/>
        <v>19.142088303151542</v>
      </c>
      <c r="F312" s="27">
        <v>460.22798999999998</v>
      </c>
      <c r="G312" s="1">
        <f t="shared" si="16"/>
        <v>40.061665958213446</v>
      </c>
      <c r="H312" s="1"/>
      <c r="I312" s="1"/>
      <c r="J312" s="1" t="str">
        <f t="shared" si="18"/>
        <v xml:space="preserve"> </v>
      </c>
      <c r="K312" s="1"/>
      <c r="L312" s="1" t="str">
        <f t="shared" si="19"/>
        <v xml:space="preserve"> </v>
      </c>
      <c r="M312" s="27"/>
    </row>
    <row r="313" spans="1:13" ht="38.25" x14ac:dyDescent="0.2">
      <c r="A313" s="26" t="s">
        <v>772</v>
      </c>
      <c r="B313" s="26" t="s">
        <v>773</v>
      </c>
      <c r="C313" s="27">
        <v>2319.4340400000001</v>
      </c>
      <c r="D313" s="27">
        <v>1777.15708</v>
      </c>
      <c r="E313" s="1">
        <f t="shared" si="17"/>
        <v>76.620289663421502</v>
      </c>
      <c r="F313" s="27">
        <v>592.9873</v>
      </c>
      <c r="G313" s="1" t="str">
        <f t="shared" si="16"/>
        <v>свыше 200</v>
      </c>
      <c r="H313" s="1"/>
      <c r="I313" s="1"/>
      <c r="J313" s="1" t="str">
        <f t="shared" si="18"/>
        <v xml:space="preserve"> </v>
      </c>
      <c r="K313" s="1"/>
      <c r="L313" s="1" t="str">
        <f t="shared" si="19"/>
        <v xml:space="preserve"> </v>
      </c>
      <c r="M313" s="27"/>
    </row>
    <row r="314" spans="1:13" ht="38.25" x14ac:dyDescent="0.2">
      <c r="A314" s="26" t="s">
        <v>774</v>
      </c>
      <c r="B314" s="26" t="s">
        <v>775</v>
      </c>
      <c r="C314" s="27">
        <v>1077.258</v>
      </c>
      <c r="D314" s="27">
        <v>472.16264999999999</v>
      </c>
      <c r="E314" s="1">
        <f t="shared" si="17"/>
        <v>43.830043499328845</v>
      </c>
      <c r="F314" s="27"/>
      <c r="G314" s="1" t="str">
        <f t="shared" si="16"/>
        <v xml:space="preserve"> </v>
      </c>
      <c r="H314" s="1"/>
      <c r="I314" s="1"/>
      <c r="J314" s="1" t="str">
        <f t="shared" si="18"/>
        <v xml:space="preserve"> </v>
      </c>
      <c r="K314" s="1"/>
      <c r="L314" s="1" t="str">
        <f t="shared" si="19"/>
        <v xml:space="preserve"> </v>
      </c>
      <c r="M314" s="27"/>
    </row>
    <row r="315" spans="1:13" ht="63.75" x14ac:dyDescent="0.2">
      <c r="A315" s="26" t="s">
        <v>776</v>
      </c>
      <c r="B315" s="26" t="s">
        <v>777</v>
      </c>
      <c r="C315" s="27">
        <v>15923.45247</v>
      </c>
      <c r="D315" s="27">
        <v>3270.8872999999999</v>
      </c>
      <c r="E315" s="1">
        <f t="shared" si="17"/>
        <v>20.541319831000191</v>
      </c>
      <c r="F315" s="27">
        <v>3835.1097100000002</v>
      </c>
      <c r="G315" s="1">
        <f t="shared" si="16"/>
        <v>85.287972113840766</v>
      </c>
      <c r="H315" s="1"/>
      <c r="I315" s="1"/>
      <c r="J315" s="1" t="str">
        <f t="shared" si="18"/>
        <v xml:space="preserve"> </v>
      </c>
      <c r="K315" s="1"/>
      <c r="L315" s="1" t="str">
        <f t="shared" si="19"/>
        <v xml:space="preserve"> </v>
      </c>
      <c r="M315" s="27"/>
    </row>
    <row r="316" spans="1:13" ht="51" x14ac:dyDescent="0.2">
      <c r="A316" s="26" t="s">
        <v>778</v>
      </c>
      <c r="B316" s="26" t="s">
        <v>779</v>
      </c>
      <c r="C316" s="27">
        <v>15923.45247</v>
      </c>
      <c r="D316" s="27">
        <v>3270.8872999999999</v>
      </c>
      <c r="E316" s="1">
        <f t="shared" si="17"/>
        <v>20.541319831000191</v>
      </c>
      <c r="F316" s="27">
        <v>3835.1097100000002</v>
      </c>
      <c r="G316" s="1">
        <f t="shared" si="16"/>
        <v>85.287972113840766</v>
      </c>
      <c r="H316" s="1"/>
      <c r="I316" s="1"/>
      <c r="J316" s="1" t="str">
        <f t="shared" si="18"/>
        <v xml:space="preserve"> </v>
      </c>
      <c r="K316" s="1"/>
      <c r="L316" s="1" t="str">
        <f t="shared" si="19"/>
        <v xml:space="preserve"> </v>
      </c>
      <c r="M316" s="27"/>
    </row>
    <row r="317" spans="1:13" ht="63.75" x14ac:dyDescent="0.2">
      <c r="A317" s="26" t="s">
        <v>780</v>
      </c>
      <c r="B317" s="26" t="s">
        <v>781</v>
      </c>
      <c r="C317" s="27">
        <v>13620.531999999999</v>
      </c>
      <c r="D317" s="27">
        <v>1985.5687399999999</v>
      </c>
      <c r="E317" s="1">
        <f t="shared" si="17"/>
        <v>14.577762013994755</v>
      </c>
      <c r="F317" s="27">
        <v>3246.6865699999998</v>
      </c>
      <c r="G317" s="1">
        <f t="shared" si="16"/>
        <v>61.156773134402066</v>
      </c>
      <c r="H317" s="1"/>
      <c r="I317" s="1"/>
      <c r="J317" s="1" t="str">
        <f t="shared" si="18"/>
        <v xml:space="preserve"> </v>
      </c>
      <c r="K317" s="1"/>
      <c r="L317" s="1" t="str">
        <f t="shared" si="19"/>
        <v xml:space="preserve"> </v>
      </c>
      <c r="M317" s="27"/>
    </row>
    <row r="318" spans="1:13" ht="76.5" x14ac:dyDescent="0.2">
      <c r="A318" s="26" t="s">
        <v>782</v>
      </c>
      <c r="B318" s="26" t="s">
        <v>783</v>
      </c>
      <c r="C318" s="27">
        <v>1792.92047</v>
      </c>
      <c r="D318" s="27">
        <v>845.03835000000004</v>
      </c>
      <c r="E318" s="1">
        <f t="shared" si="17"/>
        <v>47.131948356861585</v>
      </c>
      <c r="F318" s="27">
        <v>478.46999</v>
      </c>
      <c r="G318" s="1">
        <f t="shared" si="16"/>
        <v>176.61261263219455</v>
      </c>
      <c r="H318" s="1"/>
      <c r="I318" s="1"/>
      <c r="J318" s="1" t="str">
        <f t="shared" si="18"/>
        <v xml:space="preserve"> </v>
      </c>
      <c r="K318" s="1"/>
      <c r="L318" s="1" t="str">
        <f t="shared" si="19"/>
        <v xml:space="preserve"> </v>
      </c>
      <c r="M318" s="27"/>
    </row>
    <row r="319" spans="1:13" ht="63.75" x14ac:dyDescent="0.2">
      <c r="A319" s="26" t="s">
        <v>784</v>
      </c>
      <c r="B319" s="26" t="s">
        <v>785</v>
      </c>
      <c r="C319" s="27">
        <v>510</v>
      </c>
      <c r="D319" s="27">
        <v>440.28021000000001</v>
      </c>
      <c r="E319" s="1">
        <f t="shared" si="17"/>
        <v>86.32945294117647</v>
      </c>
      <c r="F319" s="27">
        <v>109.95314999999999</v>
      </c>
      <c r="G319" s="1" t="str">
        <f t="shared" si="16"/>
        <v>свыше 200</v>
      </c>
      <c r="H319" s="1"/>
      <c r="I319" s="1"/>
      <c r="J319" s="1" t="str">
        <f t="shared" si="18"/>
        <v xml:space="preserve"> </v>
      </c>
      <c r="K319" s="1"/>
      <c r="L319" s="1" t="str">
        <f t="shared" si="19"/>
        <v xml:space="preserve"> </v>
      </c>
      <c r="M319" s="27"/>
    </row>
    <row r="320" spans="1:13" x14ac:dyDescent="0.2">
      <c r="A320" s="26" t="s">
        <v>786</v>
      </c>
      <c r="B320" s="26" t="s">
        <v>787</v>
      </c>
      <c r="C320" s="27">
        <v>695.11900000000003</v>
      </c>
      <c r="D320" s="27">
        <v>152.58673999999999</v>
      </c>
      <c r="E320" s="1">
        <f t="shared" si="17"/>
        <v>21.951168073380238</v>
      </c>
      <c r="F320" s="27">
        <v>157.89850999999999</v>
      </c>
      <c r="G320" s="1">
        <f t="shared" si="16"/>
        <v>96.635959389357126</v>
      </c>
      <c r="H320" s="1">
        <v>77.38</v>
      </c>
      <c r="I320" s="1"/>
      <c r="J320" s="1" t="str">
        <f t="shared" si="18"/>
        <v/>
      </c>
      <c r="K320" s="1">
        <v>0.79500000000000004</v>
      </c>
      <c r="L320" s="1" t="str">
        <f t="shared" si="19"/>
        <v/>
      </c>
      <c r="M320" s="27"/>
    </row>
    <row r="321" spans="1:13" ht="25.5" x14ac:dyDescent="0.2">
      <c r="A321" s="26" t="s">
        <v>788</v>
      </c>
      <c r="B321" s="26" t="s">
        <v>789</v>
      </c>
      <c r="C321" s="27">
        <v>695.11900000000003</v>
      </c>
      <c r="D321" s="27">
        <v>152.58673999999999</v>
      </c>
      <c r="E321" s="1">
        <f t="shared" si="17"/>
        <v>21.951168073380238</v>
      </c>
      <c r="F321" s="27">
        <v>157.89850999999999</v>
      </c>
      <c r="G321" s="1">
        <f t="shared" si="16"/>
        <v>96.635959389357126</v>
      </c>
      <c r="H321" s="1">
        <v>77.38</v>
      </c>
      <c r="I321" s="1"/>
      <c r="J321" s="1" t="str">
        <f t="shared" si="18"/>
        <v/>
      </c>
      <c r="K321" s="1">
        <v>0.79500000000000004</v>
      </c>
      <c r="L321" s="1" t="str">
        <f t="shared" si="19"/>
        <v/>
      </c>
      <c r="M321" s="27"/>
    </row>
    <row r="322" spans="1:13" ht="38.25" x14ac:dyDescent="0.2">
      <c r="A322" s="26" t="s">
        <v>790</v>
      </c>
      <c r="B322" s="26" t="s">
        <v>791</v>
      </c>
      <c r="C322" s="27">
        <v>77.38</v>
      </c>
      <c r="D322" s="27"/>
      <c r="E322" s="1" t="str">
        <f t="shared" si="17"/>
        <v/>
      </c>
      <c r="F322" s="27">
        <v>0.79500000000000004</v>
      </c>
      <c r="G322" s="1" t="str">
        <f t="shared" si="16"/>
        <v/>
      </c>
      <c r="H322" s="1">
        <v>77.38</v>
      </c>
      <c r="I322" s="1"/>
      <c r="J322" s="1" t="str">
        <f t="shared" si="18"/>
        <v/>
      </c>
      <c r="K322" s="1">
        <v>0.79500000000000004</v>
      </c>
      <c r="L322" s="1" t="str">
        <f t="shared" si="19"/>
        <v/>
      </c>
      <c r="M322" s="27"/>
    </row>
    <row r="323" spans="1:13" ht="38.25" x14ac:dyDescent="0.2">
      <c r="A323" s="26" t="s">
        <v>792</v>
      </c>
      <c r="B323" s="26" t="s">
        <v>793</v>
      </c>
      <c r="C323" s="27">
        <v>100</v>
      </c>
      <c r="D323" s="27">
        <v>29.078579999999999</v>
      </c>
      <c r="E323" s="1">
        <f t="shared" si="17"/>
        <v>29.078579999999999</v>
      </c>
      <c r="F323" s="27">
        <v>30.634070000000001</v>
      </c>
      <c r="G323" s="1">
        <f t="shared" si="16"/>
        <v>94.922352792168979</v>
      </c>
      <c r="H323" s="1"/>
      <c r="I323" s="1"/>
      <c r="J323" s="1" t="str">
        <f t="shared" si="18"/>
        <v xml:space="preserve"> </v>
      </c>
      <c r="K323" s="1"/>
      <c r="L323" s="1" t="str">
        <f t="shared" si="19"/>
        <v xml:space="preserve"> </v>
      </c>
      <c r="M323" s="27"/>
    </row>
    <row r="324" spans="1:13" ht="38.25" x14ac:dyDescent="0.2">
      <c r="A324" s="26" t="s">
        <v>794</v>
      </c>
      <c r="B324" s="26" t="s">
        <v>795</v>
      </c>
      <c r="C324" s="27">
        <v>517.73900000000003</v>
      </c>
      <c r="D324" s="27">
        <v>123.50816</v>
      </c>
      <c r="E324" s="1">
        <f t="shared" si="17"/>
        <v>23.855293883597721</v>
      </c>
      <c r="F324" s="27">
        <v>126.46944000000001</v>
      </c>
      <c r="G324" s="1">
        <f t="shared" si="16"/>
        <v>97.658501532069721</v>
      </c>
      <c r="H324" s="1"/>
      <c r="I324" s="1"/>
      <c r="J324" s="1" t="str">
        <f t="shared" si="18"/>
        <v xml:space="preserve"> </v>
      </c>
      <c r="K324" s="1"/>
      <c r="L324" s="1" t="str">
        <f t="shared" si="19"/>
        <v xml:space="preserve"> </v>
      </c>
      <c r="M324" s="27"/>
    </row>
    <row r="325" spans="1:13" x14ac:dyDescent="0.2">
      <c r="A325" s="26" t="s">
        <v>796</v>
      </c>
      <c r="B325" s="26" t="s">
        <v>797</v>
      </c>
      <c r="C325" s="27">
        <v>706650.82165000006</v>
      </c>
      <c r="D325" s="27">
        <v>191795.87181000001</v>
      </c>
      <c r="E325" s="1">
        <f t="shared" si="17"/>
        <v>27.141533828852655</v>
      </c>
      <c r="F325" s="27">
        <v>131647.41145000001</v>
      </c>
      <c r="G325" s="1">
        <f t="shared" si="16"/>
        <v>145.68905662292079</v>
      </c>
      <c r="H325" s="1">
        <v>676178.58661</v>
      </c>
      <c r="I325" s="1">
        <v>174241.06873999999</v>
      </c>
      <c r="J325" s="1">
        <f t="shared" si="18"/>
        <v>25.768498469250865</v>
      </c>
      <c r="K325" s="1">
        <v>121300.29648</v>
      </c>
      <c r="L325" s="1">
        <f t="shared" si="19"/>
        <v>143.6443881806413</v>
      </c>
      <c r="M325" s="27">
        <v>67275.203099999984</v>
      </c>
    </row>
    <row r="326" spans="1:13" ht="25.5" x14ac:dyDescent="0.2">
      <c r="A326" s="26" t="s">
        <v>798</v>
      </c>
      <c r="B326" s="26" t="s">
        <v>799</v>
      </c>
      <c r="C326" s="27">
        <v>429011.99628000002</v>
      </c>
      <c r="D326" s="27">
        <v>89408.719639999996</v>
      </c>
      <c r="E326" s="1">
        <f t="shared" si="17"/>
        <v>20.840610615850071</v>
      </c>
      <c r="F326" s="27">
        <v>75457.592739999993</v>
      </c>
      <c r="G326" s="1">
        <f t="shared" ref="G326:G389" si="20">IF(F326=0," ",IF(D326/F326*100&gt;200,"свыше 200",IF(D326/F326&gt;0,D326/F326*100,"")))</f>
        <v>118.4886986099207</v>
      </c>
      <c r="H326" s="1">
        <v>417745.03081999999</v>
      </c>
      <c r="I326" s="1">
        <v>85438.434599999993</v>
      </c>
      <c r="J326" s="1">
        <f t="shared" si="18"/>
        <v>20.452292258819021</v>
      </c>
      <c r="K326" s="1">
        <v>72751.533979999993</v>
      </c>
      <c r="L326" s="1">
        <f t="shared" si="19"/>
        <v>117.4386709474576</v>
      </c>
      <c r="M326" s="27">
        <v>35259.480449999995</v>
      </c>
    </row>
    <row r="327" spans="1:13" ht="51" x14ac:dyDescent="0.2">
      <c r="A327" s="26" t="s">
        <v>800</v>
      </c>
      <c r="B327" s="26" t="s">
        <v>801</v>
      </c>
      <c r="C327" s="27">
        <v>1186.3320000000001</v>
      </c>
      <c r="D327" s="27">
        <v>299.32783000000001</v>
      </c>
      <c r="E327" s="1">
        <f t="shared" ref="E327:E390" si="21">IF(C327=0," ",IF(D327/C327*100&gt;200,"свыше 200",IF(D327/C327&gt;0,D327/C327*100,"")))</f>
        <v>25.231371150740262</v>
      </c>
      <c r="F327" s="27">
        <v>222.76813000000001</v>
      </c>
      <c r="G327" s="1">
        <f t="shared" si="20"/>
        <v>134.36743846617557</v>
      </c>
      <c r="H327" s="1">
        <v>652.45218999999997</v>
      </c>
      <c r="I327" s="1">
        <v>149.66403</v>
      </c>
      <c r="J327" s="1">
        <f t="shared" ref="J327:J390" si="22">IF(H327=0," ",IF(I327/H327*100&gt;200,"свыше 200",IF(I327/H327&gt;0,I327/H327*100,"")))</f>
        <v>22.938696856853223</v>
      </c>
      <c r="K327" s="1">
        <v>111.38409</v>
      </c>
      <c r="L327" s="1">
        <f t="shared" ref="L327:L390" si="23">IF(K327=0," ",IF(I327/K327*100&gt;200,"свыше 200",IF(I327/K327&gt;0,I327/K327*100,"")))</f>
        <v>134.36751155393915</v>
      </c>
      <c r="M327" s="27">
        <v>66.329459999999997</v>
      </c>
    </row>
    <row r="328" spans="1:13" ht="63.75" x14ac:dyDescent="0.2">
      <c r="A328" s="26" t="s">
        <v>802</v>
      </c>
      <c r="B328" s="26" t="s">
        <v>803</v>
      </c>
      <c r="C328" s="27">
        <v>1186.3320000000001</v>
      </c>
      <c r="D328" s="27">
        <v>299.32783000000001</v>
      </c>
      <c r="E328" s="1">
        <f t="shared" si="21"/>
        <v>25.231371150740262</v>
      </c>
      <c r="F328" s="27">
        <v>222.76813000000001</v>
      </c>
      <c r="G328" s="1">
        <f t="shared" si="20"/>
        <v>134.36743846617557</v>
      </c>
      <c r="H328" s="1">
        <v>652.45218999999997</v>
      </c>
      <c r="I328" s="1">
        <v>149.66403</v>
      </c>
      <c r="J328" s="1">
        <f t="shared" si="22"/>
        <v>22.938696856853223</v>
      </c>
      <c r="K328" s="1">
        <v>111.38409</v>
      </c>
      <c r="L328" s="1">
        <f t="shared" si="23"/>
        <v>134.36751155393915</v>
      </c>
      <c r="M328" s="27">
        <v>66.329459999999997</v>
      </c>
    </row>
    <row r="329" spans="1:13" ht="63.75" x14ac:dyDescent="0.2">
      <c r="A329" s="26" t="s">
        <v>804</v>
      </c>
      <c r="B329" s="26" t="s">
        <v>805</v>
      </c>
      <c r="C329" s="27">
        <v>2307.6326800000002</v>
      </c>
      <c r="D329" s="27">
        <v>530.51540999999997</v>
      </c>
      <c r="E329" s="1">
        <f t="shared" si="21"/>
        <v>22.989595120485117</v>
      </c>
      <c r="F329" s="27">
        <v>530.25634000000002</v>
      </c>
      <c r="G329" s="1">
        <f t="shared" si="20"/>
        <v>100.04885750163778</v>
      </c>
      <c r="H329" s="1">
        <v>1224.9945600000001</v>
      </c>
      <c r="I329" s="1">
        <v>265.25756999999999</v>
      </c>
      <c r="J329" s="1">
        <f t="shared" si="22"/>
        <v>21.653775344112546</v>
      </c>
      <c r="K329" s="1">
        <v>265.12812000000002</v>
      </c>
      <c r="L329" s="1">
        <f t="shared" si="23"/>
        <v>100.04882545088012</v>
      </c>
      <c r="M329" s="27">
        <v>94.564920000000001</v>
      </c>
    </row>
    <row r="330" spans="1:13" ht="89.25" x14ac:dyDescent="0.2">
      <c r="A330" s="26" t="s">
        <v>806</v>
      </c>
      <c r="B330" s="26" t="s">
        <v>807</v>
      </c>
      <c r="C330" s="27">
        <v>0.16700000000000001</v>
      </c>
      <c r="D330" s="27"/>
      <c r="E330" s="1" t="str">
        <f t="shared" si="21"/>
        <v/>
      </c>
      <c r="F330" s="27"/>
      <c r="G330" s="1" t="str">
        <f t="shared" si="20"/>
        <v xml:space="preserve"> </v>
      </c>
      <c r="H330" s="1">
        <v>0.16700000000000001</v>
      </c>
      <c r="I330" s="1"/>
      <c r="J330" s="1" t="str">
        <f t="shared" si="22"/>
        <v/>
      </c>
      <c r="K330" s="1"/>
      <c r="L330" s="1" t="str">
        <f t="shared" si="23"/>
        <v xml:space="preserve"> </v>
      </c>
      <c r="M330" s="27"/>
    </row>
    <row r="331" spans="1:13" ht="76.5" x14ac:dyDescent="0.2">
      <c r="A331" s="26" t="s">
        <v>808</v>
      </c>
      <c r="B331" s="26" t="s">
        <v>809</v>
      </c>
      <c r="C331" s="27">
        <v>2307.4656799999998</v>
      </c>
      <c r="D331" s="27">
        <v>530.51540999999997</v>
      </c>
      <c r="E331" s="1">
        <f t="shared" si="21"/>
        <v>22.991258964250338</v>
      </c>
      <c r="F331" s="27">
        <v>530.25634000000002</v>
      </c>
      <c r="G331" s="1">
        <f t="shared" si="20"/>
        <v>100.04885750163778</v>
      </c>
      <c r="H331" s="1">
        <v>1224.8275599999999</v>
      </c>
      <c r="I331" s="1">
        <v>265.25756999999999</v>
      </c>
      <c r="J331" s="1">
        <f t="shared" si="22"/>
        <v>21.656727743781339</v>
      </c>
      <c r="K331" s="1">
        <v>265.12812000000002</v>
      </c>
      <c r="L331" s="1">
        <f t="shared" si="23"/>
        <v>100.04882545088012</v>
      </c>
      <c r="M331" s="27">
        <v>94.564920000000001</v>
      </c>
    </row>
    <row r="332" spans="1:13" ht="51" x14ac:dyDescent="0.2">
      <c r="A332" s="26" t="s">
        <v>810</v>
      </c>
      <c r="B332" s="26" t="s">
        <v>811</v>
      </c>
      <c r="C332" s="27">
        <v>3413.1762899999999</v>
      </c>
      <c r="D332" s="27">
        <v>948.38580000000002</v>
      </c>
      <c r="E332" s="1">
        <f t="shared" si="21"/>
        <v>27.786018635445288</v>
      </c>
      <c r="F332" s="27">
        <v>653.07723999999996</v>
      </c>
      <c r="G332" s="1">
        <f t="shared" si="20"/>
        <v>145.21801433472098</v>
      </c>
      <c r="H332" s="1">
        <v>2421.8958200000002</v>
      </c>
      <c r="I332" s="1">
        <v>613.24411999999995</v>
      </c>
      <c r="J332" s="1">
        <f t="shared" si="22"/>
        <v>25.320829861294357</v>
      </c>
      <c r="K332" s="1">
        <v>441.94767999999999</v>
      </c>
      <c r="L332" s="1">
        <f t="shared" si="23"/>
        <v>138.75943867382671</v>
      </c>
      <c r="M332" s="27">
        <v>73.689499999999953</v>
      </c>
    </row>
    <row r="333" spans="1:13" ht="76.5" x14ac:dyDescent="0.2">
      <c r="A333" s="26" t="s">
        <v>812</v>
      </c>
      <c r="B333" s="26" t="s">
        <v>813</v>
      </c>
      <c r="C333" s="27">
        <v>1435.1152400000001</v>
      </c>
      <c r="D333" s="27">
        <v>278.10145</v>
      </c>
      <c r="E333" s="1">
        <f t="shared" si="21"/>
        <v>19.378335777411156</v>
      </c>
      <c r="F333" s="27">
        <v>234.5</v>
      </c>
      <c r="G333" s="1">
        <f t="shared" si="20"/>
        <v>118.59336886993603</v>
      </c>
      <c r="H333" s="1">
        <v>1435.1152400000001</v>
      </c>
      <c r="I333" s="1">
        <v>278.10145</v>
      </c>
      <c r="J333" s="1">
        <f t="shared" si="22"/>
        <v>19.378335777411156</v>
      </c>
      <c r="K333" s="1">
        <v>234.5</v>
      </c>
      <c r="L333" s="1">
        <f t="shared" si="23"/>
        <v>118.59336886993603</v>
      </c>
      <c r="M333" s="27">
        <v>-44.852019999999982</v>
      </c>
    </row>
    <row r="334" spans="1:13" ht="63.75" x14ac:dyDescent="0.2">
      <c r="A334" s="26" t="s">
        <v>814</v>
      </c>
      <c r="B334" s="26" t="s">
        <v>815</v>
      </c>
      <c r="C334" s="27">
        <v>1971.8340499999999</v>
      </c>
      <c r="D334" s="27">
        <v>670.28435000000002</v>
      </c>
      <c r="E334" s="1">
        <f t="shared" si="21"/>
        <v>33.992939213114823</v>
      </c>
      <c r="F334" s="27">
        <v>414.89530999999999</v>
      </c>
      <c r="G334" s="1">
        <f t="shared" si="20"/>
        <v>161.55505590072832</v>
      </c>
      <c r="H334" s="1">
        <v>986.78057999999999</v>
      </c>
      <c r="I334" s="1">
        <v>335.14267000000001</v>
      </c>
      <c r="J334" s="1">
        <f t="shared" si="22"/>
        <v>33.963241351993368</v>
      </c>
      <c r="K334" s="1">
        <v>207.44767999999999</v>
      </c>
      <c r="L334" s="1">
        <f t="shared" si="23"/>
        <v>161.55527504573683</v>
      </c>
      <c r="M334" s="27">
        <v>118.54152000000002</v>
      </c>
    </row>
    <row r="335" spans="1:13" ht="63.75" x14ac:dyDescent="0.2">
      <c r="A335" s="26" t="s">
        <v>816</v>
      </c>
      <c r="B335" s="26" t="s">
        <v>817</v>
      </c>
      <c r="C335" s="27">
        <v>6.2270000000000003</v>
      </c>
      <c r="D335" s="27"/>
      <c r="E335" s="1" t="str">
        <f t="shared" si="21"/>
        <v/>
      </c>
      <c r="F335" s="27">
        <v>3.6819299999999999</v>
      </c>
      <c r="G335" s="1" t="str">
        <f t="shared" si="20"/>
        <v/>
      </c>
      <c r="H335" s="1"/>
      <c r="I335" s="1"/>
      <c r="J335" s="1" t="str">
        <f t="shared" si="22"/>
        <v xml:space="preserve"> </v>
      </c>
      <c r="K335" s="1"/>
      <c r="L335" s="1" t="str">
        <f t="shared" si="23"/>
        <v xml:space="preserve"> </v>
      </c>
      <c r="M335" s="27"/>
    </row>
    <row r="336" spans="1:13" ht="63.75" x14ac:dyDescent="0.2">
      <c r="A336" s="26" t="s">
        <v>818</v>
      </c>
      <c r="B336" s="26" t="s">
        <v>819</v>
      </c>
      <c r="C336" s="27">
        <v>1326.3710000000001</v>
      </c>
      <c r="D336" s="27">
        <v>89.470640000000003</v>
      </c>
      <c r="E336" s="1">
        <f t="shared" si="21"/>
        <v>6.7455214265088728</v>
      </c>
      <c r="F336" s="27">
        <v>316.99414000000002</v>
      </c>
      <c r="G336" s="1">
        <f t="shared" si="20"/>
        <v>28.224698412405985</v>
      </c>
      <c r="H336" s="1">
        <v>826.09500000000003</v>
      </c>
      <c r="I336" s="1">
        <v>72.235320000000002</v>
      </c>
      <c r="J336" s="1">
        <f t="shared" si="22"/>
        <v>8.7441904381457345</v>
      </c>
      <c r="K336" s="1">
        <v>225.96583999999999</v>
      </c>
      <c r="L336" s="1">
        <f t="shared" si="23"/>
        <v>31.967362854491636</v>
      </c>
      <c r="M336" s="27">
        <v>66.835319999999996</v>
      </c>
    </row>
    <row r="337" spans="1:13" ht="89.25" x14ac:dyDescent="0.2">
      <c r="A337" s="26" t="s">
        <v>820</v>
      </c>
      <c r="B337" s="26" t="s">
        <v>821</v>
      </c>
      <c r="C337" s="27">
        <v>290</v>
      </c>
      <c r="D337" s="27">
        <v>55</v>
      </c>
      <c r="E337" s="1">
        <f t="shared" si="21"/>
        <v>18.96551724137931</v>
      </c>
      <c r="F337" s="27"/>
      <c r="G337" s="1" t="str">
        <f t="shared" si="20"/>
        <v xml:space="preserve"> </v>
      </c>
      <c r="H337" s="1">
        <v>290</v>
      </c>
      <c r="I337" s="1">
        <v>55</v>
      </c>
      <c r="J337" s="1">
        <f t="shared" si="22"/>
        <v>18.96551724137931</v>
      </c>
      <c r="K337" s="1"/>
      <c r="L337" s="1" t="str">
        <f t="shared" si="23"/>
        <v xml:space="preserve"> </v>
      </c>
      <c r="M337" s="27">
        <v>55</v>
      </c>
    </row>
    <row r="338" spans="1:13" ht="89.25" x14ac:dyDescent="0.2">
      <c r="A338" s="26" t="s">
        <v>820</v>
      </c>
      <c r="B338" s="26" t="s">
        <v>822</v>
      </c>
      <c r="C338" s="27"/>
      <c r="D338" s="27"/>
      <c r="E338" s="1" t="str">
        <f t="shared" si="21"/>
        <v xml:space="preserve"> </v>
      </c>
      <c r="F338" s="27">
        <v>134.93781000000001</v>
      </c>
      <c r="G338" s="1" t="str">
        <f t="shared" si="20"/>
        <v/>
      </c>
      <c r="H338" s="1"/>
      <c r="I338" s="1"/>
      <c r="J338" s="1" t="str">
        <f t="shared" si="22"/>
        <v xml:space="preserve"> </v>
      </c>
      <c r="K338" s="1">
        <v>134.93781000000001</v>
      </c>
      <c r="L338" s="1" t="str">
        <f t="shared" si="23"/>
        <v/>
      </c>
      <c r="M338" s="27"/>
    </row>
    <row r="339" spans="1:13" ht="76.5" x14ac:dyDescent="0.2">
      <c r="A339" s="26" t="s">
        <v>823</v>
      </c>
      <c r="B339" s="26" t="s">
        <v>824</v>
      </c>
      <c r="C339" s="27">
        <v>1016.165</v>
      </c>
      <c r="D339" s="27">
        <v>34.470640000000003</v>
      </c>
      <c r="E339" s="1">
        <f t="shared" si="21"/>
        <v>3.3922286242883786</v>
      </c>
      <c r="F339" s="27">
        <v>182.05604</v>
      </c>
      <c r="G339" s="1">
        <f t="shared" si="20"/>
        <v>18.934082055173782</v>
      </c>
      <c r="H339" s="1">
        <v>536.09500000000003</v>
      </c>
      <c r="I339" s="1">
        <v>17.235320000000002</v>
      </c>
      <c r="J339" s="1">
        <f t="shared" si="22"/>
        <v>3.2149749577966591</v>
      </c>
      <c r="K339" s="1">
        <v>91.028030000000001</v>
      </c>
      <c r="L339" s="1">
        <f t="shared" si="23"/>
        <v>18.934079975146119</v>
      </c>
      <c r="M339" s="27">
        <v>11.835320000000001</v>
      </c>
    </row>
    <row r="340" spans="1:13" ht="76.5" x14ac:dyDescent="0.2">
      <c r="A340" s="26" t="s">
        <v>825</v>
      </c>
      <c r="B340" s="26" t="s">
        <v>826</v>
      </c>
      <c r="C340" s="27">
        <v>20.206</v>
      </c>
      <c r="D340" s="27"/>
      <c r="E340" s="1" t="str">
        <f t="shared" si="21"/>
        <v/>
      </c>
      <c r="F340" s="27"/>
      <c r="G340" s="1" t="str">
        <f t="shared" si="20"/>
        <v xml:space="preserve"> </v>
      </c>
      <c r="H340" s="1"/>
      <c r="I340" s="1"/>
      <c r="J340" s="1" t="str">
        <f t="shared" si="22"/>
        <v xml:space="preserve"> </v>
      </c>
      <c r="K340" s="1"/>
      <c r="L340" s="1" t="str">
        <f t="shared" si="23"/>
        <v xml:space="preserve"> </v>
      </c>
      <c r="M340" s="27"/>
    </row>
    <row r="341" spans="1:13" ht="76.5" x14ac:dyDescent="0.2">
      <c r="A341" s="26" t="s">
        <v>825</v>
      </c>
      <c r="B341" s="26" t="s">
        <v>827</v>
      </c>
      <c r="C341" s="27"/>
      <c r="D341" s="27"/>
      <c r="E341" s="1" t="str">
        <f t="shared" si="21"/>
        <v xml:space="preserve"> </v>
      </c>
      <c r="F341" s="27"/>
      <c r="G341" s="1" t="str">
        <f t="shared" si="20"/>
        <v xml:space="preserve"> </v>
      </c>
      <c r="H341" s="1"/>
      <c r="I341" s="1"/>
      <c r="J341" s="1" t="str">
        <f t="shared" si="22"/>
        <v xml:space="preserve"> </v>
      </c>
      <c r="K341" s="1"/>
      <c r="L341" s="1" t="str">
        <f t="shared" si="23"/>
        <v xml:space="preserve"> </v>
      </c>
      <c r="M341" s="27"/>
    </row>
    <row r="342" spans="1:13" ht="51" x14ac:dyDescent="0.2">
      <c r="A342" s="26" t="s">
        <v>828</v>
      </c>
      <c r="B342" s="26" t="s">
        <v>829</v>
      </c>
      <c r="C342" s="27">
        <v>442.83199999999999</v>
      </c>
      <c r="D342" s="27">
        <v>356</v>
      </c>
      <c r="E342" s="1">
        <f t="shared" si="21"/>
        <v>80.391660945911767</v>
      </c>
      <c r="F342" s="27">
        <v>96.829229999999995</v>
      </c>
      <c r="G342" s="1" t="str">
        <f t="shared" si="20"/>
        <v>свыше 200</v>
      </c>
      <c r="H342" s="1">
        <v>351.83199999999999</v>
      </c>
      <c r="I342" s="1">
        <v>277.49997999999999</v>
      </c>
      <c r="J342" s="1">
        <f t="shared" si="22"/>
        <v>78.872865458514283</v>
      </c>
      <c r="K342" s="1">
        <v>59.414610000000003</v>
      </c>
      <c r="L342" s="1" t="str">
        <f t="shared" si="23"/>
        <v>свыше 200</v>
      </c>
      <c r="M342" s="27">
        <v>49.449999999999989</v>
      </c>
    </row>
    <row r="343" spans="1:13" ht="76.5" x14ac:dyDescent="0.2">
      <c r="A343" s="26" t="s">
        <v>830</v>
      </c>
      <c r="B343" s="26" t="s">
        <v>831</v>
      </c>
      <c r="C343" s="27">
        <v>260.83199999999999</v>
      </c>
      <c r="D343" s="27">
        <v>199</v>
      </c>
      <c r="E343" s="1">
        <f t="shared" si="21"/>
        <v>76.294319715372353</v>
      </c>
      <c r="F343" s="27">
        <v>22</v>
      </c>
      <c r="G343" s="1" t="str">
        <f t="shared" si="20"/>
        <v>свыше 200</v>
      </c>
      <c r="H343" s="1">
        <v>260.83199999999999</v>
      </c>
      <c r="I343" s="1">
        <v>199</v>
      </c>
      <c r="J343" s="1">
        <f t="shared" si="22"/>
        <v>76.294319715372353</v>
      </c>
      <c r="K343" s="1">
        <v>22</v>
      </c>
      <c r="L343" s="1" t="str">
        <f t="shared" si="23"/>
        <v>свыше 200</v>
      </c>
      <c r="M343" s="27"/>
    </row>
    <row r="344" spans="1:13" ht="63.75" x14ac:dyDescent="0.2">
      <c r="A344" s="26" t="s">
        <v>832</v>
      </c>
      <c r="B344" s="26" t="s">
        <v>833</v>
      </c>
      <c r="C344" s="27">
        <v>182</v>
      </c>
      <c r="D344" s="27">
        <v>157</v>
      </c>
      <c r="E344" s="1">
        <f t="shared" si="21"/>
        <v>86.263736263736263</v>
      </c>
      <c r="F344" s="27">
        <v>74.829229999999995</v>
      </c>
      <c r="G344" s="1" t="str">
        <f t="shared" si="20"/>
        <v>свыше 200</v>
      </c>
      <c r="H344" s="1">
        <v>91</v>
      </c>
      <c r="I344" s="1">
        <v>78.499979999999994</v>
      </c>
      <c r="J344" s="1">
        <f t="shared" si="22"/>
        <v>86.263714285714272</v>
      </c>
      <c r="K344" s="1">
        <v>37.414610000000003</v>
      </c>
      <c r="L344" s="1" t="str">
        <f t="shared" si="23"/>
        <v>свыше 200</v>
      </c>
      <c r="M344" s="27">
        <v>49.449999999999989</v>
      </c>
    </row>
    <row r="345" spans="1:13" ht="51" x14ac:dyDescent="0.2">
      <c r="A345" s="26" t="s">
        <v>834</v>
      </c>
      <c r="B345" s="26" t="s">
        <v>835</v>
      </c>
      <c r="C345" s="27">
        <v>6.3</v>
      </c>
      <c r="D345" s="27">
        <v>0.56615000000000004</v>
      </c>
      <c r="E345" s="1">
        <f t="shared" si="21"/>
        <v>8.9865079365079374</v>
      </c>
      <c r="F345" s="27">
        <v>4.0110999999999999</v>
      </c>
      <c r="G345" s="1">
        <f t="shared" si="20"/>
        <v>14.114582034853285</v>
      </c>
      <c r="H345" s="1">
        <v>3.5</v>
      </c>
      <c r="I345" s="1">
        <v>0.28308</v>
      </c>
      <c r="J345" s="1">
        <f t="shared" si="22"/>
        <v>8.0879999999999992</v>
      </c>
      <c r="K345" s="1">
        <v>2.0055499999999999</v>
      </c>
      <c r="L345" s="1">
        <f t="shared" si="23"/>
        <v>14.114831343023109</v>
      </c>
      <c r="M345" s="27">
        <v>-0.71692</v>
      </c>
    </row>
    <row r="346" spans="1:13" ht="76.5" x14ac:dyDescent="0.2">
      <c r="A346" s="26" t="s">
        <v>836</v>
      </c>
      <c r="B346" s="26" t="s">
        <v>837</v>
      </c>
      <c r="C346" s="27">
        <v>6.3</v>
      </c>
      <c r="D346" s="27">
        <v>0.56615000000000004</v>
      </c>
      <c r="E346" s="1">
        <f t="shared" si="21"/>
        <v>8.9865079365079374</v>
      </c>
      <c r="F346" s="27">
        <v>4.0110999999999999</v>
      </c>
      <c r="G346" s="1">
        <f t="shared" si="20"/>
        <v>14.114582034853285</v>
      </c>
      <c r="H346" s="1">
        <v>3.5</v>
      </c>
      <c r="I346" s="1">
        <v>0.28308</v>
      </c>
      <c r="J346" s="1">
        <f t="shared" si="22"/>
        <v>8.0879999999999992</v>
      </c>
      <c r="K346" s="1">
        <v>2.0055499999999999</v>
      </c>
      <c r="L346" s="1">
        <f t="shared" si="23"/>
        <v>14.114831343023109</v>
      </c>
      <c r="M346" s="27">
        <v>-0.71692</v>
      </c>
    </row>
    <row r="347" spans="1:13" ht="38.25" x14ac:dyDescent="0.2">
      <c r="A347" s="26" t="s">
        <v>838</v>
      </c>
      <c r="B347" s="26" t="s">
        <v>839</v>
      </c>
      <c r="C347" s="27">
        <v>5.3250000000000002</v>
      </c>
      <c r="D347" s="27">
        <v>-19.493790000000001</v>
      </c>
      <c r="E347" s="1" t="str">
        <f t="shared" si="21"/>
        <v/>
      </c>
      <c r="F347" s="27">
        <v>4</v>
      </c>
      <c r="G347" s="1" t="str">
        <f t="shared" si="20"/>
        <v/>
      </c>
      <c r="H347" s="1">
        <v>2.375</v>
      </c>
      <c r="I347" s="1">
        <v>-9.7469000000000001</v>
      </c>
      <c r="J347" s="1" t="str">
        <f t="shared" si="22"/>
        <v/>
      </c>
      <c r="K347" s="1">
        <v>2</v>
      </c>
      <c r="L347" s="1" t="str">
        <f t="shared" si="23"/>
        <v/>
      </c>
      <c r="M347" s="27"/>
    </row>
    <row r="348" spans="1:13" ht="63.75" x14ac:dyDescent="0.2">
      <c r="A348" s="26" t="s">
        <v>840</v>
      </c>
      <c r="B348" s="26" t="s">
        <v>841</v>
      </c>
      <c r="C348" s="27">
        <v>5.3250000000000002</v>
      </c>
      <c r="D348" s="27">
        <v>-19.493790000000001</v>
      </c>
      <c r="E348" s="1" t="str">
        <f t="shared" si="21"/>
        <v/>
      </c>
      <c r="F348" s="27">
        <v>4</v>
      </c>
      <c r="G348" s="1" t="str">
        <f t="shared" si="20"/>
        <v/>
      </c>
      <c r="H348" s="1">
        <v>2.375</v>
      </c>
      <c r="I348" s="1">
        <v>-9.7469000000000001</v>
      </c>
      <c r="J348" s="1" t="str">
        <f t="shared" si="22"/>
        <v/>
      </c>
      <c r="K348" s="1">
        <v>2</v>
      </c>
      <c r="L348" s="1" t="str">
        <f t="shared" si="23"/>
        <v/>
      </c>
      <c r="M348" s="27"/>
    </row>
    <row r="349" spans="1:13" ht="51" x14ac:dyDescent="0.2">
      <c r="A349" s="26" t="s">
        <v>842</v>
      </c>
      <c r="B349" s="26" t="s">
        <v>843</v>
      </c>
      <c r="C349" s="27">
        <v>390375.57539000001</v>
      </c>
      <c r="D349" s="27">
        <v>75347.827059999996</v>
      </c>
      <c r="E349" s="1">
        <f t="shared" si="21"/>
        <v>19.301368172105711</v>
      </c>
      <c r="F349" s="27">
        <v>66784.634770000004</v>
      </c>
      <c r="G349" s="1">
        <f t="shared" si="20"/>
        <v>112.82209945370043</v>
      </c>
      <c r="H349" s="1">
        <v>390329.72538999998</v>
      </c>
      <c r="I349" s="1">
        <v>75347.827059999996</v>
      </c>
      <c r="J349" s="1">
        <f t="shared" si="22"/>
        <v>19.303635403303147</v>
      </c>
      <c r="K349" s="1">
        <v>66784.634770000004</v>
      </c>
      <c r="L349" s="1">
        <f t="shared" si="23"/>
        <v>112.82209945370043</v>
      </c>
      <c r="M349" s="27">
        <v>30553.600939999997</v>
      </c>
    </row>
    <row r="350" spans="1:13" ht="76.5" x14ac:dyDescent="0.2">
      <c r="A350" s="26" t="s">
        <v>844</v>
      </c>
      <c r="B350" s="26" t="s">
        <v>845</v>
      </c>
      <c r="C350" s="27">
        <v>350086</v>
      </c>
      <c r="D350" s="27">
        <v>68026.058359999995</v>
      </c>
      <c r="E350" s="1">
        <f t="shared" si="21"/>
        <v>19.431242140502619</v>
      </c>
      <c r="F350" s="27">
        <v>56738.702729999997</v>
      </c>
      <c r="G350" s="1">
        <f t="shared" si="20"/>
        <v>119.89357367529647</v>
      </c>
      <c r="H350" s="1">
        <v>350086</v>
      </c>
      <c r="I350" s="1">
        <v>68026.058359999995</v>
      </c>
      <c r="J350" s="1">
        <f t="shared" si="22"/>
        <v>19.431242140502619</v>
      </c>
      <c r="K350" s="1">
        <v>56738.702729999997</v>
      </c>
      <c r="L350" s="1">
        <f t="shared" si="23"/>
        <v>119.89357367529647</v>
      </c>
      <c r="M350" s="27">
        <v>27408.123079999998</v>
      </c>
    </row>
    <row r="351" spans="1:13" ht="63.75" x14ac:dyDescent="0.2">
      <c r="A351" s="26" t="s">
        <v>846</v>
      </c>
      <c r="B351" s="26" t="s">
        <v>847</v>
      </c>
      <c r="C351" s="27">
        <v>40289.575389999998</v>
      </c>
      <c r="D351" s="27">
        <v>7321.7686999999996</v>
      </c>
      <c r="E351" s="1">
        <f t="shared" si="21"/>
        <v>18.172861414214076</v>
      </c>
      <c r="F351" s="27">
        <v>10045.93204</v>
      </c>
      <c r="G351" s="1">
        <f t="shared" si="20"/>
        <v>72.882920876299295</v>
      </c>
      <c r="H351" s="1">
        <v>40243.72539</v>
      </c>
      <c r="I351" s="1">
        <v>7321.7686999999996</v>
      </c>
      <c r="J351" s="1">
        <f t="shared" si="22"/>
        <v>18.193565901379884</v>
      </c>
      <c r="K351" s="1">
        <v>10045.93204</v>
      </c>
      <c r="L351" s="1">
        <f t="shared" si="23"/>
        <v>72.882920876299295</v>
      </c>
      <c r="M351" s="27">
        <v>3145.47786</v>
      </c>
    </row>
    <row r="352" spans="1:13" ht="51" x14ac:dyDescent="0.2">
      <c r="A352" s="26" t="s">
        <v>848</v>
      </c>
      <c r="B352" s="26" t="s">
        <v>849</v>
      </c>
      <c r="C352" s="27">
        <v>192.51</v>
      </c>
      <c r="D352" s="27"/>
      <c r="E352" s="1" t="str">
        <f t="shared" si="21"/>
        <v/>
      </c>
      <c r="F352" s="27"/>
      <c r="G352" s="1" t="str">
        <f t="shared" si="20"/>
        <v xml:space="preserve"> </v>
      </c>
      <c r="H352" s="1">
        <v>96.33</v>
      </c>
      <c r="I352" s="1">
        <v>2.5</v>
      </c>
      <c r="J352" s="1">
        <f t="shared" si="22"/>
        <v>2.5952455102252676</v>
      </c>
      <c r="K352" s="1"/>
      <c r="L352" s="1" t="str">
        <f t="shared" si="23"/>
        <v xml:space="preserve"> </v>
      </c>
      <c r="M352" s="27">
        <v>2.5</v>
      </c>
    </row>
    <row r="353" spans="1:13" ht="76.5" x14ac:dyDescent="0.2">
      <c r="A353" s="26" t="s">
        <v>850</v>
      </c>
      <c r="B353" s="26" t="s">
        <v>851</v>
      </c>
      <c r="C353" s="27"/>
      <c r="D353" s="27">
        <v>5</v>
      </c>
      <c r="E353" s="1" t="str">
        <f t="shared" si="21"/>
        <v xml:space="preserve"> </v>
      </c>
      <c r="F353" s="27"/>
      <c r="G353" s="1" t="str">
        <f t="shared" si="20"/>
        <v xml:space="preserve"> </v>
      </c>
      <c r="H353" s="1"/>
      <c r="I353" s="1">
        <v>5</v>
      </c>
      <c r="J353" s="1" t="str">
        <f t="shared" si="22"/>
        <v xml:space="preserve"> </v>
      </c>
      <c r="K353" s="1"/>
      <c r="L353" s="1" t="str">
        <f t="shared" si="23"/>
        <v xml:space="preserve"> </v>
      </c>
      <c r="M353" s="27"/>
    </row>
    <row r="354" spans="1:13" ht="63.75" x14ac:dyDescent="0.2">
      <c r="A354" s="26" t="s">
        <v>852</v>
      </c>
      <c r="B354" s="26" t="s">
        <v>853</v>
      </c>
      <c r="C354" s="27">
        <v>192.51</v>
      </c>
      <c r="D354" s="27">
        <v>-5</v>
      </c>
      <c r="E354" s="1" t="str">
        <f t="shared" si="21"/>
        <v/>
      </c>
      <c r="F354" s="27"/>
      <c r="G354" s="1" t="str">
        <f t="shared" si="20"/>
        <v xml:space="preserve"> </v>
      </c>
      <c r="H354" s="1">
        <v>96.33</v>
      </c>
      <c r="I354" s="1">
        <v>-2.5</v>
      </c>
      <c r="J354" s="1" t="str">
        <f t="shared" si="22"/>
        <v/>
      </c>
      <c r="K354" s="1"/>
      <c r="L354" s="1" t="str">
        <f t="shared" si="23"/>
        <v xml:space="preserve"> </v>
      </c>
      <c r="M354" s="27">
        <v>2.5</v>
      </c>
    </row>
    <row r="355" spans="1:13" ht="63.75" x14ac:dyDescent="0.2">
      <c r="A355" s="26" t="s">
        <v>854</v>
      </c>
      <c r="B355" s="26" t="s">
        <v>855</v>
      </c>
      <c r="C355" s="27">
        <v>14360.441999999999</v>
      </c>
      <c r="D355" s="27">
        <v>5763.4635399999997</v>
      </c>
      <c r="E355" s="1">
        <f t="shared" si="21"/>
        <v>40.134304640483911</v>
      </c>
      <c r="F355" s="27">
        <v>3396.89077</v>
      </c>
      <c r="G355" s="1">
        <f t="shared" si="20"/>
        <v>169.66879214664885</v>
      </c>
      <c r="H355" s="1">
        <v>13579.787</v>
      </c>
      <c r="I355" s="1">
        <v>5589.8325299999997</v>
      </c>
      <c r="J355" s="1">
        <f t="shared" si="22"/>
        <v>41.162888121882915</v>
      </c>
      <c r="K355" s="1">
        <v>3053.83806</v>
      </c>
      <c r="L355" s="1">
        <f t="shared" si="23"/>
        <v>183.04286017052257</v>
      </c>
      <c r="M355" s="27">
        <v>3468.1639099999998</v>
      </c>
    </row>
    <row r="356" spans="1:13" ht="89.25" x14ac:dyDescent="0.2">
      <c r="A356" s="26" t="s">
        <v>856</v>
      </c>
      <c r="B356" s="26" t="s">
        <v>857</v>
      </c>
      <c r="C356" s="27">
        <v>12767.177</v>
      </c>
      <c r="D356" s="27">
        <v>5416.20075</v>
      </c>
      <c r="E356" s="1">
        <f t="shared" si="21"/>
        <v>42.422853149133907</v>
      </c>
      <c r="F356" s="27">
        <v>2710.7853700000001</v>
      </c>
      <c r="G356" s="1">
        <f t="shared" si="20"/>
        <v>199.80190279690052</v>
      </c>
      <c r="H356" s="1">
        <v>12767.177</v>
      </c>
      <c r="I356" s="1">
        <v>5416.20075</v>
      </c>
      <c r="J356" s="1">
        <f t="shared" si="22"/>
        <v>42.422853149133907</v>
      </c>
      <c r="K356" s="1">
        <v>2710.7853700000001</v>
      </c>
      <c r="L356" s="1">
        <f t="shared" si="23"/>
        <v>199.80190279690052</v>
      </c>
      <c r="M356" s="27">
        <v>3387.78856</v>
      </c>
    </row>
    <row r="357" spans="1:13" ht="76.5" x14ac:dyDescent="0.2">
      <c r="A357" s="26" t="s">
        <v>858</v>
      </c>
      <c r="B357" s="26" t="s">
        <v>859</v>
      </c>
      <c r="C357" s="27">
        <v>1593.2650000000001</v>
      </c>
      <c r="D357" s="27">
        <v>347.26279</v>
      </c>
      <c r="E357" s="1">
        <f t="shared" si="21"/>
        <v>21.795670525618775</v>
      </c>
      <c r="F357" s="27">
        <v>686.10540000000003</v>
      </c>
      <c r="G357" s="1">
        <f t="shared" si="20"/>
        <v>50.61362146399081</v>
      </c>
      <c r="H357" s="1">
        <v>812.61</v>
      </c>
      <c r="I357" s="1">
        <v>173.63177999999999</v>
      </c>
      <c r="J357" s="1">
        <f t="shared" si="22"/>
        <v>21.367172444345993</v>
      </c>
      <c r="K357" s="1">
        <v>343.05268999999998</v>
      </c>
      <c r="L357" s="1">
        <f t="shared" si="23"/>
        <v>50.613735167038044</v>
      </c>
      <c r="M357" s="27">
        <v>80.375349999999997</v>
      </c>
    </row>
    <row r="358" spans="1:13" ht="76.5" x14ac:dyDescent="0.2">
      <c r="A358" s="26" t="s">
        <v>860</v>
      </c>
      <c r="B358" s="26" t="s">
        <v>861</v>
      </c>
      <c r="C358" s="27">
        <v>471.18421999999998</v>
      </c>
      <c r="D358" s="27">
        <v>239.02070000000001</v>
      </c>
      <c r="E358" s="1">
        <f t="shared" si="21"/>
        <v>50.727653825079287</v>
      </c>
      <c r="F358" s="27">
        <v>149.15768</v>
      </c>
      <c r="G358" s="1">
        <f t="shared" si="20"/>
        <v>160.24699499214523</v>
      </c>
      <c r="H358" s="1">
        <v>399.33922000000001</v>
      </c>
      <c r="I358" s="1">
        <v>186.41924</v>
      </c>
      <c r="J358" s="1">
        <f t="shared" si="22"/>
        <v>46.681926207999304</v>
      </c>
      <c r="K358" s="1">
        <v>123.64312</v>
      </c>
      <c r="L358" s="1">
        <f t="shared" si="23"/>
        <v>150.77202839915395</v>
      </c>
      <c r="M358" s="27">
        <v>36.004130000000004</v>
      </c>
    </row>
    <row r="359" spans="1:13" ht="127.5" x14ac:dyDescent="0.2">
      <c r="A359" s="26" t="s">
        <v>862</v>
      </c>
      <c r="B359" s="26" t="s">
        <v>863</v>
      </c>
      <c r="C359" s="27">
        <v>10</v>
      </c>
      <c r="D359" s="27"/>
      <c r="E359" s="1" t="str">
        <f t="shared" si="21"/>
        <v/>
      </c>
      <c r="F359" s="27"/>
      <c r="G359" s="1" t="str">
        <f t="shared" si="20"/>
        <v xml:space="preserve"> </v>
      </c>
      <c r="H359" s="1">
        <v>10</v>
      </c>
      <c r="I359" s="1"/>
      <c r="J359" s="1" t="str">
        <f t="shared" si="22"/>
        <v/>
      </c>
      <c r="K359" s="1"/>
      <c r="L359" s="1" t="str">
        <f t="shared" si="23"/>
        <v xml:space="preserve"> </v>
      </c>
      <c r="M359" s="27"/>
    </row>
    <row r="360" spans="1:13" ht="114.75" x14ac:dyDescent="0.2">
      <c r="A360" s="26" t="s">
        <v>864</v>
      </c>
      <c r="B360" s="26" t="s">
        <v>865</v>
      </c>
      <c r="C360" s="27">
        <v>146.12</v>
      </c>
      <c r="D360" s="27">
        <v>105.203</v>
      </c>
      <c r="E360" s="1">
        <f t="shared" si="21"/>
        <v>71.997673145359968</v>
      </c>
      <c r="F360" s="27">
        <v>51.029119999999999</v>
      </c>
      <c r="G360" s="1" t="str">
        <f t="shared" si="20"/>
        <v>свыше 200</v>
      </c>
      <c r="H360" s="1">
        <v>74.275000000000006</v>
      </c>
      <c r="I360" s="1">
        <v>52.60154</v>
      </c>
      <c r="J360" s="1">
        <f t="shared" si="22"/>
        <v>70.819979804779535</v>
      </c>
      <c r="K360" s="1">
        <v>25.514559999999999</v>
      </c>
      <c r="L360" s="1" t="str">
        <f t="shared" si="23"/>
        <v>свыше 200</v>
      </c>
      <c r="M360" s="27">
        <v>3.6484400000000008</v>
      </c>
    </row>
    <row r="361" spans="1:13" ht="178.5" x14ac:dyDescent="0.2">
      <c r="A361" s="26" t="s">
        <v>866</v>
      </c>
      <c r="B361" s="26" t="s">
        <v>867</v>
      </c>
      <c r="C361" s="27">
        <v>315.06421999999998</v>
      </c>
      <c r="D361" s="27">
        <v>133.8177</v>
      </c>
      <c r="E361" s="1">
        <f t="shared" si="21"/>
        <v>42.473150394544959</v>
      </c>
      <c r="F361" s="27">
        <v>98.128559999999993</v>
      </c>
      <c r="G361" s="1">
        <f t="shared" si="20"/>
        <v>136.36977858433877</v>
      </c>
      <c r="H361" s="1">
        <v>315.06421999999998</v>
      </c>
      <c r="I361" s="1">
        <v>133.8177</v>
      </c>
      <c r="J361" s="1">
        <f t="shared" si="22"/>
        <v>42.473150394544959</v>
      </c>
      <c r="K361" s="1">
        <v>98.128559999999993</v>
      </c>
      <c r="L361" s="1">
        <f t="shared" si="23"/>
        <v>136.36977858433877</v>
      </c>
      <c r="M361" s="27">
        <v>32.355689999999996</v>
      </c>
    </row>
    <row r="362" spans="1:13" ht="51" x14ac:dyDescent="0.2">
      <c r="A362" s="26" t="s">
        <v>868</v>
      </c>
      <c r="B362" s="26" t="s">
        <v>869</v>
      </c>
      <c r="C362" s="27">
        <v>0.15</v>
      </c>
      <c r="D362" s="27"/>
      <c r="E362" s="1" t="str">
        <f t="shared" si="21"/>
        <v/>
      </c>
      <c r="F362" s="27"/>
      <c r="G362" s="1" t="str">
        <f t="shared" si="20"/>
        <v xml:space="preserve"> </v>
      </c>
      <c r="H362" s="1">
        <v>7.4999999999999997E-2</v>
      </c>
      <c r="I362" s="1"/>
      <c r="J362" s="1" t="str">
        <f t="shared" si="22"/>
        <v/>
      </c>
      <c r="K362" s="1"/>
      <c r="L362" s="1" t="str">
        <f t="shared" si="23"/>
        <v xml:space="preserve"> </v>
      </c>
      <c r="M362" s="27"/>
    </row>
    <row r="363" spans="1:13" ht="76.5" x14ac:dyDescent="0.2">
      <c r="A363" s="26" t="s">
        <v>870</v>
      </c>
      <c r="B363" s="26" t="s">
        <v>871</v>
      </c>
      <c r="C363" s="27">
        <v>0.15</v>
      </c>
      <c r="D363" s="27"/>
      <c r="E363" s="1" t="str">
        <f t="shared" si="21"/>
        <v/>
      </c>
      <c r="F363" s="27"/>
      <c r="G363" s="1" t="str">
        <f t="shared" si="20"/>
        <v xml:space="preserve"> </v>
      </c>
      <c r="H363" s="1">
        <v>7.4999999999999997E-2</v>
      </c>
      <c r="I363" s="1"/>
      <c r="J363" s="1" t="str">
        <f t="shared" si="22"/>
        <v/>
      </c>
      <c r="K363" s="1"/>
      <c r="L363" s="1" t="str">
        <f t="shared" si="23"/>
        <v xml:space="preserve"> </v>
      </c>
      <c r="M363" s="27"/>
    </row>
    <row r="364" spans="1:13" ht="51" x14ac:dyDescent="0.2">
      <c r="A364" s="26" t="s">
        <v>872</v>
      </c>
      <c r="B364" s="26" t="s">
        <v>873</v>
      </c>
      <c r="C364" s="27">
        <v>399.36500000000001</v>
      </c>
      <c r="D364" s="27">
        <v>56.472799999999999</v>
      </c>
      <c r="E364" s="1">
        <f t="shared" si="21"/>
        <v>14.140648279143139</v>
      </c>
      <c r="F364" s="27">
        <v>72.024379999999994</v>
      </c>
      <c r="G364" s="1">
        <f t="shared" si="20"/>
        <v>78.407894660113712</v>
      </c>
      <c r="H364" s="1">
        <v>206.53</v>
      </c>
      <c r="I364" s="1">
        <v>28.2363</v>
      </c>
      <c r="J364" s="1">
        <f t="shared" si="22"/>
        <v>13.671766813537985</v>
      </c>
      <c r="K364" s="1">
        <v>36.012160000000002</v>
      </c>
      <c r="L364" s="1">
        <f t="shared" si="23"/>
        <v>78.407682293980699</v>
      </c>
      <c r="M364" s="27">
        <v>5.4739199999999997</v>
      </c>
    </row>
    <row r="365" spans="1:13" ht="63.75" x14ac:dyDescent="0.2">
      <c r="A365" s="26" t="s">
        <v>874</v>
      </c>
      <c r="B365" s="26" t="s">
        <v>875</v>
      </c>
      <c r="C365" s="27">
        <v>399.36500000000001</v>
      </c>
      <c r="D365" s="27">
        <v>56.472799999999999</v>
      </c>
      <c r="E365" s="1">
        <f t="shared" si="21"/>
        <v>14.140648279143139</v>
      </c>
      <c r="F365" s="27">
        <v>72.024379999999994</v>
      </c>
      <c r="G365" s="1">
        <f t="shared" si="20"/>
        <v>78.407894660113712</v>
      </c>
      <c r="H365" s="1">
        <v>206.53</v>
      </c>
      <c r="I365" s="1">
        <v>28.2363</v>
      </c>
      <c r="J365" s="1">
        <f t="shared" si="22"/>
        <v>13.671766813537985</v>
      </c>
      <c r="K365" s="1">
        <v>36.012160000000002</v>
      </c>
      <c r="L365" s="1">
        <f t="shared" si="23"/>
        <v>78.407682293980699</v>
      </c>
      <c r="M365" s="27">
        <v>5.4739199999999997</v>
      </c>
    </row>
    <row r="366" spans="1:13" ht="76.5" x14ac:dyDescent="0.2">
      <c r="A366" s="26" t="s">
        <v>876</v>
      </c>
      <c r="B366" s="26" t="s">
        <v>877</v>
      </c>
      <c r="C366" s="27">
        <v>18.98</v>
      </c>
      <c r="D366" s="27"/>
      <c r="E366" s="1" t="str">
        <f t="shared" si="21"/>
        <v/>
      </c>
      <c r="F366" s="27">
        <v>2</v>
      </c>
      <c r="G366" s="1" t="str">
        <f t="shared" si="20"/>
        <v/>
      </c>
      <c r="H366" s="1">
        <v>16.414999999999999</v>
      </c>
      <c r="I366" s="1"/>
      <c r="J366" s="1" t="str">
        <f t="shared" si="22"/>
        <v/>
      </c>
      <c r="K366" s="1">
        <v>1</v>
      </c>
      <c r="L366" s="1" t="str">
        <f t="shared" si="23"/>
        <v/>
      </c>
      <c r="M366" s="27"/>
    </row>
    <row r="367" spans="1:13" ht="102" x14ac:dyDescent="0.2">
      <c r="A367" s="26" t="s">
        <v>878</v>
      </c>
      <c r="B367" s="26" t="s">
        <v>879</v>
      </c>
      <c r="C367" s="27">
        <v>18.98</v>
      </c>
      <c r="D367" s="27"/>
      <c r="E367" s="1" t="str">
        <f t="shared" si="21"/>
        <v/>
      </c>
      <c r="F367" s="27">
        <v>2</v>
      </c>
      <c r="G367" s="1" t="str">
        <f t="shared" si="20"/>
        <v/>
      </c>
      <c r="H367" s="1">
        <v>16.414999999999999</v>
      </c>
      <c r="I367" s="1"/>
      <c r="J367" s="1" t="str">
        <f t="shared" si="22"/>
        <v/>
      </c>
      <c r="K367" s="1">
        <v>1</v>
      </c>
      <c r="L367" s="1" t="str">
        <f t="shared" si="23"/>
        <v/>
      </c>
      <c r="M367" s="27"/>
    </row>
    <row r="368" spans="1:13" ht="51" x14ac:dyDescent="0.2">
      <c r="A368" s="26" t="s">
        <v>880</v>
      </c>
      <c r="B368" s="26" t="s">
        <v>881</v>
      </c>
      <c r="C368" s="27">
        <v>4635.3240400000004</v>
      </c>
      <c r="D368" s="27">
        <v>1392.93607</v>
      </c>
      <c r="E368" s="1">
        <f t="shared" si="21"/>
        <v>30.050457270728366</v>
      </c>
      <c r="F368" s="27">
        <v>978.53671999999995</v>
      </c>
      <c r="G368" s="1">
        <f t="shared" si="20"/>
        <v>142.34888088818985</v>
      </c>
      <c r="H368" s="1">
        <v>2489.6470399999998</v>
      </c>
      <c r="I368" s="1">
        <v>713.06795</v>
      </c>
      <c r="J368" s="1">
        <f t="shared" si="22"/>
        <v>28.641327005132421</v>
      </c>
      <c r="K368" s="1">
        <v>521.35378000000003</v>
      </c>
      <c r="L368" s="1">
        <f t="shared" si="23"/>
        <v>136.77237556424737</v>
      </c>
      <c r="M368" s="27">
        <v>229.15249999999997</v>
      </c>
    </row>
    <row r="369" spans="1:13" ht="76.5" x14ac:dyDescent="0.2">
      <c r="A369" s="26" t="s">
        <v>882</v>
      </c>
      <c r="B369" s="26" t="s">
        <v>883</v>
      </c>
      <c r="C369" s="27">
        <v>196.66667000000001</v>
      </c>
      <c r="D369" s="27">
        <v>91.5</v>
      </c>
      <c r="E369" s="1">
        <f t="shared" si="21"/>
        <v>46.525422940247068</v>
      </c>
      <c r="F369" s="27">
        <v>74.5</v>
      </c>
      <c r="G369" s="1">
        <f t="shared" si="20"/>
        <v>122.81879194630872</v>
      </c>
      <c r="H369" s="1">
        <v>196.66667000000001</v>
      </c>
      <c r="I369" s="1">
        <v>91.5</v>
      </c>
      <c r="J369" s="1">
        <f t="shared" si="22"/>
        <v>46.525422940247068</v>
      </c>
      <c r="K369" s="1">
        <v>74.5</v>
      </c>
      <c r="L369" s="1">
        <f t="shared" si="23"/>
        <v>122.81879194630872</v>
      </c>
      <c r="M369" s="27">
        <v>10</v>
      </c>
    </row>
    <row r="370" spans="1:13" ht="63.75" x14ac:dyDescent="0.2">
      <c r="A370" s="26" t="s">
        <v>884</v>
      </c>
      <c r="B370" s="26" t="s">
        <v>885</v>
      </c>
      <c r="C370" s="27">
        <v>4432.1603699999996</v>
      </c>
      <c r="D370" s="27">
        <v>1243.13607</v>
      </c>
      <c r="E370" s="1">
        <f t="shared" si="21"/>
        <v>28.048084144572599</v>
      </c>
      <c r="F370" s="27">
        <v>893.70759999999996</v>
      </c>
      <c r="G370" s="1">
        <f t="shared" si="20"/>
        <v>139.09874661466461</v>
      </c>
      <c r="H370" s="1">
        <v>2292.9803700000002</v>
      </c>
      <c r="I370" s="1">
        <v>621.56795</v>
      </c>
      <c r="J370" s="1">
        <f t="shared" si="22"/>
        <v>27.107425695057298</v>
      </c>
      <c r="K370" s="1">
        <v>446.85377999999997</v>
      </c>
      <c r="L370" s="1">
        <f t="shared" si="23"/>
        <v>139.09873381847638</v>
      </c>
      <c r="M370" s="27">
        <v>219.15249999999997</v>
      </c>
    </row>
    <row r="371" spans="1:13" ht="63.75" x14ac:dyDescent="0.2">
      <c r="A371" s="26" t="s">
        <v>886</v>
      </c>
      <c r="B371" s="26" t="s">
        <v>887</v>
      </c>
      <c r="C371" s="27">
        <v>6.4969999999999999</v>
      </c>
      <c r="D371" s="27">
        <v>58.3</v>
      </c>
      <c r="E371" s="1" t="str">
        <f t="shared" si="21"/>
        <v>свыше 200</v>
      </c>
      <c r="F371" s="27">
        <v>10.32912</v>
      </c>
      <c r="G371" s="1" t="str">
        <f t="shared" si="20"/>
        <v>свыше 200</v>
      </c>
      <c r="H371" s="1"/>
      <c r="I371" s="1"/>
      <c r="J371" s="1" t="str">
        <f t="shared" si="22"/>
        <v xml:space="preserve"> </v>
      </c>
      <c r="K371" s="1"/>
      <c r="L371" s="1" t="str">
        <f t="shared" si="23"/>
        <v xml:space="preserve"> </v>
      </c>
      <c r="M371" s="27"/>
    </row>
    <row r="372" spans="1:13" ht="51" x14ac:dyDescent="0.2">
      <c r="A372" s="26" t="s">
        <v>888</v>
      </c>
      <c r="B372" s="26" t="s">
        <v>889</v>
      </c>
      <c r="C372" s="27">
        <v>9870.4966600000007</v>
      </c>
      <c r="D372" s="27">
        <v>4404.2274299999999</v>
      </c>
      <c r="E372" s="1">
        <f t="shared" si="21"/>
        <v>44.62011975393343</v>
      </c>
      <c r="F372" s="27">
        <v>2246.4122400000001</v>
      </c>
      <c r="G372" s="1">
        <f t="shared" si="20"/>
        <v>196.05606449152893</v>
      </c>
      <c r="H372" s="1">
        <v>5144.0375999999997</v>
      </c>
      <c r="I372" s="1">
        <v>2202.1143200000001</v>
      </c>
      <c r="J372" s="1">
        <f t="shared" si="22"/>
        <v>42.809063448525343</v>
      </c>
      <c r="K372" s="1">
        <v>1123.2062000000001</v>
      </c>
      <c r="L372" s="1">
        <f t="shared" si="23"/>
        <v>196.05610439116165</v>
      </c>
      <c r="M372" s="27">
        <v>614.43277000000012</v>
      </c>
    </row>
    <row r="373" spans="1:13" ht="76.5" x14ac:dyDescent="0.2">
      <c r="A373" s="26" t="s">
        <v>890</v>
      </c>
      <c r="B373" s="26" t="s">
        <v>891</v>
      </c>
      <c r="C373" s="27">
        <v>9870.4966600000007</v>
      </c>
      <c r="D373" s="27">
        <v>4404.2274299999999</v>
      </c>
      <c r="E373" s="1">
        <f t="shared" si="21"/>
        <v>44.62011975393343</v>
      </c>
      <c r="F373" s="27">
        <v>2246.4122400000001</v>
      </c>
      <c r="G373" s="1">
        <f t="shared" si="20"/>
        <v>196.05606449152893</v>
      </c>
      <c r="H373" s="1">
        <v>5144.0375999999997</v>
      </c>
      <c r="I373" s="1">
        <v>2202.1143200000001</v>
      </c>
      <c r="J373" s="1">
        <f t="shared" si="22"/>
        <v>42.809063448525343</v>
      </c>
      <c r="K373" s="1">
        <v>1123.2062000000001</v>
      </c>
      <c r="L373" s="1">
        <f t="shared" si="23"/>
        <v>196.05610439116165</v>
      </c>
      <c r="M373" s="27">
        <v>614.43277000000012</v>
      </c>
    </row>
    <row r="374" spans="1:13" ht="89.25" x14ac:dyDescent="0.2">
      <c r="A374" s="26" t="s">
        <v>892</v>
      </c>
      <c r="B374" s="26" t="s">
        <v>893</v>
      </c>
      <c r="C374" s="27">
        <v>36.659999999999997</v>
      </c>
      <c r="D374" s="27">
        <v>1</v>
      </c>
      <c r="E374" s="1">
        <f t="shared" si="21"/>
        <v>2.7277686852154939</v>
      </c>
      <c r="F374" s="27"/>
      <c r="G374" s="1" t="str">
        <f t="shared" si="20"/>
        <v xml:space="preserve"> </v>
      </c>
      <c r="H374" s="1">
        <v>36.659999999999997</v>
      </c>
      <c r="I374" s="1">
        <v>0.5</v>
      </c>
      <c r="J374" s="1">
        <f t="shared" si="22"/>
        <v>1.3638843426077469</v>
      </c>
      <c r="K374" s="1"/>
      <c r="L374" s="1" t="str">
        <f t="shared" si="23"/>
        <v xml:space="preserve"> </v>
      </c>
      <c r="M374" s="27">
        <v>0.5</v>
      </c>
    </row>
    <row r="375" spans="1:13" ht="127.5" x14ac:dyDescent="0.2">
      <c r="A375" s="26" t="s">
        <v>894</v>
      </c>
      <c r="B375" s="26" t="s">
        <v>895</v>
      </c>
      <c r="C375" s="27">
        <v>36.659999999999997</v>
      </c>
      <c r="D375" s="27"/>
      <c r="E375" s="1" t="str">
        <f t="shared" si="21"/>
        <v/>
      </c>
      <c r="F375" s="27"/>
      <c r="G375" s="1" t="str">
        <f t="shared" si="20"/>
        <v xml:space="preserve"> </v>
      </c>
      <c r="H375" s="1">
        <v>36.659999999999997</v>
      </c>
      <c r="I375" s="1"/>
      <c r="J375" s="1" t="str">
        <f t="shared" si="22"/>
        <v/>
      </c>
      <c r="K375" s="1"/>
      <c r="L375" s="1" t="str">
        <f t="shared" si="23"/>
        <v xml:space="preserve"> </v>
      </c>
      <c r="M375" s="27"/>
    </row>
    <row r="376" spans="1:13" ht="114.75" x14ac:dyDescent="0.2">
      <c r="A376" s="26" t="s">
        <v>896</v>
      </c>
      <c r="B376" s="26" t="s">
        <v>897</v>
      </c>
      <c r="C376" s="27"/>
      <c r="D376" s="27">
        <v>1</v>
      </c>
      <c r="E376" s="1" t="str">
        <f t="shared" si="21"/>
        <v xml:space="preserve"> </v>
      </c>
      <c r="F376" s="27"/>
      <c r="G376" s="1" t="str">
        <f t="shared" si="20"/>
        <v xml:space="preserve"> </v>
      </c>
      <c r="H376" s="1"/>
      <c r="I376" s="1">
        <v>0.5</v>
      </c>
      <c r="J376" s="1" t="str">
        <f t="shared" si="22"/>
        <v xml:space="preserve"> </v>
      </c>
      <c r="K376" s="1"/>
      <c r="L376" s="1" t="str">
        <f t="shared" si="23"/>
        <v xml:space="preserve"> </v>
      </c>
      <c r="M376" s="27">
        <v>0.5</v>
      </c>
    </row>
    <row r="377" spans="1:13" ht="25.5" x14ac:dyDescent="0.2">
      <c r="A377" s="26" t="s">
        <v>898</v>
      </c>
      <c r="B377" s="26" t="s">
        <v>899</v>
      </c>
      <c r="C377" s="27">
        <v>1118.3434299999999</v>
      </c>
      <c r="D377" s="27">
        <v>524.79178000000002</v>
      </c>
      <c r="E377" s="1">
        <f t="shared" si="21"/>
        <v>46.925815981232176</v>
      </c>
      <c r="F377" s="27">
        <v>208.43528000000001</v>
      </c>
      <c r="G377" s="1" t="str">
        <f t="shared" si="20"/>
        <v>свыше 200</v>
      </c>
      <c r="H377" s="1">
        <v>715.42943000000002</v>
      </c>
      <c r="I377" s="1">
        <v>190.16458</v>
      </c>
      <c r="J377" s="1">
        <f t="shared" si="22"/>
        <v>26.580480481492074</v>
      </c>
      <c r="K377" s="1">
        <v>105.35608999999999</v>
      </c>
      <c r="L377" s="1">
        <f t="shared" si="23"/>
        <v>180.49699832254595</v>
      </c>
      <c r="M377" s="27">
        <v>72.407660000000007</v>
      </c>
    </row>
    <row r="378" spans="1:13" ht="51" x14ac:dyDescent="0.2">
      <c r="A378" s="26" t="s">
        <v>900</v>
      </c>
      <c r="B378" s="26" t="s">
        <v>901</v>
      </c>
      <c r="C378" s="27">
        <v>715.42943000000002</v>
      </c>
      <c r="D378" s="27">
        <v>190.16458</v>
      </c>
      <c r="E378" s="1">
        <f t="shared" si="21"/>
        <v>26.580480481492074</v>
      </c>
      <c r="F378" s="27">
        <v>105.35608999999999</v>
      </c>
      <c r="G378" s="1">
        <f t="shared" si="20"/>
        <v>180.49699832254595</v>
      </c>
      <c r="H378" s="1">
        <v>715.42943000000002</v>
      </c>
      <c r="I378" s="1">
        <v>190.16458</v>
      </c>
      <c r="J378" s="1">
        <f t="shared" si="22"/>
        <v>26.580480481492074</v>
      </c>
      <c r="K378" s="1">
        <v>105.35608999999999</v>
      </c>
      <c r="L378" s="1">
        <f t="shared" si="23"/>
        <v>180.49699832254595</v>
      </c>
      <c r="M378" s="27">
        <v>72.407660000000007</v>
      </c>
    </row>
    <row r="379" spans="1:13" ht="38.25" x14ac:dyDescent="0.2">
      <c r="A379" s="26" t="s">
        <v>902</v>
      </c>
      <c r="B379" s="26" t="s">
        <v>903</v>
      </c>
      <c r="C379" s="27">
        <v>402.91399999999999</v>
      </c>
      <c r="D379" s="27">
        <v>334.62720000000002</v>
      </c>
      <c r="E379" s="1">
        <f t="shared" si="21"/>
        <v>83.05176787105934</v>
      </c>
      <c r="F379" s="27">
        <v>103.07919</v>
      </c>
      <c r="G379" s="1" t="str">
        <f t="shared" si="20"/>
        <v>свыше 200</v>
      </c>
      <c r="H379" s="1"/>
      <c r="I379" s="1"/>
      <c r="J379" s="1" t="str">
        <f t="shared" si="22"/>
        <v xml:space="preserve"> </v>
      </c>
      <c r="K379" s="1"/>
      <c r="L379" s="1" t="str">
        <f t="shared" si="23"/>
        <v xml:space="preserve"> </v>
      </c>
      <c r="M379" s="27"/>
    </row>
    <row r="380" spans="1:13" ht="89.25" x14ac:dyDescent="0.2">
      <c r="A380" s="26" t="s">
        <v>904</v>
      </c>
      <c r="B380" s="26" t="s">
        <v>905</v>
      </c>
      <c r="C380" s="27">
        <v>62066.671040000001</v>
      </c>
      <c r="D380" s="27">
        <v>17425.203119999998</v>
      </c>
      <c r="E380" s="1">
        <f t="shared" si="21"/>
        <v>28.074976195791145</v>
      </c>
      <c r="F380" s="27">
        <v>8417.8005200000007</v>
      </c>
      <c r="G380" s="1" t="str">
        <f t="shared" si="20"/>
        <v>свыше 200</v>
      </c>
      <c r="H380" s="1">
        <v>45455.268069999998</v>
      </c>
      <c r="I380" s="1">
        <v>5345.1383699999997</v>
      </c>
      <c r="J380" s="1">
        <f t="shared" si="22"/>
        <v>11.759117472959609</v>
      </c>
      <c r="K380" s="1">
        <v>2715.08842</v>
      </c>
      <c r="L380" s="1">
        <f t="shared" si="23"/>
        <v>196.86792999544375</v>
      </c>
      <c r="M380" s="27">
        <v>1318.6158599999999</v>
      </c>
    </row>
    <row r="381" spans="1:13" ht="51" x14ac:dyDescent="0.2">
      <c r="A381" s="26" t="s">
        <v>906</v>
      </c>
      <c r="B381" s="26" t="s">
        <v>907</v>
      </c>
      <c r="C381" s="27">
        <v>8072.6398099999997</v>
      </c>
      <c r="D381" s="27">
        <v>11344.74554</v>
      </c>
      <c r="E381" s="1">
        <f t="shared" si="21"/>
        <v>140.53328040161873</v>
      </c>
      <c r="F381" s="27">
        <v>796.77251999999999</v>
      </c>
      <c r="G381" s="1" t="str">
        <f t="shared" si="20"/>
        <v>свыше 200</v>
      </c>
      <c r="H381" s="1">
        <v>7123.0771500000001</v>
      </c>
      <c r="I381" s="1">
        <v>2559.6342</v>
      </c>
      <c r="J381" s="1">
        <f t="shared" si="22"/>
        <v>35.934388272068624</v>
      </c>
      <c r="K381" s="1">
        <v>335.05606</v>
      </c>
      <c r="L381" s="1" t="str">
        <f t="shared" si="23"/>
        <v>свыше 200</v>
      </c>
      <c r="M381" s="27"/>
    </row>
    <row r="382" spans="1:13" ht="76.5" x14ac:dyDescent="0.2">
      <c r="A382" s="26" t="s">
        <v>908</v>
      </c>
      <c r="B382" s="26" t="s">
        <v>909</v>
      </c>
      <c r="C382" s="27">
        <v>7123.0771500000001</v>
      </c>
      <c r="D382" s="27">
        <v>2559.6342</v>
      </c>
      <c r="E382" s="1">
        <f t="shared" si="21"/>
        <v>35.934388272068624</v>
      </c>
      <c r="F382" s="27">
        <v>335.05606</v>
      </c>
      <c r="G382" s="1" t="str">
        <f t="shared" si="20"/>
        <v>свыше 200</v>
      </c>
      <c r="H382" s="1">
        <v>7123.0771500000001</v>
      </c>
      <c r="I382" s="1">
        <v>2559.6342</v>
      </c>
      <c r="J382" s="1">
        <f t="shared" si="22"/>
        <v>35.934388272068624</v>
      </c>
      <c r="K382" s="1">
        <v>335.05606</v>
      </c>
      <c r="L382" s="1" t="str">
        <f t="shared" si="23"/>
        <v>свыше 200</v>
      </c>
      <c r="M382" s="27"/>
    </row>
    <row r="383" spans="1:13" ht="63.75" x14ac:dyDescent="0.2">
      <c r="A383" s="26" t="s">
        <v>910</v>
      </c>
      <c r="B383" s="26" t="s">
        <v>911</v>
      </c>
      <c r="C383" s="27">
        <v>263.637</v>
      </c>
      <c r="D383" s="27">
        <v>576.65333999999996</v>
      </c>
      <c r="E383" s="1" t="str">
        <f t="shared" si="21"/>
        <v>свыше 200</v>
      </c>
      <c r="F383" s="27">
        <v>251.28214</v>
      </c>
      <c r="G383" s="1" t="str">
        <f t="shared" si="20"/>
        <v>свыше 200</v>
      </c>
      <c r="H383" s="1"/>
      <c r="I383" s="1"/>
      <c r="J383" s="1" t="str">
        <f t="shared" si="22"/>
        <v xml:space="preserve"> </v>
      </c>
      <c r="K383" s="1"/>
      <c r="L383" s="1" t="str">
        <f t="shared" si="23"/>
        <v xml:space="preserve"> </v>
      </c>
      <c r="M383" s="27"/>
    </row>
    <row r="384" spans="1:13" ht="63.75" x14ac:dyDescent="0.2">
      <c r="A384" s="26" t="s">
        <v>912</v>
      </c>
      <c r="B384" s="26" t="s">
        <v>913</v>
      </c>
      <c r="C384" s="27">
        <v>345.22467999999998</v>
      </c>
      <c r="D384" s="27">
        <v>7920.0184300000001</v>
      </c>
      <c r="E384" s="1" t="str">
        <f t="shared" si="21"/>
        <v>свыше 200</v>
      </c>
      <c r="F384" s="27">
        <v>101.37878000000001</v>
      </c>
      <c r="G384" s="1" t="str">
        <f t="shared" si="20"/>
        <v>свыше 200</v>
      </c>
      <c r="H384" s="1"/>
      <c r="I384" s="1"/>
      <c r="J384" s="1" t="str">
        <f t="shared" si="22"/>
        <v xml:space="preserve"> </v>
      </c>
      <c r="K384" s="1"/>
      <c r="L384" s="1" t="str">
        <f t="shared" si="23"/>
        <v xml:space="preserve"> </v>
      </c>
      <c r="M384" s="27"/>
    </row>
    <row r="385" spans="1:13" ht="63.75" x14ac:dyDescent="0.2">
      <c r="A385" s="26" t="s">
        <v>914</v>
      </c>
      <c r="B385" s="26" t="s">
        <v>915</v>
      </c>
      <c r="C385" s="27">
        <v>210.70097999999999</v>
      </c>
      <c r="D385" s="27">
        <v>232.08485999999999</v>
      </c>
      <c r="E385" s="1">
        <f t="shared" si="21"/>
        <v>110.14892289537524</v>
      </c>
      <c r="F385" s="27"/>
      <c r="G385" s="1" t="str">
        <f t="shared" si="20"/>
        <v xml:space="preserve"> </v>
      </c>
      <c r="H385" s="1"/>
      <c r="I385" s="1"/>
      <c r="J385" s="1" t="str">
        <f t="shared" si="22"/>
        <v xml:space="preserve"> </v>
      </c>
      <c r="K385" s="1"/>
      <c r="L385" s="1" t="str">
        <f t="shared" si="23"/>
        <v xml:space="preserve"> </v>
      </c>
      <c r="M385" s="27"/>
    </row>
    <row r="386" spans="1:13" ht="63.75" x14ac:dyDescent="0.2">
      <c r="A386" s="26" t="s">
        <v>916</v>
      </c>
      <c r="B386" s="26" t="s">
        <v>917</v>
      </c>
      <c r="C386" s="27">
        <v>130</v>
      </c>
      <c r="D386" s="27">
        <v>56.354709999999997</v>
      </c>
      <c r="E386" s="1">
        <f t="shared" si="21"/>
        <v>43.349776923076924</v>
      </c>
      <c r="F386" s="27">
        <v>109.05553999999999</v>
      </c>
      <c r="G386" s="1">
        <f t="shared" si="20"/>
        <v>51.675238140125671</v>
      </c>
      <c r="H386" s="1"/>
      <c r="I386" s="1"/>
      <c r="J386" s="1" t="str">
        <f t="shared" si="22"/>
        <v xml:space="preserve"> </v>
      </c>
      <c r="K386" s="1"/>
      <c r="L386" s="1" t="str">
        <f t="shared" si="23"/>
        <v xml:space="preserve"> </v>
      </c>
      <c r="M386" s="27"/>
    </row>
    <row r="387" spans="1:13" ht="63.75" x14ac:dyDescent="0.2">
      <c r="A387" s="26" t="s">
        <v>918</v>
      </c>
      <c r="B387" s="26" t="s">
        <v>919</v>
      </c>
      <c r="C387" s="27">
        <v>1125.175</v>
      </c>
      <c r="D387" s="27">
        <v>935.19479999999999</v>
      </c>
      <c r="E387" s="1">
        <f t="shared" si="21"/>
        <v>83.115497589263896</v>
      </c>
      <c r="F387" s="27">
        <v>347.09563000000003</v>
      </c>
      <c r="G387" s="1" t="str">
        <f t="shared" si="20"/>
        <v>свыше 200</v>
      </c>
      <c r="H387" s="1">
        <v>1125.175</v>
      </c>
      <c r="I387" s="1">
        <v>935.19479999999999</v>
      </c>
      <c r="J387" s="1">
        <f t="shared" si="22"/>
        <v>83.115497589263896</v>
      </c>
      <c r="K387" s="1">
        <v>347.09563000000003</v>
      </c>
      <c r="L387" s="1" t="str">
        <f t="shared" si="23"/>
        <v>свыше 200</v>
      </c>
      <c r="M387" s="27">
        <v>614.3931</v>
      </c>
    </row>
    <row r="388" spans="1:13" ht="76.5" x14ac:dyDescent="0.2">
      <c r="A388" s="26" t="s">
        <v>920</v>
      </c>
      <c r="B388" s="26" t="s">
        <v>921</v>
      </c>
      <c r="C388" s="27">
        <v>1125.175</v>
      </c>
      <c r="D388" s="27">
        <v>935.19479999999999</v>
      </c>
      <c r="E388" s="1">
        <f t="shared" si="21"/>
        <v>83.115497589263896</v>
      </c>
      <c r="F388" s="27">
        <v>347.09563000000003</v>
      </c>
      <c r="G388" s="1" t="str">
        <f t="shared" si="20"/>
        <v>свыше 200</v>
      </c>
      <c r="H388" s="1">
        <v>1125.175</v>
      </c>
      <c r="I388" s="1">
        <v>935.19479999999999</v>
      </c>
      <c r="J388" s="1">
        <f t="shared" si="22"/>
        <v>83.115497589263896</v>
      </c>
      <c r="K388" s="1">
        <v>347.09563000000003</v>
      </c>
      <c r="L388" s="1" t="str">
        <f t="shared" si="23"/>
        <v>свыше 200</v>
      </c>
      <c r="M388" s="27">
        <v>614.3931</v>
      </c>
    </row>
    <row r="389" spans="1:13" ht="51" x14ac:dyDescent="0.2">
      <c r="A389" s="26" t="s">
        <v>922</v>
      </c>
      <c r="B389" s="26" t="s">
        <v>923</v>
      </c>
      <c r="C389" s="27"/>
      <c r="D389" s="27"/>
      <c r="E389" s="1" t="str">
        <f t="shared" si="21"/>
        <v xml:space="preserve"> </v>
      </c>
      <c r="F389" s="27"/>
      <c r="G389" s="1" t="str">
        <f t="shared" si="20"/>
        <v xml:space="preserve"> </v>
      </c>
      <c r="H389" s="1"/>
      <c r="I389" s="1"/>
      <c r="J389" s="1" t="str">
        <f t="shared" si="22"/>
        <v xml:space="preserve"> </v>
      </c>
      <c r="K389" s="1"/>
      <c r="L389" s="1" t="str">
        <f t="shared" si="23"/>
        <v xml:space="preserve"> </v>
      </c>
      <c r="M389" s="27"/>
    </row>
    <row r="390" spans="1:13" ht="63.75" x14ac:dyDescent="0.2">
      <c r="A390" s="26" t="s">
        <v>924</v>
      </c>
      <c r="B390" s="26" t="s">
        <v>925</v>
      </c>
      <c r="C390" s="27"/>
      <c r="D390" s="27"/>
      <c r="E390" s="1" t="str">
        <f t="shared" si="21"/>
        <v xml:space="preserve"> </v>
      </c>
      <c r="F390" s="27"/>
      <c r="G390" s="1" t="str">
        <f t="shared" ref="G390:G453" si="24">IF(F390=0," ",IF(D390/F390*100&gt;200,"свыше 200",IF(D390/F390&gt;0,D390/F390*100,"")))</f>
        <v xml:space="preserve"> </v>
      </c>
      <c r="H390" s="1"/>
      <c r="I390" s="1"/>
      <c r="J390" s="1" t="str">
        <f t="shared" si="22"/>
        <v xml:space="preserve"> </v>
      </c>
      <c r="K390" s="1"/>
      <c r="L390" s="1" t="str">
        <f t="shared" si="23"/>
        <v xml:space="preserve"> </v>
      </c>
      <c r="M390" s="27"/>
    </row>
    <row r="391" spans="1:13" ht="76.5" x14ac:dyDescent="0.2">
      <c r="A391" s="26" t="s">
        <v>926</v>
      </c>
      <c r="B391" s="26" t="s">
        <v>927</v>
      </c>
      <c r="C391" s="27">
        <v>52868.856229999998</v>
      </c>
      <c r="D391" s="27">
        <v>5145.2617899999996</v>
      </c>
      <c r="E391" s="1">
        <f t="shared" ref="E391:E454" si="25">IF(C391=0," ",IF(D391/C391*100&gt;200,"свыше 200",IF(D391/C391&gt;0,D391/C391*100,"")))</f>
        <v>9.7321223814945395</v>
      </c>
      <c r="F391" s="27">
        <v>7273.9306399999996</v>
      </c>
      <c r="G391" s="1">
        <f t="shared" si="24"/>
        <v>70.735645480391867</v>
      </c>
      <c r="H391" s="1">
        <v>37207.015919999998</v>
      </c>
      <c r="I391" s="1">
        <v>1850.3083799999999</v>
      </c>
      <c r="J391" s="1">
        <f t="shared" ref="J391:J454" si="26">IF(H391=0," ",IF(I391/H391*100&gt;200,"свыше 200",IF(I391/H391&gt;0,I391/H391*100,"")))</f>
        <v>4.9730093485013889</v>
      </c>
      <c r="K391" s="1">
        <v>2032.9349999999999</v>
      </c>
      <c r="L391" s="1">
        <f t="shared" ref="L391:L454" si="27">IF(K391=0," ",IF(I391/K391*100&gt;200,"свыше 200",IF(I391/K391&gt;0,I391/K391*100,"")))</f>
        <v>91.016603088637865</v>
      </c>
      <c r="M391" s="27">
        <v>704.22275999999988</v>
      </c>
    </row>
    <row r="392" spans="1:13" ht="63.75" x14ac:dyDescent="0.2">
      <c r="A392" s="26" t="s">
        <v>928</v>
      </c>
      <c r="B392" s="26" t="s">
        <v>929</v>
      </c>
      <c r="C392" s="27">
        <v>37207.015919999998</v>
      </c>
      <c r="D392" s="27">
        <v>1850.3083799999999</v>
      </c>
      <c r="E392" s="1">
        <f t="shared" si="25"/>
        <v>4.9730093485013889</v>
      </c>
      <c r="F392" s="27">
        <v>2032.9349999999999</v>
      </c>
      <c r="G392" s="1">
        <f t="shared" si="24"/>
        <v>91.016603088637865</v>
      </c>
      <c r="H392" s="1">
        <v>37207.015919999998</v>
      </c>
      <c r="I392" s="1">
        <v>1850.3083799999999</v>
      </c>
      <c r="J392" s="1">
        <f t="shared" si="26"/>
        <v>4.9730093485013889</v>
      </c>
      <c r="K392" s="1">
        <v>2032.9349999999999</v>
      </c>
      <c r="L392" s="1">
        <f t="shared" si="27"/>
        <v>91.016603088637865</v>
      </c>
      <c r="M392" s="27">
        <v>704.22275999999988</v>
      </c>
    </row>
    <row r="393" spans="1:13" ht="63.75" x14ac:dyDescent="0.2">
      <c r="A393" s="26" t="s">
        <v>930</v>
      </c>
      <c r="B393" s="26" t="s">
        <v>931</v>
      </c>
      <c r="C393" s="27">
        <v>15511.22</v>
      </c>
      <c r="D393" s="27">
        <v>3100.3830600000001</v>
      </c>
      <c r="E393" s="1">
        <f t="shared" si="25"/>
        <v>19.988002620038916</v>
      </c>
      <c r="F393" s="27">
        <v>4825.7917799999996</v>
      </c>
      <c r="G393" s="1">
        <f t="shared" si="24"/>
        <v>64.246100978687494</v>
      </c>
      <c r="H393" s="1"/>
      <c r="I393" s="1"/>
      <c r="J393" s="1" t="str">
        <f t="shared" si="26"/>
        <v xml:space="preserve"> </v>
      </c>
      <c r="K393" s="1"/>
      <c r="L393" s="1" t="str">
        <f t="shared" si="27"/>
        <v xml:space="preserve"> </v>
      </c>
      <c r="M393" s="27"/>
    </row>
    <row r="394" spans="1:13" ht="63.75" x14ac:dyDescent="0.2">
      <c r="A394" s="26" t="s">
        <v>932</v>
      </c>
      <c r="B394" s="26" t="s">
        <v>933</v>
      </c>
      <c r="C394" s="27">
        <v>5.5984499999999997</v>
      </c>
      <c r="D394" s="27">
        <v>54.548490000000001</v>
      </c>
      <c r="E394" s="1" t="str">
        <f t="shared" si="25"/>
        <v>свыше 200</v>
      </c>
      <c r="F394" s="27">
        <v>377.05058000000002</v>
      </c>
      <c r="G394" s="1">
        <f t="shared" si="24"/>
        <v>14.467154512797725</v>
      </c>
      <c r="H394" s="1"/>
      <c r="I394" s="1"/>
      <c r="J394" s="1" t="str">
        <f t="shared" si="26"/>
        <v xml:space="preserve"> </v>
      </c>
      <c r="K394" s="1"/>
      <c r="L394" s="1" t="str">
        <f t="shared" si="27"/>
        <v xml:space="preserve"> </v>
      </c>
      <c r="M394" s="27"/>
    </row>
    <row r="395" spans="1:13" ht="63.75" x14ac:dyDescent="0.2">
      <c r="A395" s="26" t="s">
        <v>934</v>
      </c>
      <c r="B395" s="26" t="s">
        <v>935</v>
      </c>
      <c r="C395" s="27">
        <v>140.02186</v>
      </c>
      <c r="D395" s="27">
        <v>140.02186</v>
      </c>
      <c r="E395" s="1">
        <f t="shared" si="25"/>
        <v>100</v>
      </c>
      <c r="F395" s="27"/>
      <c r="G395" s="1" t="str">
        <f t="shared" si="24"/>
        <v xml:space="preserve"> </v>
      </c>
      <c r="H395" s="1"/>
      <c r="I395" s="1"/>
      <c r="J395" s="1" t="str">
        <f t="shared" si="26"/>
        <v xml:space="preserve"> </v>
      </c>
      <c r="K395" s="1"/>
      <c r="L395" s="1" t="str">
        <f t="shared" si="27"/>
        <v xml:space="preserve"> </v>
      </c>
      <c r="M395" s="27"/>
    </row>
    <row r="396" spans="1:13" ht="63.75" x14ac:dyDescent="0.2">
      <c r="A396" s="26" t="s">
        <v>936</v>
      </c>
      <c r="B396" s="26" t="s">
        <v>937</v>
      </c>
      <c r="C396" s="27">
        <v>5</v>
      </c>
      <c r="D396" s="27"/>
      <c r="E396" s="1" t="str">
        <f t="shared" si="25"/>
        <v/>
      </c>
      <c r="F396" s="27">
        <v>38.153280000000002</v>
      </c>
      <c r="G396" s="1" t="str">
        <f t="shared" si="24"/>
        <v/>
      </c>
      <c r="H396" s="1"/>
      <c r="I396" s="1"/>
      <c r="J396" s="1" t="str">
        <f t="shared" si="26"/>
        <v xml:space="preserve"> </v>
      </c>
      <c r="K396" s="1"/>
      <c r="L396" s="1" t="str">
        <f t="shared" si="27"/>
        <v xml:space="preserve"> </v>
      </c>
      <c r="M396" s="27"/>
    </row>
    <row r="397" spans="1:13" ht="63.75" x14ac:dyDescent="0.2">
      <c r="A397" s="26" t="s">
        <v>938</v>
      </c>
      <c r="B397" s="26" t="s">
        <v>939</v>
      </c>
      <c r="C397" s="27">
        <v>129.82525000000001</v>
      </c>
      <c r="D397" s="27">
        <v>-3.5487500000000001</v>
      </c>
      <c r="E397" s="1" t="str">
        <f t="shared" si="25"/>
        <v/>
      </c>
      <c r="F397" s="27"/>
      <c r="G397" s="1" t="str">
        <f t="shared" si="24"/>
        <v xml:space="preserve"> </v>
      </c>
      <c r="H397" s="1"/>
      <c r="I397" s="1"/>
      <c r="J397" s="1" t="str">
        <f t="shared" si="26"/>
        <v xml:space="preserve"> </v>
      </c>
      <c r="K397" s="1"/>
      <c r="L397" s="1" t="str">
        <f t="shared" si="27"/>
        <v xml:space="preserve"> </v>
      </c>
      <c r="M397" s="27"/>
    </row>
    <row r="398" spans="1:13" ht="51" x14ac:dyDescent="0.2">
      <c r="A398" s="26" t="s">
        <v>938</v>
      </c>
      <c r="B398" s="26" t="s">
        <v>940</v>
      </c>
      <c r="C398" s="27"/>
      <c r="D398" s="27"/>
      <c r="E398" s="1" t="str">
        <f t="shared" si="25"/>
        <v xml:space="preserve"> </v>
      </c>
      <c r="F398" s="27">
        <v>19.964680000000001</v>
      </c>
      <c r="G398" s="1" t="str">
        <f t="shared" si="24"/>
        <v/>
      </c>
      <c r="H398" s="1"/>
      <c r="I398" s="1"/>
      <c r="J398" s="1" t="str">
        <f t="shared" si="26"/>
        <v xml:space="preserve"> </v>
      </c>
      <c r="K398" s="1"/>
      <c r="L398" s="1" t="str">
        <f t="shared" si="27"/>
        <v xml:space="preserve"> </v>
      </c>
      <c r="M398" s="27"/>
    </row>
    <row r="399" spans="1:13" ht="51" x14ac:dyDescent="0.2">
      <c r="A399" s="26" t="s">
        <v>941</v>
      </c>
      <c r="B399" s="26" t="s">
        <v>942</v>
      </c>
      <c r="C399" s="27">
        <v>5.5</v>
      </c>
      <c r="D399" s="27">
        <v>2</v>
      </c>
      <c r="E399" s="1">
        <f t="shared" si="25"/>
        <v>36.363636363636367</v>
      </c>
      <c r="F399" s="27"/>
      <c r="G399" s="1" t="str">
        <f t="shared" si="24"/>
        <v xml:space="preserve"> </v>
      </c>
      <c r="H399" s="1"/>
      <c r="I399" s="1"/>
      <c r="J399" s="1" t="str">
        <f t="shared" si="26"/>
        <v xml:space="preserve"> </v>
      </c>
      <c r="K399" s="1"/>
      <c r="L399" s="1" t="str">
        <f t="shared" si="27"/>
        <v xml:space="preserve"> </v>
      </c>
      <c r="M399" s="27"/>
    </row>
    <row r="400" spans="1:13" ht="38.25" x14ac:dyDescent="0.2">
      <c r="A400" s="26" t="s">
        <v>941</v>
      </c>
      <c r="B400" s="26" t="s">
        <v>943</v>
      </c>
      <c r="C400" s="27"/>
      <c r="D400" s="27"/>
      <c r="E400" s="1" t="str">
        <f t="shared" si="25"/>
        <v xml:space="preserve"> </v>
      </c>
      <c r="F400" s="27">
        <v>16.993179999999999</v>
      </c>
      <c r="G400" s="1" t="str">
        <f t="shared" si="24"/>
        <v/>
      </c>
      <c r="H400" s="1"/>
      <c r="I400" s="1"/>
      <c r="J400" s="1" t="str">
        <f t="shared" si="26"/>
        <v xml:space="preserve"> </v>
      </c>
      <c r="K400" s="1"/>
      <c r="L400" s="1" t="str">
        <f t="shared" si="27"/>
        <v xml:space="preserve"> </v>
      </c>
      <c r="M400" s="27"/>
    </row>
    <row r="401" spans="1:13" ht="51" x14ac:dyDescent="0.2">
      <c r="A401" s="26" t="s">
        <v>944</v>
      </c>
      <c r="B401" s="26" t="s">
        <v>945</v>
      </c>
      <c r="C401" s="27">
        <v>124.32525</v>
      </c>
      <c r="D401" s="27">
        <v>-5.5487500000000001</v>
      </c>
      <c r="E401" s="1" t="str">
        <f t="shared" si="25"/>
        <v/>
      </c>
      <c r="F401" s="27"/>
      <c r="G401" s="1" t="str">
        <f t="shared" si="24"/>
        <v xml:space="preserve"> </v>
      </c>
      <c r="H401" s="1"/>
      <c r="I401" s="1"/>
      <c r="J401" s="1" t="str">
        <f t="shared" si="26"/>
        <v xml:space="preserve"> </v>
      </c>
      <c r="K401" s="1"/>
      <c r="L401" s="1" t="str">
        <f t="shared" si="27"/>
        <v xml:space="preserve"> </v>
      </c>
      <c r="M401" s="27"/>
    </row>
    <row r="402" spans="1:13" ht="38.25" x14ac:dyDescent="0.2">
      <c r="A402" s="26" t="s">
        <v>944</v>
      </c>
      <c r="B402" s="26" t="s">
        <v>946</v>
      </c>
      <c r="C402" s="27"/>
      <c r="D402" s="27"/>
      <c r="E402" s="1" t="str">
        <f t="shared" si="25"/>
        <v xml:space="preserve"> </v>
      </c>
      <c r="F402" s="27">
        <v>2.9714999999999998</v>
      </c>
      <c r="G402" s="1" t="str">
        <f t="shared" si="24"/>
        <v/>
      </c>
      <c r="H402" s="1"/>
      <c r="I402" s="1"/>
      <c r="J402" s="1" t="str">
        <f t="shared" si="26"/>
        <v xml:space="preserve"> </v>
      </c>
      <c r="K402" s="1"/>
      <c r="L402" s="1" t="str">
        <f t="shared" si="27"/>
        <v xml:space="preserve"> </v>
      </c>
      <c r="M402" s="27"/>
    </row>
    <row r="403" spans="1:13" x14ac:dyDescent="0.2">
      <c r="A403" s="26" t="s">
        <v>947</v>
      </c>
      <c r="B403" s="26" t="s">
        <v>948</v>
      </c>
      <c r="C403" s="27">
        <v>2673.0282000000002</v>
      </c>
      <c r="D403" s="27">
        <v>2384.17454</v>
      </c>
      <c r="E403" s="1">
        <f t="shared" si="25"/>
        <v>89.193766829695249</v>
      </c>
      <c r="F403" s="27">
        <v>2059.8656900000001</v>
      </c>
      <c r="G403" s="1">
        <f t="shared" si="24"/>
        <v>115.74417456314833</v>
      </c>
      <c r="H403" s="1">
        <v>1245.2341699999999</v>
      </c>
      <c r="I403" s="1">
        <v>1580.95246</v>
      </c>
      <c r="J403" s="1">
        <f t="shared" si="26"/>
        <v>126.96025358828693</v>
      </c>
      <c r="K403" s="1">
        <v>975.00360999999998</v>
      </c>
      <c r="L403" s="1">
        <f t="shared" si="27"/>
        <v>162.14836989167659</v>
      </c>
      <c r="M403" s="27">
        <v>61</v>
      </c>
    </row>
    <row r="404" spans="1:13" ht="76.5" x14ac:dyDescent="0.2">
      <c r="A404" s="26" t="s">
        <v>949</v>
      </c>
      <c r="B404" s="26" t="s">
        <v>950</v>
      </c>
      <c r="C404" s="27">
        <v>79.466669999999993</v>
      </c>
      <c r="D404" s="27">
        <v>1374.1270199999999</v>
      </c>
      <c r="E404" s="1" t="str">
        <f t="shared" si="25"/>
        <v>свыше 200</v>
      </c>
      <c r="F404" s="27">
        <v>307.63337999999999</v>
      </c>
      <c r="G404" s="1" t="str">
        <f t="shared" si="24"/>
        <v>свыше 200</v>
      </c>
      <c r="H404" s="1">
        <v>79.466669999999993</v>
      </c>
      <c r="I404" s="1">
        <v>1374.1270199999999</v>
      </c>
      <c r="J404" s="1" t="str">
        <f t="shared" si="26"/>
        <v>свыше 200</v>
      </c>
      <c r="K404" s="1">
        <v>307.63337999999999</v>
      </c>
      <c r="L404" s="1" t="str">
        <f t="shared" si="27"/>
        <v>свыше 200</v>
      </c>
      <c r="M404" s="27"/>
    </row>
    <row r="405" spans="1:13" ht="38.25" x14ac:dyDescent="0.2">
      <c r="A405" s="26" t="s">
        <v>951</v>
      </c>
      <c r="B405" s="26" t="s">
        <v>952</v>
      </c>
      <c r="C405" s="27">
        <v>79.466669999999993</v>
      </c>
      <c r="D405" s="27">
        <v>17.591999999999999</v>
      </c>
      <c r="E405" s="1">
        <f t="shared" si="25"/>
        <v>22.137582964027562</v>
      </c>
      <c r="F405" s="27"/>
      <c r="G405" s="1" t="str">
        <f t="shared" si="24"/>
        <v xml:space="preserve"> </v>
      </c>
      <c r="H405" s="1">
        <v>79.466669999999993</v>
      </c>
      <c r="I405" s="1">
        <v>17.591999999999999</v>
      </c>
      <c r="J405" s="1">
        <f t="shared" si="26"/>
        <v>22.137582964027562</v>
      </c>
      <c r="K405" s="1"/>
      <c r="L405" s="1" t="str">
        <f t="shared" si="27"/>
        <v xml:space="preserve"> </v>
      </c>
      <c r="M405" s="27"/>
    </row>
    <row r="406" spans="1:13" ht="63.75" x14ac:dyDescent="0.2">
      <c r="A406" s="26" t="s">
        <v>953</v>
      </c>
      <c r="B406" s="26" t="s">
        <v>954</v>
      </c>
      <c r="C406" s="27"/>
      <c r="D406" s="27">
        <v>1356.53502</v>
      </c>
      <c r="E406" s="1" t="str">
        <f t="shared" si="25"/>
        <v xml:space="preserve"> </v>
      </c>
      <c r="F406" s="27">
        <v>307.63337999999999</v>
      </c>
      <c r="G406" s="1" t="str">
        <f t="shared" si="24"/>
        <v>свыше 200</v>
      </c>
      <c r="H406" s="1"/>
      <c r="I406" s="1">
        <v>1356.53502</v>
      </c>
      <c r="J406" s="1" t="str">
        <f t="shared" si="26"/>
        <v xml:space="preserve"> </v>
      </c>
      <c r="K406" s="1">
        <v>307.63337999999999</v>
      </c>
      <c r="L406" s="1" t="str">
        <f t="shared" si="27"/>
        <v>свыше 200</v>
      </c>
      <c r="M406" s="27"/>
    </row>
    <row r="407" spans="1:13" ht="76.5" x14ac:dyDescent="0.2">
      <c r="A407" s="26" t="s">
        <v>955</v>
      </c>
      <c r="B407" s="26" t="s">
        <v>956</v>
      </c>
      <c r="C407" s="27">
        <v>170.7</v>
      </c>
      <c r="D407" s="27">
        <v>122.20749000000001</v>
      </c>
      <c r="E407" s="1">
        <f t="shared" si="25"/>
        <v>71.591968365553612</v>
      </c>
      <c r="F407" s="27">
        <v>85.285309999999996</v>
      </c>
      <c r="G407" s="1">
        <f t="shared" si="24"/>
        <v>143.29254358106925</v>
      </c>
      <c r="H407" s="1"/>
      <c r="I407" s="1"/>
      <c r="J407" s="1" t="str">
        <f t="shared" si="26"/>
        <v xml:space="preserve"> </v>
      </c>
      <c r="K407" s="1"/>
      <c r="L407" s="1" t="str">
        <f t="shared" si="27"/>
        <v xml:space="preserve"> </v>
      </c>
      <c r="M407" s="27"/>
    </row>
    <row r="408" spans="1:13" ht="76.5" x14ac:dyDescent="0.2">
      <c r="A408" s="26" t="s">
        <v>957</v>
      </c>
      <c r="B408" s="26" t="s">
        <v>958</v>
      </c>
      <c r="C408" s="27">
        <v>24.6</v>
      </c>
      <c r="D408" s="27">
        <v>2</v>
      </c>
      <c r="E408" s="1">
        <f t="shared" si="25"/>
        <v>8.1300813008130071</v>
      </c>
      <c r="F408" s="27">
        <v>1032.6729700000001</v>
      </c>
      <c r="G408" s="1">
        <f t="shared" si="24"/>
        <v>0.19367215547435118</v>
      </c>
      <c r="H408" s="1"/>
      <c r="I408" s="1"/>
      <c r="J408" s="1" t="str">
        <f t="shared" si="26"/>
        <v xml:space="preserve"> </v>
      </c>
      <c r="K408" s="1"/>
      <c r="L408" s="1" t="str">
        <f t="shared" si="27"/>
        <v xml:space="preserve"> </v>
      </c>
      <c r="M408" s="27"/>
    </row>
    <row r="409" spans="1:13" ht="76.5" x14ac:dyDescent="0.2">
      <c r="A409" s="26" t="s">
        <v>959</v>
      </c>
      <c r="B409" s="26" t="s">
        <v>960</v>
      </c>
      <c r="C409" s="27"/>
      <c r="D409" s="27">
        <v>591.9</v>
      </c>
      <c r="E409" s="1" t="str">
        <f t="shared" si="25"/>
        <v xml:space="preserve"> </v>
      </c>
      <c r="F409" s="27">
        <v>43.8</v>
      </c>
      <c r="G409" s="1" t="str">
        <f t="shared" si="24"/>
        <v>свыше 200</v>
      </c>
      <c r="H409" s="1"/>
      <c r="I409" s="1"/>
      <c r="J409" s="1" t="str">
        <f t="shared" si="26"/>
        <v xml:space="preserve"> </v>
      </c>
      <c r="K409" s="1"/>
      <c r="L409" s="1" t="str">
        <f t="shared" si="27"/>
        <v xml:space="preserve"> </v>
      </c>
      <c r="M409" s="27"/>
    </row>
    <row r="410" spans="1:13" ht="76.5" x14ac:dyDescent="0.2">
      <c r="A410" s="26" t="s">
        <v>961</v>
      </c>
      <c r="B410" s="26" t="s">
        <v>962</v>
      </c>
      <c r="C410" s="27">
        <v>10.83606</v>
      </c>
      <c r="D410" s="27">
        <v>21.021139999999999</v>
      </c>
      <c r="E410" s="1">
        <f t="shared" si="25"/>
        <v>193.99246589627595</v>
      </c>
      <c r="F410" s="27">
        <v>3.3286699999999998</v>
      </c>
      <c r="G410" s="1" t="str">
        <f t="shared" si="24"/>
        <v>свыше 200</v>
      </c>
      <c r="H410" s="1"/>
      <c r="I410" s="1"/>
      <c r="J410" s="1" t="str">
        <f t="shared" si="26"/>
        <v xml:space="preserve"> </v>
      </c>
      <c r="K410" s="1"/>
      <c r="L410" s="1" t="str">
        <f t="shared" si="27"/>
        <v xml:space="preserve"> </v>
      </c>
      <c r="M410" s="27"/>
    </row>
    <row r="411" spans="1:13" ht="38.25" x14ac:dyDescent="0.2">
      <c r="A411" s="26" t="s">
        <v>963</v>
      </c>
      <c r="B411" s="26" t="s">
        <v>964</v>
      </c>
      <c r="C411" s="27">
        <v>75.7</v>
      </c>
      <c r="D411" s="27">
        <v>75.7</v>
      </c>
      <c r="E411" s="1">
        <f t="shared" si="25"/>
        <v>100</v>
      </c>
      <c r="F411" s="27"/>
      <c r="G411" s="1" t="str">
        <f t="shared" si="24"/>
        <v xml:space="preserve"> </v>
      </c>
      <c r="H411" s="1"/>
      <c r="I411" s="1"/>
      <c r="J411" s="1" t="str">
        <f t="shared" si="26"/>
        <v xml:space="preserve"> </v>
      </c>
      <c r="K411" s="1"/>
      <c r="L411" s="1" t="str">
        <f t="shared" si="27"/>
        <v xml:space="preserve"> </v>
      </c>
      <c r="M411" s="27"/>
    </row>
    <row r="412" spans="1:13" ht="38.25" x14ac:dyDescent="0.2">
      <c r="A412" s="26" t="s">
        <v>965</v>
      </c>
      <c r="B412" s="26" t="s">
        <v>966</v>
      </c>
      <c r="C412" s="27"/>
      <c r="D412" s="27"/>
      <c r="E412" s="1" t="str">
        <f t="shared" si="25"/>
        <v xml:space="preserve"> </v>
      </c>
      <c r="F412" s="27">
        <v>56.893479999999997</v>
      </c>
      <c r="G412" s="1" t="str">
        <f t="shared" si="24"/>
        <v/>
      </c>
      <c r="H412" s="1"/>
      <c r="I412" s="1"/>
      <c r="J412" s="1" t="str">
        <f t="shared" si="26"/>
        <v xml:space="preserve"> </v>
      </c>
      <c r="K412" s="1"/>
      <c r="L412" s="1" t="str">
        <f t="shared" si="27"/>
        <v xml:space="preserve"> </v>
      </c>
      <c r="M412" s="27"/>
    </row>
    <row r="413" spans="1:13" ht="38.25" x14ac:dyDescent="0.2">
      <c r="A413" s="26" t="s">
        <v>967</v>
      </c>
      <c r="B413" s="26" t="s">
        <v>968</v>
      </c>
      <c r="C413" s="27"/>
      <c r="D413" s="27">
        <v>591.9</v>
      </c>
      <c r="E413" s="1" t="str">
        <f t="shared" si="25"/>
        <v xml:space="preserve"> </v>
      </c>
      <c r="F413" s="27">
        <v>43.8</v>
      </c>
      <c r="G413" s="1" t="str">
        <f t="shared" si="24"/>
        <v>свыше 200</v>
      </c>
      <c r="H413" s="1"/>
      <c r="I413" s="1"/>
      <c r="J413" s="1" t="str">
        <f t="shared" si="26"/>
        <v xml:space="preserve"> </v>
      </c>
      <c r="K413" s="1"/>
      <c r="L413" s="1" t="str">
        <f t="shared" si="27"/>
        <v xml:space="preserve"> </v>
      </c>
      <c r="M413" s="27"/>
    </row>
    <row r="414" spans="1:13" ht="51" x14ac:dyDescent="0.2">
      <c r="A414" s="26" t="s">
        <v>969</v>
      </c>
      <c r="B414" s="26" t="s">
        <v>970</v>
      </c>
      <c r="C414" s="27">
        <v>95</v>
      </c>
      <c r="D414" s="27">
        <v>46.507489999999997</v>
      </c>
      <c r="E414" s="1">
        <f t="shared" si="25"/>
        <v>48.955252631578944</v>
      </c>
      <c r="F414" s="27">
        <v>85.285309999999996</v>
      </c>
      <c r="G414" s="1">
        <f t="shared" si="24"/>
        <v>54.531653810017225</v>
      </c>
      <c r="H414" s="1"/>
      <c r="I414" s="1"/>
      <c r="J414" s="1" t="str">
        <f t="shared" si="26"/>
        <v xml:space="preserve"> </v>
      </c>
      <c r="K414" s="1"/>
      <c r="L414" s="1" t="str">
        <f t="shared" si="27"/>
        <v xml:space="preserve"> </v>
      </c>
      <c r="M414" s="27"/>
    </row>
    <row r="415" spans="1:13" ht="51" x14ac:dyDescent="0.2">
      <c r="A415" s="26" t="s">
        <v>971</v>
      </c>
      <c r="B415" s="26" t="s">
        <v>972</v>
      </c>
      <c r="C415" s="27">
        <v>24.6</v>
      </c>
      <c r="D415" s="27">
        <v>2</v>
      </c>
      <c r="E415" s="1">
        <f t="shared" si="25"/>
        <v>8.1300813008130071</v>
      </c>
      <c r="F415" s="27">
        <v>975.77949000000001</v>
      </c>
      <c r="G415" s="1">
        <f t="shared" si="24"/>
        <v>0.2049643408676278</v>
      </c>
      <c r="H415" s="1"/>
      <c r="I415" s="1"/>
      <c r="J415" s="1" t="str">
        <f t="shared" si="26"/>
        <v xml:space="preserve"> </v>
      </c>
      <c r="K415" s="1"/>
      <c r="L415" s="1" t="str">
        <f t="shared" si="27"/>
        <v xml:space="preserve"> </v>
      </c>
      <c r="M415" s="27"/>
    </row>
    <row r="416" spans="1:13" ht="51" x14ac:dyDescent="0.2">
      <c r="A416" s="26" t="s">
        <v>973</v>
      </c>
      <c r="B416" s="26" t="s">
        <v>974</v>
      </c>
      <c r="C416" s="27">
        <v>10.83606</v>
      </c>
      <c r="D416" s="27">
        <v>21.021139999999999</v>
      </c>
      <c r="E416" s="1">
        <f t="shared" si="25"/>
        <v>193.99246589627595</v>
      </c>
      <c r="F416" s="27">
        <v>3.3286699999999998</v>
      </c>
      <c r="G416" s="1" t="str">
        <f t="shared" si="24"/>
        <v>свыше 200</v>
      </c>
      <c r="H416" s="1"/>
      <c r="I416" s="1"/>
      <c r="J416" s="1" t="str">
        <f t="shared" si="26"/>
        <v xml:space="preserve"> </v>
      </c>
      <c r="K416" s="1"/>
      <c r="L416" s="1" t="str">
        <f t="shared" si="27"/>
        <v xml:space="preserve"> </v>
      </c>
      <c r="M416" s="27"/>
    </row>
    <row r="417" spans="1:13" ht="25.5" x14ac:dyDescent="0.2">
      <c r="A417" s="26" t="s">
        <v>975</v>
      </c>
      <c r="B417" s="26" t="s">
        <v>976</v>
      </c>
      <c r="C417" s="27">
        <v>100.7675</v>
      </c>
      <c r="D417" s="27"/>
      <c r="E417" s="1" t="str">
        <f t="shared" si="25"/>
        <v/>
      </c>
      <c r="F417" s="27">
        <v>23.01144</v>
      </c>
      <c r="G417" s="1" t="str">
        <f t="shared" si="24"/>
        <v/>
      </c>
      <c r="H417" s="1">
        <v>100.7675</v>
      </c>
      <c r="I417" s="1"/>
      <c r="J417" s="1" t="str">
        <f t="shared" si="26"/>
        <v/>
      </c>
      <c r="K417" s="1">
        <v>23.01144</v>
      </c>
      <c r="L417" s="1" t="str">
        <f t="shared" si="27"/>
        <v/>
      </c>
      <c r="M417" s="27"/>
    </row>
    <row r="418" spans="1:13" ht="127.5" x14ac:dyDescent="0.2">
      <c r="A418" s="26" t="s">
        <v>977</v>
      </c>
      <c r="B418" s="26" t="s">
        <v>978</v>
      </c>
      <c r="C418" s="27">
        <v>100.7675</v>
      </c>
      <c r="D418" s="27"/>
      <c r="E418" s="1" t="str">
        <f t="shared" si="25"/>
        <v/>
      </c>
      <c r="F418" s="27">
        <v>23.01144</v>
      </c>
      <c r="G418" s="1" t="str">
        <f t="shared" si="24"/>
        <v/>
      </c>
      <c r="H418" s="1">
        <v>100.7675</v>
      </c>
      <c r="I418" s="1"/>
      <c r="J418" s="1" t="str">
        <f t="shared" si="26"/>
        <v/>
      </c>
      <c r="K418" s="1">
        <v>23.01144</v>
      </c>
      <c r="L418" s="1" t="str">
        <f t="shared" si="27"/>
        <v/>
      </c>
      <c r="M418" s="27"/>
    </row>
    <row r="419" spans="1:13" ht="25.5" x14ac:dyDescent="0.2">
      <c r="A419" s="26" t="s">
        <v>979</v>
      </c>
      <c r="B419" s="26" t="s">
        <v>980</v>
      </c>
      <c r="C419" s="27">
        <v>52.025559999999999</v>
      </c>
      <c r="D419" s="27">
        <v>6.5733300000000003</v>
      </c>
      <c r="E419" s="1">
        <f t="shared" si="25"/>
        <v>12.634808736321149</v>
      </c>
      <c r="F419" s="27"/>
      <c r="G419" s="1" t="str">
        <f t="shared" si="24"/>
        <v xml:space="preserve"> </v>
      </c>
      <c r="H419" s="1"/>
      <c r="I419" s="1"/>
      <c r="J419" s="1" t="str">
        <f t="shared" si="26"/>
        <v xml:space="preserve"> </v>
      </c>
      <c r="K419" s="1"/>
      <c r="L419" s="1" t="str">
        <f t="shared" si="27"/>
        <v xml:space="preserve"> </v>
      </c>
      <c r="M419" s="27"/>
    </row>
    <row r="420" spans="1:13" ht="127.5" x14ac:dyDescent="0.2">
      <c r="A420" s="26" t="s">
        <v>981</v>
      </c>
      <c r="B420" s="26" t="s">
        <v>982</v>
      </c>
      <c r="C420" s="27">
        <v>21</v>
      </c>
      <c r="D420" s="27"/>
      <c r="E420" s="1" t="str">
        <f t="shared" si="25"/>
        <v/>
      </c>
      <c r="F420" s="27"/>
      <c r="G420" s="1" t="str">
        <f t="shared" si="24"/>
        <v xml:space="preserve"> </v>
      </c>
      <c r="H420" s="1"/>
      <c r="I420" s="1"/>
      <c r="J420" s="1" t="str">
        <f t="shared" si="26"/>
        <v xml:space="preserve"> </v>
      </c>
      <c r="K420" s="1"/>
      <c r="L420" s="1" t="str">
        <f t="shared" si="27"/>
        <v xml:space="preserve"> </v>
      </c>
      <c r="M420" s="27"/>
    </row>
    <row r="421" spans="1:13" ht="127.5" x14ac:dyDescent="0.2">
      <c r="A421" s="26" t="s">
        <v>983</v>
      </c>
      <c r="B421" s="26" t="s">
        <v>984</v>
      </c>
      <c r="C421" s="27">
        <v>31.025559999999999</v>
      </c>
      <c r="D421" s="27">
        <v>6.5733300000000003</v>
      </c>
      <c r="E421" s="1">
        <f t="shared" si="25"/>
        <v>21.186821446575017</v>
      </c>
      <c r="F421" s="27"/>
      <c r="G421" s="1" t="str">
        <f t="shared" si="24"/>
        <v xml:space="preserve"> </v>
      </c>
      <c r="H421" s="1"/>
      <c r="I421" s="1"/>
      <c r="J421" s="1" t="str">
        <f t="shared" si="26"/>
        <v xml:space="preserve"> </v>
      </c>
      <c r="K421" s="1"/>
      <c r="L421" s="1" t="str">
        <f t="shared" si="27"/>
        <v xml:space="preserve"> </v>
      </c>
      <c r="M421" s="27"/>
    </row>
    <row r="422" spans="1:13" ht="114.75" x14ac:dyDescent="0.2">
      <c r="A422" s="26" t="s">
        <v>985</v>
      </c>
      <c r="B422" s="26" t="s">
        <v>986</v>
      </c>
      <c r="C422" s="27"/>
      <c r="D422" s="27"/>
      <c r="E422" s="1" t="str">
        <f t="shared" si="25"/>
        <v xml:space="preserve"> </v>
      </c>
      <c r="F422" s="27"/>
      <c r="G422" s="1" t="str">
        <f t="shared" si="24"/>
        <v xml:space="preserve"> </v>
      </c>
      <c r="H422" s="1"/>
      <c r="I422" s="1"/>
      <c r="J422" s="1" t="str">
        <f t="shared" si="26"/>
        <v xml:space="preserve"> </v>
      </c>
      <c r="K422" s="1"/>
      <c r="L422" s="1" t="str">
        <f t="shared" si="27"/>
        <v xml:space="preserve"> </v>
      </c>
      <c r="M422" s="27"/>
    </row>
    <row r="423" spans="1:13" ht="38.25" x14ac:dyDescent="0.2">
      <c r="A423" s="26" t="s">
        <v>987</v>
      </c>
      <c r="B423" s="26" t="s">
        <v>988</v>
      </c>
      <c r="C423" s="27">
        <v>502.32607999999999</v>
      </c>
      <c r="D423" s="27">
        <v>179.53665000000001</v>
      </c>
      <c r="E423" s="1">
        <f t="shared" si="25"/>
        <v>35.741056884802795</v>
      </c>
      <c r="F423" s="27">
        <v>22.616</v>
      </c>
      <c r="G423" s="1" t="str">
        <f t="shared" si="24"/>
        <v>свыше 200</v>
      </c>
      <c r="H423" s="1"/>
      <c r="I423" s="1">
        <v>159</v>
      </c>
      <c r="J423" s="1" t="str">
        <f t="shared" si="26"/>
        <v xml:space="preserve"> </v>
      </c>
      <c r="K423" s="1"/>
      <c r="L423" s="1" t="str">
        <f t="shared" si="27"/>
        <v xml:space="preserve"> </v>
      </c>
      <c r="M423" s="27">
        <v>53</v>
      </c>
    </row>
    <row r="424" spans="1:13" ht="51" x14ac:dyDescent="0.2">
      <c r="A424" s="26" t="s">
        <v>989</v>
      </c>
      <c r="B424" s="26" t="s">
        <v>990</v>
      </c>
      <c r="C424" s="27"/>
      <c r="D424" s="27">
        <v>159</v>
      </c>
      <c r="E424" s="1" t="str">
        <f t="shared" si="25"/>
        <v xml:space="preserve"> </v>
      </c>
      <c r="F424" s="27"/>
      <c r="G424" s="1" t="str">
        <f t="shared" si="24"/>
        <v xml:space="preserve"> </v>
      </c>
      <c r="H424" s="1"/>
      <c r="I424" s="1">
        <v>159</v>
      </c>
      <c r="J424" s="1" t="str">
        <f t="shared" si="26"/>
        <v xml:space="preserve"> </v>
      </c>
      <c r="K424" s="1"/>
      <c r="L424" s="1" t="str">
        <f t="shared" si="27"/>
        <v xml:space="preserve"> </v>
      </c>
      <c r="M424" s="27">
        <v>53</v>
      </c>
    </row>
    <row r="425" spans="1:13" ht="51" x14ac:dyDescent="0.2">
      <c r="A425" s="26" t="s">
        <v>991</v>
      </c>
      <c r="B425" s="26" t="s">
        <v>992</v>
      </c>
      <c r="C425" s="27"/>
      <c r="D425" s="27">
        <v>12.53665</v>
      </c>
      <c r="E425" s="1" t="str">
        <f t="shared" si="25"/>
        <v xml:space="preserve"> </v>
      </c>
      <c r="F425" s="27"/>
      <c r="G425" s="1" t="str">
        <f t="shared" si="24"/>
        <v xml:space="preserve"> </v>
      </c>
      <c r="H425" s="1"/>
      <c r="I425" s="1"/>
      <c r="J425" s="1" t="str">
        <f t="shared" si="26"/>
        <v xml:space="preserve"> </v>
      </c>
      <c r="K425" s="1"/>
      <c r="L425" s="1" t="str">
        <f t="shared" si="27"/>
        <v xml:space="preserve"> </v>
      </c>
      <c r="M425" s="27"/>
    </row>
    <row r="426" spans="1:13" ht="51" x14ac:dyDescent="0.2">
      <c r="A426" s="26" t="s">
        <v>993</v>
      </c>
      <c r="B426" s="26" t="s">
        <v>994</v>
      </c>
      <c r="C426" s="27"/>
      <c r="D426" s="27">
        <v>8</v>
      </c>
      <c r="E426" s="1" t="str">
        <f t="shared" si="25"/>
        <v xml:space="preserve"> </v>
      </c>
      <c r="F426" s="27">
        <v>8</v>
      </c>
      <c r="G426" s="1">
        <f t="shared" si="24"/>
        <v>100</v>
      </c>
      <c r="H426" s="1"/>
      <c r="I426" s="1"/>
      <c r="J426" s="1" t="str">
        <f t="shared" si="26"/>
        <v xml:space="preserve"> </v>
      </c>
      <c r="K426" s="1"/>
      <c r="L426" s="1" t="str">
        <f t="shared" si="27"/>
        <v xml:space="preserve"> </v>
      </c>
      <c r="M426" s="27"/>
    </row>
    <row r="427" spans="1:13" ht="51" x14ac:dyDescent="0.2">
      <c r="A427" s="26" t="s">
        <v>995</v>
      </c>
      <c r="B427" s="26" t="s">
        <v>996</v>
      </c>
      <c r="C427" s="27">
        <v>502.32607999999999</v>
      </c>
      <c r="D427" s="27"/>
      <c r="E427" s="1" t="str">
        <f t="shared" si="25"/>
        <v/>
      </c>
      <c r="F427" s="27">
        <v>14.616</v>
      </c>
      <c r="G427" s="1" t="str">
        <f t="shared" si="24"/>
        <v/>
      </c>
      <c r="H427" s="1"/>
      <c r="I427" s="1"/>
      <c r="J427" s="1" t="str">
        <f t="shared" si="26"/>
        <v xml:space="preserve"> </v>
      </c>
      <c r="K427" s="1"/>
      <c r="L427" s="1" t="str">
        <f t="shared" si="27"/>
        <v xml:space="preserve"> </v>
      </c>
      <c r="M427" s="27"/>
    </row>
    <row r="428" spans="1:13" ht="63.75" x14ac:dyDescent="0.2">
      <c r="A428" s="26" t="s">
        <v>997</v>
      </c>
      <c r="B428" s="26" t="s">
        <v>998</v>
      </c>
      <c r="C428" s="27">
        <v>1732.3063299999999</v>
      </c>
      <c r="D428" s="27">
        <v>86.808909999999997</v>
      </c>
      <c r="E428" s="1">
        <f t="shared" si="25"/>
        <v>5.0111754772609993</v>
      </c>
      <c r="F428" s="27">
        <v>541.51792</v>
      </c>
      <c r="G428" s="1">
        <f t="shared" si="24"/>
        <v>16.030662475583448</v>
      </c>
      <c r="H428" s="1">
        <v>1065</v>
      </c>
      <c r="I428" s="1">
        <v>47.82544</v>
      </c>
      <c r="J428" s="1">
        <f t="shared" si="26"/>
        <v>4.4906516431924883</v>
      </c>
      <c r="K428" s="1">
        <v>644.35879</v>
      </c>
      <c r="L428" s="1">
        <f t="shared" si="27"/>
        <v>7.4221754622141489</v>
      </c>
      <c r="M428" s="27">
        <v>8</v>
      </c>
    </row>
    <row r="429" spans="1:13" ht="51" x14ac:dyDescent="0.2">
      <c r="A429" s="26" t="s">
        <v>999</v>
      </c>
      <c r="B429" s="26" t="s">
        <v>1000</v>
      </c>
      <c r="C429" s="27">
        <v>1065</v>
      </c>
      <c r="D429" s="27">
        <v>47.82544</v>
      </c>
      <c r="E429" s="1">
        <f t="shared" si="25"/>
        <v>4.4906516431924883</v>
      </c>
      <c r="F429" s="27">
        <v>644.35879</v>
      </c>
      <c r="G429" s="1">
        <f t="shared" si="24"/>
        <v>7.4221754622141489</v>
      </c>
      <c r="H429" s="1">
        <v>1065</v>
      </c>
      <c r="I429" s="1">
        <v>47.82544</v>
      </c>
      <c r="J429" s="1">
        <f t="shared" si="26"/>
        <v>4.4906516431924883</v>
      </c>
      <c r="K429" s="1">
        <v>644.35879</v>
      </c>
      <c r="L429" s="1">
        <f t="shared" si="27"/>
        <v>7.4221754622141489</v>
      </c>
      <c r="M429" s="27">
        <v>8</v>
      </c>
    </row>
    <row r="430" spans="1:13" ht="51" x14ac:dyDescent="0.2">
      <c r="A430" s="26" t="s">
        <v>1001</v>
      </c>
      <c r="B430" s="26" t="s">
        <v>1002</v>
      </c>
      <c r="C430" s="27">
        <v>647.30633</v>
      </c>
      <c r="D430" s="27">
        <v>38.983469999999997</v>
      </c>
      <c r="E430" s="1">
        <f t="shared" si="25"/>
        <v>6.0224144571550839</v>
      </c>
      <c r="F430" s="27">
        <v>-102.84087</v>
      </c>
      <c r="G430" s="1" t="str">
        <f t="shared" si="24"/>
        <v/>
      </c>
      <c r="H430" s="1"/>
      <c r="I430" s="1"/>
      <c r="J430" s="1" t="str">
        <f t="shared" si="26"/>
        <v xml:space="preserve"> </v>
      </c>
      <c r="K430" s="1"/>
      <c r="L430" s="1" t="str">
        <f t="shared" si="27"/>
        <v xml:space="preserve"> </v>
      </c>
      <c r="M430" s="27"/>
    </row>
    <row r="431" spans="1:13" ht="63.75" x14ac:dyDescent="0.2">
      <c r="A431" s="26" t="s">
        <v>1003</v>
      </c>
      <c r="B431" s="26" t="s">
        <v>1004</v>
      </c>
      <c r="C431" s="27"/>
      <c r="D431" s="27"/>
      <c r="E431" s="1" t="str">
        <f t="shared" si="25"/>
        <v xml:space="preserve"> </v>
      </c>
      <c r="F431" s="27"/>
      <c r="G431" s="1" t="str">
        <f t="shared" si="24"/>
        <v xml:space="preserve"> </v>
      </c>
      <c r="H431" s="1"/>
      <c r="I431" s="1"/>
      <c r="J431" s="1" t="str">
        <f t="shared" si="26"/>
        <v xml:space="preserve"> </v>
      </c>
      <c r="K431" s="1"/>
      <c r="L431" s="1" t="str">
        <f t="shared" si="27"/>
        <v xml:space="preserve"> </v>
      </c>
      <c r="M431" s="27"/>
    </row>
    <row r="432" spans="1:13" ht="63.75" x14ac:dyDescent="0.2">
      <c r="A432" s="26" t="s">
        <v>1005</v>
      </c>
      <c r="B432" s="26" t="s">
        <v>1006</v>
      </c>
      <c r="C432" s="27">
        <v>20</v>
      </c>
      <c r="D432" s="27"/>
      <c r="E432" s="1" t="str">
        <f t="shared" si="25"/>
        <v/>
      </c>
      <c r="F432" s="27"/>
      <c r="G432" s="1" t="str">
        <f t="shared" si="24"/>
        <v xml:space="preserve"> </v>
      </c>
      <c r="H432" s="1"/>
      <c r="I432" s="1"/>
      <c r="J432" s="1" t="str">
        <f t="shared" si="26"/>
        <v xml:space="preserve"> </v>
      </c>
      <c r="K432" s="1"/>
      <c r="L432" s="1" t="str">
        <f t="shared" si="27"/>
        <v xml:space="preserve"> </v>
      </c>
      <c r="M432" s="27"/>
    </row>
    <row r="433" spans="1:13" ht="25.5" x14ac:dyDescent="0.2">
      <c r="A433" s="26" t="s">
        <v>1007</v>
      </c>
      <c r="B433" s="26" t="s">
        <v>1008</v>
      </c>
      <c r="C433" s="27">
        <v>5552.5974500000002</v>
      </c>
      <c r="D433" s="27">
        <v>4194.6625199999999</v>
      </c>
      <c r="E433" s="1">
        <f t="shared" si="25"/>
        <v>75.544149522310505</v>
      </c>
      <c r="F433" s="27">
        <v>1019.18936</v>
      </c>
      <c r="G433" s="1" t="str">
        <f t="shared" si="24"/>
        <v>свыше 200</v>
      </c>
      <c r="H433" s="1">
        <v>4919.2641199999998</v>
      </c>
      <c r="I433" s="1">
        <v>3825.0097700000001</v>
      </c>
      <c r="J433" s="1">
        <f t="shared" si="26"/>
        <v>77.755730871388948</v>
      </c>
      <c r="K433" s="1">
        <v>288.75119999999998</v>
      </c>
      <c r="L433" s="1" t="str">
        <f t="shared" si="27"/>
        <v>свыше 200</v>
      </c>
      <c r="M433" s="27">
        <v>109.81890000000021</v>
      </c>
    </row>
    <row r="434" spans="1:13" ht="140.25" x14ac:dyDescent="0.2">
      <c r="A434" s="26" t="s">
        <v>1009</v>
      </c>
      <c r="B434" s="26" t="s">
        <v>1010</v>
      </c>
      <c r="C434" s="27"/>
      <c r="D434" s="27"/>
      <c r="E434" s="1" t="str">
        <f t="shared" si="25"/>
        <v xml:space="preserve"> </v>
      </c>
      <c r="F434" s="27">
        <v>730.43816000000004</v>
      </c>
      <c r="G434" s="1" t="str">
        <f t="shared" si="24"/>
        <v/>
      </c>
      <c r="H434" s="1"/>
      <c r="I434" s="1"/>
      <c r="J434" s="1" t="str">
        <f t="shared" si="26"/>
        <v xml:space="preserve"> </v>
      </c>
      <c r="K434" s="1"/>
      <c r="L434" s="1" t="str">
        <f t="shared" si="27"/>
        <v xml:space="preserve"> </v>
      </c>
      <c r="M434" s="27"/>
    </row>
    <row r="435" spans="1:13" ht="153" x14ac:dyDescent="0.2">
      <c r="A435" s="26" t="s">
        <v>1009</v>
      </c>
      <c r="B435" s="26" t="s">
        <v>1011</v>
      </c>
      <c r="C435" s="27">
        <v>633.33333000000005</v>
      </c>
      <c r="D435" s="27">
        <v>345.68657999999999</v>
      </c>
      <c r="E435" s="1">
        <f t="shared" si="25"/>
        <v>54.582091866221525</v>
      </c>
      <c r="F435" s="27"/>
      <c r="G435" s="1" t="str">
        <f t="shared" si="24"/>
        <v xml:space="preserve"> </v>
      </c>
      <c r="H435" s="1"/>
      <c r="I435" s="1"/>
      <c r="J435" s="1" t="str">
        <f t="shared" si="26"/>
        <v xml:space="preserve"> </v>
      </c>
      <c r="K435" s="1"/>
      <c r="L435" s="1" t="str">
        <f t="shared" si="27"/>
        <v xml:space="preserve"> </v>
      </c>
      <c r="M435" s="27"/>
    </row>
    <row r="436" spans="1:13" ht="25.5" x14ac:dyDescent="0.2">
      <c r="A436" s="26" t="s">
        <v>1012</v>
      </c>
      <c r="B436" s="26" t="s">
        <v>1013</v>
      </c>
      <c r="C436" s="27">
        <v>4919.2641199999998</v>
      </c>
      <c r="D436" s="27">
        <v>3848.9759399999998</v>
      </c>
      <c r="E436" s="1">
        <f t="shared" si="25"/>
        <v>78.242921016406015</v>
      </c>
      <c r="F436" s="27">
        <v>288.75119999999998</v>
      </c>
      <c r="G436" s="1" t="str">
        <f t="shared" si="24"/>
        <v>свыше 200</v>
      </c>
      <c r="H436" s="1">
        <v>4919.2641199999998</v>
      </c>
      <c r="I436" s="1">
        <v>3825.0097700000001</v>
      </c>
      <c r="J436" s="1">
        <f t="shared" si="26"/>
        <v>77.755730871388948</v>
      </c>
      <c r="K436" s="1">
        <v>288.75119999999998</v>
      </c>
      <c r="L436" s="1" t="str">
        <f t="shared" si="27"/>
        <v>свыше 200</v>
      </c>
      <c r="M436" s="27">
        <v>109.81890000000021</v>
      </c>
    </row>
    <row r="437" spans="1:13" ht="38.25" x14ac:dyDescent="0.2">
      <c r="A437" s="26" t="s">
        <v>1014</v>
      </c>
      <c r="B437" s="26" t="s">
        <v>1015</v>
      </c>
      <c r="C437" s="27">
        <v>4919.2641199999998</v>
      </c>
      <c r="D437" s="27">
        <v>3825.0097700000001</v>
      </c>
      <c r="E437" s="1">
        <f t="shared" si="25"/>
        <v>77.755730871388948</v>
      </c>
      <c r="F437" s="27">
        <v>288.75119999999998</v>
      </c>
      <c r="G437" s="1" t="str">
        <f t="shared" si="24"/>
        <v>свыше 200</v>
      </c>
      <c r="H437" s="1">
        <v>4919.2641199999998</v>
      </c>
      <c r="I437" s="1">
        <v>3825.0097700000001</v>
      </c>
      <c r="J437" s="1">
        <f t="shared" si="26"/>
        <v>77.755730871388948</v>
      </c>
      <c r="K437" s="1">
        <v>288.75119999999998</v>
      </c>
      <c r="L437" s="1" t="str">
        <f t="shared" si="27"/>
        <v>свыше 200</v>
      </c>
      <c r="M437" s="27">
        <v>109.81890000000021</v>
      </c>
    </row>
    <row r="438" spans="1:13" ht="38.25" x14ac:dyDescent="0.2">
      <c r="A438" s="26" t="s">
        <v>1016</v>
      </c>
      <c r="B438" s="26" t="s">
        <v>1017</v>
      </c>
      <c r="C438" s="27"/>
      <c r="D438" s="27">
        <v>23.966170000000002</v>
      </c>
      <c r="E438" s="1" t="str">
        <f t="shared" si="25"/>
        <v xml:space="preserve"> </v>
      </c>
      <c r="F438" s="27"/>
      <c r="G438" s="1" t="str">
        <f t="shared" si="24"/>
        <v xml:space="preserve"> </v>
      </c>
      <c r="H438" s="1"/>
      <c r="I438" s="1"/>
      <c r="J438" s="1" t="str">
        <f t="shared" si="26"/>
        <v xml:space="preserve"> </v>
      </c>
      <c r="K438" s="1"/>
      <c r="L438" s="1" t="str">
        <f t="shared" si="27"/>
        <v xml:space="preserve"> </v>
      </c>
      <c r="M438" s="27"/>
    </row>
    <row r="439" spans="1:13" ht="89.25" x14ac:dyDescent="0.2">
      <c r="A439" s="26" t="s">
        <v>1018</v>
      </c>
      <c r="B439" s="26" t="s">
        <v>1019</v>
      </c>
      <c r="C439" s="27">
        <v>206061.7</v>
      </c>
      <c r="D439" s="27">
        <v>77860.868960000007</v>
      </c>
      <c r="E439" s="1">
        <f t="shared" si="25"/>
        <v>37.785221106105595</v>
      </c>
      <c r="F439" s="27">
        <v>44464.563179999997</v>
      </c>
      <c r="G439" s="1">
        <f t="shared" si="24"/>
        <v>175.10768889105279</v>
      </c>
      <c r="H439" s="1">
        <v>206061.7</v>
      </c>
      <c r="I439" s="1">
        <v>77860.868960000007</v>
      </c>
      <c r="J439" s="1">
        <f t="shared" si="26"/>
        <v>37.785221106105595</v>
      </c>
      <c r="K439" s="1">
        <v>44464.563179999997</v>
      </c>
      <c r="L439" s="1">
        <f t="shared" si="27"/>
        <v>175.10768889105279</v>
      </c>
      <c r="M439" s="27">
        <v>30453.38023000001</v>
      </c>
    </row>
    <row r="440" spans="1:13" ht="25.5" x14ac:dyDescent="0.2">
      <c r="A440" s="26" t="s">
        <v>1020</v>
      </c>
      <c r="B440" s="26" t="s">
        <v>1021</v>
      </c>
      <c r="C440" s="27">
        <v>164943.71901</v>
      </c>
      <c r="D440" s="27">
        <v>13122.59842</v>
      </c>
      <c r="E440" s="1">
        <f t="shared" si="25"/>
        <v>7.9558036515500294</v>
      </c>
      <c r="F440" s="27">
        <v>6311.3816900000002</v>
      </c>
      <c r="G440" s="1" t="str">
        <f t="shared" si="24"/>
        <v>свыше 200</v>
      </c>
      <c r="H440" s="1">
        <v>163.12381999999999</v>
      </c>
      <c r="I440" s="1">
        <v>-10162.29529</v>
      </c>
      <c r="J440" s="1" t="str">
        <f t="shared" si="26"/>
        <v/>
      </c>
      <c r="K440" s="1">
        <v>540.81214</v>
      </c>
      <c r="L440" s="1" t="str">
        <f t="shared" si="27"/>
        <v/>
      </c>
      <c r="M440" s="27">
        <v>2214.5913999999993</v>
      </c>
    </row>
    <row r="441" spans="1:13" ht="25.5" x14ac:dyDescent="0.2">
      <c r="A441" s="26" t="s">
        <v>1022</v>
      </c>
      <c r="B441" s="26" t="s">
        <v>1023</v>
      </c>
      <c r="C441" s="27"/>
      <c r="D441" s="27">
        <v>-9902.7880600000008</v>
      </c>
      <c r="E441" s="1" t="str">
        <f t="shared" si="25"/>
        <v xml:space="preserve"> </v>
      </c>
      <c r="F441" s="27">
        <v>-518.56007999999997</v>
      </c>
      <c r="G441" s="1" t="str">
        <f t="shared" si="24"/>
        <v>свыше 200</v>
      </c>
      <c r="H441" s="1"/>
      <c r="I441" s="1">
        <v>-10162.29529</v>
      </c>
      <c r="J441" s="1" t="str">
        <f t="shared" si="26"/>
        <v xml:space="preserve"> </v>
      </c>
      <c r="K441" s="1">
        <v>65.996210000000005</v>
      </c>
      <c r="L441" s="1" t="str">
        <f t="shared" si="27"/>
        <v/>
      </c>
      <c r="M441" s="27">
        <v>2214.5913999999993</v>
      </c>
    </row>
    <row r="442" spans="1:13" ht="25.5" x14ac:dyDescent="0.2">
      <c r="A442" s="26" t="s">
        <v>1024</v>
      </c>
      <c r="B442" s="26" t="s">
        <v>1025</v>
      </c>
      <c r="C442" s="27"/>
      <c r="D442" s="27">
        <v>-10162.29529</v>
      </c>
      <c r="E442" s="1" t="str">
        <f t="shared" si="25"/>
        <v xml:space="preserve"> </v>
      </c>
      <c r="F442" s="27">
        <v>65.996210000000005</v>
      </c>
      <c r="G442" s="1" t="str">
        <f t="shared" si="24"/>
        <v/>
      </c>
      <c r="H442" s="1"/>
      <c r="I442" s="1">
        <v>-10162.29529</v>
      </c>
      <c r="J442" s="1" t="str">
        <f t="shared" si="26"/>
        <v xml:space="preserve"> </v>
      </c>
      <c r="K442" s="1">
        <v>65.996210000000005</v>
      </c>
      <c r="L442" s="1" t="str">
        <f t="shared" si="27"/>
        <v/>
      </c>
      <c r="M442" s="27">
        <v>2214.5913999999993</v>
      </c>
    </row>
    <row r="443" spans="1:13" ht="25.5" x14ac:dyDescent="0.2">
      <c r="A443" s="26" t="s">
        <v>1026</v>
      </c>
      <c r="B443" s="26" t="s">
        <v>1027</v>
      </c>
      <c r="C443" s="27"/>
      <c r="D443" s="27">
        <v>-3.4704999999999999</v>
      </c>
      <c r="E443" s="1" t="str">
        <f t="shared" si="25"/>
        <v xml:space="preserve"> </v>
      </c>
      <c r="F443" s="27">
        <v>435.16291999999999</v>
      </c>
      <c r="G443" s="1" t="str">
        <f t="shared" si="24"/>
        <v/>
      </c>
      <c r="H443" s="1"/>
      <c r="I443" s="1"/>
      <c r="J443" s="1" t="str">
        <f t="shared" si="26"/>
        <v xml:space="preserve"> </v>
      </c>
      <c r="K443" s="1"/>
      <c r="L443" s="1" t="str">
        <f t="shared" si="27"/>
        <v xml:space="preserve"> </v>
      </c>
      <c r="M443" s="27"/>
    </row>
    <row r="444" spans="1:13" ht="25.5" x14ac:dyDescent="0.2">
      <c r="A444" s="26" t="s">
        <v>1028</v>
      </c>
      <c r="B444" s="26" t="s">
        <v>1029</v>
      </c>
      <c r="C444" s="27"/>
      <c r="D444" s="27">
        <v>-150.73840999999999</v>
      </c>
      <c r="E444" s="1" t="str">
        <f t="shared" si="25"/>
        <v xml:space="preserve"> </v>
      </c>
      <c r="F444" s="27">
        <v>-990.90787999999998</v>
      </c>
      <c r="G444" s="1">
        <f t="shared" si="24"/>
        <v>15.212151708794563</v>
      </c>
      <c r="H444" s="1"/>
      <c r="I444" s="1"/>
      <c r="J444" s="1" t="str">
        <f t="shared" si="26"/>
        <v xml:space="preserve"> </v>
      </c>
      <c r="K444" s="1"/>
      <c r="L444" s="1" t="str">
        <f t="shared" si="27"/>
        <v xml:space="preserve"> </v>
      </c>
      <c r="M444" s="27"/>
    </row>
    <row r="445" spans="1:13" ht="25.5" x14ac:dyDescent="0.2">
      <c r="A445" s="26" t="s">
        <v>1030</v>
      </c>
      <c r="B445" s="26" t="s">
        <v>1031</v>
      </c>
      <c r="C445" s="27"/>
      <c r="D445" s="27">
        <v>411.74426999999997</v>
      </c>
      <c r="E445" s="1" t="str">
        <f t="shared" si="25"/>
        <v xml:space="preserve"> </v>
      </c>
      <c r="F445" s="27">
        <v>-28.81053</v>
      </c>
      <c r="G445" s="1" t="str">
        <f t="shared" si="24"/>
        <v/>
      </c>
      <c r="H445" s="1"/>
      <c r="I445" s="1"/>
      <c r="J445" s="1" t="str">
        <f t="shared" si="26"/>
        <v xml:space="preserve"> </v>
      </c>
      <c r="K445" s="1"/>
      <c r="L445" s="1" t="str">
        <f t="shared" si="27"/>
        <v xml:space="preserve"> </v>
      </c>
      <c r="M445" s="27"/>
    </row>
    <row r="446" spans="1:13" ht="25.5" x14ac:dyDescent="0.2">
      <c r="A446" s="26" t="s">
        <v>1032</v>
      </c>
      <c r="B446" s="26" t="s">
        <v>1033</v>
      </c>
      <c r="C446" s="27"/>
      <c r="D446" s="27">
        <v>1.97187</v>
      </c>
      <c r="E446" s="1" t="str">
        <f t="shared" si="25"/>
        <v xml:space="preserve"> </v>
      </c>
      <c r="F446" s="27"/>
      <c r="G446" s="1" t="str">
        <f t="shared" si="24"/>
        <v xml:space="preserve"> </v>
      </c>
      <c r="H446" s="1"/>
      <c r="I446" s="1"/>
      <c r="J446" s="1" t="str">
        <f t="shared" si="26"/>
        <v xml:space="preserve"> </v>
      </c>
      <c r="K446" s="1"/>
      <c r="L446" s="1" t="str">
        <f t="shared" si="27"/>
        <v xml:space="preserve"> </v>
      </c>
      <c r="M446" s="27"/>
    </row>
    <row r="447" spans="1:13" ht="25.5" x14ac:dyDescent="0.2">
      <c r="A447" s="26" t="s">
        <v>1034</v>
      </c>
      <c r="B447" s="26" t="s">
        <v>1035</v>
      </c>
      <c r="C447" s="27">
        <v>149876.72528000001</v>
      </c>
      <c r="D447" s="27">
        <v>18926.71731</v>
      </c>
      <c r="E447" s="1">
        <f t="shared" si="25"/>
        <v>12.628189783731308</v>
      </c>
      <c r="F447" s="27">
        <v>3493.2467499999998</v>
      </c>
      <c r="G447" s="1" t="str">
        <f t="shared" si="24"/>
        <v>свыше 200</v>
      </c>
      <c r="H447" s="1">
        <v>163.12381999999999</v>
      </c>
      <c r="I447" s="1"/>
      <c r="J447" s="1" t="str">
        <f t="shared" si="26"/>
        <v/>
      </c>
      <c r="K447" s="1">
        <v>474.81592999999998</v>
      </c>
      <c r="L447" s="1" t="str">
        <f t="shared" si="27"/>
        <v/>
      </c>
      <c r="M447" s="27"/>
    </row>
    <row r="448" spans="1:13" ht="25.5" x14ac:dyDescent="0.2">
      <c r="A448" s="26" t="s">
        <v>1036</v>
      </c>
      <c r="B448" s="26" t="s">
        <v>1037</v>
      </c>
      <c r="C448" s="27">
        <v>163.12381999999999</v>
      </c>
      <c r="D448" s="27"/>
      <c r="E448" s="1" t="str">
        <f t="shared" si="25"/>
        <v/>
      </c>
      <c r="F448" s="27">
        <v>474.81592999999998</v>
      </c>
      <c r="G448" s="1" t="str">
        <f t="shared" si="24"/>
        <v/>
      </c>
      <c r="H448" s="1">
        <v>163.12381999999999</v>
      </c>
      <c r="I448" s="1"/>
      <c r="J448" s="1" t="str">
        <f t="shared" si="26"/>
        <v/>
      </c>
      <c r="K448" s="1">
        <v>474.81592999999998</v>
      </c>
      <c r="L448" s="1" t="str">
        <f t="shared" si="27"/>
        <v/>
      </c>
      <c r="M448" s="27"/>
    </row>
    <row r="449" spans="1:13" ht="25.5" x14ac:dyDescent="0.2">
      <c r="A449" s="26" t="s">
        <v>1038</v>
      </c>
      <c r="B449" s="26" t="s">
        <v>1039</v>
      </c>
      <c r="C449" s="27">
        <v>21653.218919999999</v>
      </c>
      <c r="D449" s="27">
        <v>17446.570189999999</v>
      </c>
      <c r="E449" s="1">
        <f t="shared" si="25"/>
        <v>80.572640282528482</v>
      </c>
      <c r="F449" s="27">
        <v>1233.7901400000001</v>
      </c>
      <c r="G449" s="1" t="str">
        <f t="shared" si="24"/>
        <v>свыше 200</v>
      </c>
      <c r="H449" s="1"/>
      <c r="I449" s="1"/>
      <c r="J449" s="1" t="str">
        <f t="shared" si="26"/>
        <v xml:space="preserve"> </v>
      </c>
      <c r="K449" s="1"/>
      <c r="L449" s="1" t="str">
        <f t="shared" si="27"/>
        <v xml:space="preserve"> </v>
      </c>
      <c r="M449" s="27"/>
    </row>
    <row r="450" spans="1:13" x14ac:dyDescent="0.2">
      <c r="A450" s="26" t="s">
        <v>1040</v>
      </c>
      <c r="B450" s="26" t="s">
        <v>1041</v>
      </c>
      <c r="C450" s="27">
        <v>121498.76108</v>
      </c>
      <c r="D450" s="27">
        <v>1438.65815</v>
      </c>
      <c r="E450" s="1">
        <f t="shared" si="25"/>
        <v>1.1840928559367989</v>
      </c>
      <c r="F450" s="27">
        <v>1570.0472299999999</v>
      </c>
      <c r="G450" s="1">
        <f t="shared" si="24"/>
        <v>91.631520537124231</v>
      </c>
      <c r="H450" s="1"/>
      <c r="I450" s="1"/>
      <c r="J450" s="1" t="str">
        <f t="shared" si="26"/>
        <v xml:space="preserve"> </v>
      </c>
      <c r="K450" s="1"/>
      <c r="L450" s="1" t="str">
        <f t="shared" si="27"/>
        <v xml:space="preserve"> </v>
      </c>
      <c r="M450" s="27"/>
    </row>
    <row r="451" spans="1:13" x14ac:dyDescent="0.2">
      <c r="A451" s="26" t="s">
        <v>1042</v>
      </c>
      <c r="B451" s="26" t="s">
        <v>1043</v>
      </c>
      <c r="C451" s="27">
        <v>159.76646</v>
      </c>
      <c r="D451" s="27">
        <v>19.52018</v>
      </c>
      <c r="E451" s="1">
        <f t="shared" si="25"/>
        <v>12.217946119604829</v>
      </c>
      <c r="F451" s="27">
        <v>202.05571</v>
      </c>
      <c r="G451" s="1">
        <f t="shared" si="24"/>
        <v>9.6607910758869409</v>
      </c>
      <c r="H451" s="1"/>
      <c r="I451" s="1"/>
      <c r="J451" s="1" t="str">
        <f t="shared" si="26"/>
        <v xml:space="preserve"> </v>
      </c>
      <c r="K451" s="1"/>
      <c r="L451" s="1" t="str">
        <f t="shared" si="27"/>
        <v xml:space="preserve"> </v>
      </c>
      <c r="M451" s="27"/>
    </row>
    <row r="452" spans="1:13" x14ac:dyDescent="0.2">
      <c r="A452" s="26" t="s">
        <v>1044</v>
      </c>
      <c r="B452" s="26" t="s">
        <v>1045</v>
      </c>
      <c r="C452" s="27">
        <v>6401.8549999999996</v>
      </c>
      <c r="D452" s="27">
        <v>21.968789999999998</v>
      </c>
      <c r="E452" s="1">
        <f t="shared" si="25"/>
        <v>0.34316288013396118</v>
      </c>
      <c r="F452" s="27">
        <v>12.537739999999999</v>
      </c>
      <c r="G452" s="1">
        <f t="shared" si="24"/>
        <v>175.22129187556928</v>
      </c>
      <c r="H452" s="1"/>
      <c r="I452" s="1"/>
      <c r="J452" s="1" t="str">
        <f t="shared" si="26"/>
        <v xml:space="preserve"> </v>
      </c>
      <c r="K452" s="1"/>
      <c r="L452" s="1" t="str">
        <f t="shared" si="27"/>
        <v xml:space="preserve"> </v>
      </c>
      <c r="M452" s="27"/>
    </row>
    <row r="453" spans="1:13" x14ac:dyDescent="0.2">
      <c r="A453" s="26" t="s">
        <v>1046</v>
      </c>
      <c r="B453" s="26" t="s">
        <v>1047</v>
      </c>
      <c r="C453" s="27">
        <v>15066.99373</v>
      </c>
      <c r="D453" s="27">
        <v>4098.6691700000001</v>
      </c>
      <c r="E453" s="1">
        <f t="shared" si="25"/>
        <v>27.202965923050133</v>
      </c>
      <c r="F453" s="27">
        <v>3336.6950200000001</v>
      </c>
      <c r="G453" s="1">
        <f t="shared" si="24"/>
        <v>122.83619406127204</v>
      </c>
      <c r="H453" s="1"/>
      <c r="I453" s="1"/>
      <c r="J453" s="1" t="str">
        <f t="shared" si="26"/>
        <v xml:space="preserve"> </v>
      </c>
      <c r="K453" s="1"/>
      <c r="L453" s="1" t="str">
        <f t="shared" si="27"/>
        <v xml:space="preserve"> </v>
      </c>
      <c r="M453" s="27"/>
    </row>
    <row r="454" spans="1:13" ht="25.5" x14ac:dyDescent="0.2">
      <c r="A454" s="26" t="s">
        <v>1048</v>
      </c>
      <c r="B454" s="26" t="s">
        <v>1049</v>
      </c>
      <c r="C454" s="27">
        <v>7161.1342999999997</v>
      </c>
      <c r="D454" s="27">
        <v>3645.0578700000001</v>
      </c>
      <c r="E454" s="1">
        <f t="shared" si="25"/>
        <v>50.900565710658441</v>
      </c>
      <c r="F454" s="27">
        <v>3004.7871100000002</v>
      </c>
      <c r="G454" s="1">
        <f t="shared" ref="G454:G517" si="28">IF(F454=0," ",IF(D454/F454*100&gt;200,"свыше 200",IF(D454/F454&gt;0,D454/F454*100,"")))</f>
        <v>121.30835685061227</v>
      </c>
      <c r="H454" s="1"/>
      <c r="I454" s="1"/>
      <c r="J454" s="1" t="str">
        <f t="shared" si="26"/>
        <v xml:space="preserve"> </v>
      </c>
      <c r="K454" s="1"/>
      <c r="L454" s="1" t="str">
        <f t="shared" si="27"/>
        <v xml:space="preserve"> </v>
      </c>
      <c r="M454" s="27"/>
    </row>
    <row r="455" spans="1:13" ht="25.5" x14ac:dyDescent="0.2">
      <c r="A455" s="26" t="s">
        <v>1050</v>
      </c>
      <c r="B455" s="26" t="s">
        <v>1051</v>
      </c>
      <c r="C455" s="27">
        <v>4750.6653699999997</v>
      </c>
      <c r="D455" s="27">
        <v>219.37610000000001</v>
      </c>
      <c r="E455" s="1">
        <f t="shared" ref="E455:E518" si="29">IF(C455=0," ",IF(D455/C455*100&gt;200,"свыше 200",IF(D455/C455&gt;0,D455/C455*100,"")))</f>
        <v>4.6177973591939185</v>
      </c>
      <c r="F455" s="27">
        <v>43.398710000000001</v>
      </c>
      <c r="G455" s="1" t="str">
        <f t="shared" si="28"/>
        <v>свыше 200</v>
      </c>
      <c r="H455" s="1"/>
      <c r="I455" s="1"/>
      <c r="J455" s="1" t="str">
        <f t="shared" ref="J455:J518" si="30">IF(H455=0," ",IF(I455/H455*100&gt;200,"свыше 200",IF(I455/H455&gt;0,I455/H455*100,"")))</f>
        <v xml:space="preserve"> </v>
      </c>
      <c r="K455" s="1"/>
      <c r="L455" s="1" t="str">
        <f t="shared" ref="L455:L518" si="31">IF(K455=0," ",IF(I455/K455*100&gt;200,"свыше 200",IF(I455/K455&gt;0,I455/K455*100,"")))</f>
        <v xml:space="preserve"> </v>
      </c>
      <c r="M455" s="27"/>
    </row>
    <row r="456" spans="1:13" ht="25.5" x14ac:dyDescent="0.2">
      <c r="A456" s="26" t="s">
        <v>1052</v>
      </c>
      <c r="B456" s="26" t="s">
        <v>1053</v>
      </c>
      <c r="C456" s="27">
        <v>3155.1940599999998</v>
      </c>
      <c r="D456" s="27">
        <v>234.23519999999999</v>
      </c>
      <c r="E456" s="1">
        <f t="shared" si="29"/>
        <v>7.4237969375487474</v>
      </c>
      <c r="F456" s="27">
        <v>288.50920000000002</v>
      </c>
      <c r="G456" s="1">
        <f t="shared" si="28"/>
        <v>81.188121557302154</v>
      </c>
      <c r="H456" s="1"/>
      <c r="I456" s="1"/>
      <c r="J456" s="1" t="str">
        <f t="shared" si="30"/>
        <v xml:space="preserve"> </v>
      </c>
      <c r="K456" s="1"/>
      <c r="L456" s="1" t="str">
        <f t="shared" si="31"/>
        <v xml:space="preserve"> </v>
      </c>
      <c r="M456" s="27"/>
    </row>
    <row r="457" spans="1:13" x14ac:dyDescent="0.2">
      <c r="A457" s="26" t="s">
        <v>1054</v>
      </c>
      <c r="B457" s="26" t="s">
        <v>1055</v>
      </c>
      <c r="C457" s="27">
        <v>25577721.883590002</v>
      </c>
      <c r="D457" s="27">
        <v>5955094.2823799998</v>
      </c>
      <c r="E457" s="1">
        <f t="shared" si="29"/>
        <v>23.282348246192452</v>
      </c>
      <c r="F457" s="27">
        <v>6566479.5320199998</v>
      </c>
      <c r="G457" s="1">
        <f t="shared" si="28"/>
        <v>90.689299393096206</v>
      </c>
      <c r="H457" s="1">
        <v>25510585.716109999</v>
      </c>
      <c r="I457" s="1">
        <v>6009310.6182500003</v>
      </c>
      <c r="J457" s="1">
        <f t="shared" si="30"/>
        <v>23.556145221922936</v>
      </c>
      <c r="K457" s="1">
        <v>6627665.6218100004</v>
      </c>
      <c r="L457" s="1">
        <f t="shared" si="31"/>
        <v>90.670093531497002</v>
      </c>
      <c r="M457" s="27">
        <v>2176891.9181900001</v>
      </c>
    </row>
    <row r="458" spans="1:13" ht="25.5" x14ac:dyDescent="0.2">
      <c r="A458" s="26" t="s">
        <v>1056</v>
      </c>
      <c r="B458" s="26" t="s">
        <v>1057</v>
      </c>
      <c r="C458" s="27">
        <v>25610629.636289999</v>
      </c>
      <c r="D458" s="27">
        <v>5781413.1049699998</v>
      </c>
      <c r="E458" s="1">
        <f t="shared" si="29"/>
        <v>22.574271648432244</v>
      </c>
      <c r="F458" s="27">
        <v>6401970.3004900003</v>
      </c>
      <c r="G458" s="1">
        <f t="shared" si="28"/>
        <v>90.306777970018018</v>
      </c>
      <c r="H458" s="1">
        <v>25510585.716109999</v>
      </c>
      <c r="I458" s="1">
        <v>5781413.1049699998</v>
      </c>
      <c r="J458" s="1">
        <f t="shared" si="30"/>
        <v>22.662800334368736</v>
      </c>
      <c r="K458" s="1">
        <v>6401970.3004900003</v>
      </c>
      <c r="L458" s="1">
        <f t="shared" si="31"/>
        <v>90.306777970018018</v>
      </c>
      <c r="M458" s="27">
        <v>2220467.0536499997</v>
      </c>
    </row>
    <row r="459" spans="1:13" x14ac:dyDescent="0.2">
      <c r="A459" s="26" t="s">
        <v>1058</v>
      </c>
      <c r="B459" s="26" t="s">
        <v>1059</v>
      </c>
      <c r="C459" s="27">
        <v>13749554.300000001</v>
      </c>
      <c r="D459" s="27">
        <v>3437388.6</v>
      </c>
      <c r="E459" s="1">
        <f t="shared" si="29"/>
        <v>25.000000181824074</v>
      </c>
      <c r="F459" s="27">
        <v>3636426.6</v>
      </c>
      <c r="G459" s="1">
        <f t="shared" si="28"/>
        <v>94.526549772790673</v>
      </c>
      <c r="H459" s="1">
        <v>13749554.300000001</v>
      </c>
      <c r="I459" s="1">
        <v>3437388.6</v>
      </c>
      <c r="J459" s="1">
        <f t="shared" si="30"/>
        <v>25.000000181824074</v>
      </c>
      <c r="K459" s="1">
        <v>3636426.6</v>
      </c>
      <c r="L459" s="1">
        <f t="shared" si="31"/>
        <v>94.526549772790673</v>
      </c>
      <c r="M459" s="27">
        <v>1145796.2000000002</v>
      </c>
    </row>
    <row r="460" spans="1:13" x14ac:dyDescent="0.2">
      <c r="A460" s="26" t="s">
        <v>1060</v>
      </c>
      <c r="B460" s="26" t="s">
        <v>1061</v>
      </c>
      <c r="C460" s="27">
        <v>13053834.300000001</v>
      </c>
      <c r="D460" s="27">
        <v>3263458.5</v>
      </c>
      <c r="E460" s="1">
        <f t="shared" si="29"/>
        <v>24.999999425456167</v>
      </c>
      <c r="F460" s="27">
        <v>3435219.6</v>
      </c>
      <c r="G460" s="1">
        <f t="shared" si="28"/>
        <v>94.999996506773542</v>
      </c>
      <c r="H460" s="1">
        <v>13053834.300000001</v>
      </c>
      <c r="I460" s="1">
        <v>3263458.5</v>
      </c>
      <c r="J460" s="1">
        <f t="shared" si="30"/>
        <v>24.999999425456167</v>
      </c>
      <c r="K460" s="1">
        <v>3435219.6</v>
      </c>
      <c r="L460" s="1">
        <f t="shared" si="31"/>
        <v>94.999996506773542</v>
      </c>
      <c r="M460" s="27">
        <v>1087819.5</v>
      </c>
    </row>
    <row r="461" spans="1:13" ht="25.5" x14ac:dyDescent="0.2">
      <c r="A461" s="26" t="s">
        <v>1062</v>
      </c>
      <c r="B461" s="26" t="s">
        <v>1063</v>
      </c>
      <c r="C461" s="27">
        <v>13053834.300000001</v>
      </c>
      <c r="D461" s="27">
        <v>3263458.5</v>
      </c>
      <c r="E461" s="1">
        <f t="shared" si="29"/>
        <v>24.999999425456167</v>
      </c>
      <c r="F461" s="27">
        <v>3435219.6</v>
      </c>
      <c r="G461" s="1">
        <f t="shared" si="28"/>
        <v>94.999996506773542</v>
      </c>
      <c r="H461" s="1">
        <v>13053834.300000001</v>
      </c>
      <c r="I461" s="1">
        <v>3263458.5</v>
      </c>
      <c r="J461" s="1">
        <f t="shared" si="30"/>
        <v>24.999999425456167</v>
      </c>
      <c r="K461" s="1">
        <v>3435219.6</v>
      </c>
      <c r="L461" s="1">
        <f t="shared" si="31"/>
        <v>94.999996506773542</v>
      </c>
      <c r="M461" s="27">
        <v>1087819.5</v>
      </c>
    </row>
    <row r="462" spans="1:13" ht="38.25" x14ac:dyDescent="0.2">
      <c r="A462" s="26" t="s">
        <v>1064</v>
      </c>
      <c r="B462" s="26" t="s">
        <v>1065</v>
      </c>
      <c r="C462" s="27">
        <v>695720</v>
      </c>
      <c r="D462" s="27">
        <v>173930.1</v>
      </c>
      <c r="E462" s="1">
        <f t="shared" si="29"/>
        <v>25.000014373598571</v>
      </c>
      <c r="F462" s="27">
        <v>201207</v>
      </c>
      <c r="G462" s="1">
        <f t="shared" si="28"/>
        <v>86.443364296470804</v>
      </c>
      <c r="H462" s="1">
        <v>695720</v>
      </c>
      <c r="I462" s="1">
        <v>173930.1</v>
      </c>
      <c r="J462" s="1">
        <f t="shared" si="30"/>
        <v>25.000014373598571</v>
      </c>
      <c r="K462" s="1">
        <v>201207</v>
      </c>
      <c r="L462" s="1">
        <f t="shared" si="31"/>
        <v>86.443364296470804</v>
      </c>
      <c r="M462" s="27">
        <v>57976.700000000012</v>
      </c>
    </row>
    <row r="463" spans="1:13" ht="38.25" x14ac:dyDescent="0.2">
      <c r="A463" s="26" t="s">
        <v>1066</v>
      </c>
      <c r="B463" s="26" t="s">
        <v>1067</v>
      </c>
      <c r="C463" s="27">
        <v>695720</v>
      </c>
      <c r="D463" s="27">
        <v>173930.1</v>
      </c>
      <c r="E463" s="1">
        <f t="shared" si="29"/>
        <v>25.000014373598571</v>
      </c>
      <c r="F463" s="27">
        <v>201207</v>
      </c>
      <c r="G463" s="1">
        <f t="shared" si="28"/>
        <v>86.443364296470804</v>
      </c>
      <c r="H463" s="1">
        <v>695720</v>
      </c>
      <c r="I463" s="1">
        <v>173930.1</v>
      </c>
      <c r="J463" s="1">
        <f t="shared" si="30"/>
        <v>25.000014373598571</v>
      </c>
      <c r="K463" s="1">
        <v>201207</v>
      </c>
      <c r="L463" s="1">
        <f t="shared" si="31"/>
        <v>86.443364296470804</v>
      </c>
      <c r="M463" s="27">
        <v>57976.700000000012</v>
      </c>
    </row>
    <row r="464" spans="1:13" ht="25.5" x14ac:dyDescent="0.2">
      <c r="A464" s="26" t="s">
        <v>1068</v>
      </c>
      <c r="B464" s="26" t="s">
        <v>1069</v>
      </c>
      <c r="C464" s="27">
        <v>9370445.3005100004</v>
      </c>
      <c r="D464" s="27">
        <v>1605410.89485</v>
      </c>
      <c r="E464" s="1">
        <f t="shared" si="29"/>
        <v>17.132706540239056</v>
      </c>
      <c r="F464" s="27">
        <v>1931819.1048999999</v>
      </c>
      <c r="G464" s="1">
        <f t="shared" si="28"/>
        <v>83.103583082801308</v>
      </c>
      <c r="H464" s="1">
        <v>9285557.3000000007</v>
      </c>
      <c r="I464" s="1">
        <v>1605410.89485</v>
      </c>
      <c r="J464" s="1">
        <f t="shared" si="30"/>
        <v>17.289332702195484</v>
      </c>
      <c r="K464" s="1">
        <v>1931819.1048999999</v>
      </c>
      <c r="L464" s="1">
        <f t="shared" si="31"/>
        <v>83.103583082801308</v>
      </c>
      <c r="M464" s="27">
        <v>850258.75953000004</v>
      </c>
    </row>
    <row r="465" spans="1:13" ht="25.5" x14ac:dyDescent="0.2">
      <c r="A465" s="26" t="s">
        <v>1070</v>
      </c>
      <c r="B465" s="26" t="s">
        <v>1071</v>
      </c>
      <c r="C465" s="27"/>
      <c r="D465" s="27"/>
      <c r="E465" s="1" t="str">
        <f t="shared" si="29"/>
        <v xml:space="preserve"> </v>
      </c>
      <c r="F465" s="27">
        <v>384513.91187000001</v>
      </c>
      <c r="G465" s="1" t="str">
        <f t="shared" si="28"/>
        <v/>
      </c>
      <c r="H465" s="1"/>
      <c r="I465" s="1"/>
      <c r="J465" s="1" t="str">
        <f t="shared" si="30"/>
        <v xml:space="preserve"> </v>
      </c>
      <c r="K465" s="1">
        <v>384513.91187000001</v>
      </c>
      <c r="L465" s="1" t="str">
        <f t="shared" si="31"/>
        <v/>
      </c>
      <c r="M465" s="27"/>
    </row>
    <row r="466" spans="1:13" ht="25.5" x14ac:dyDescent="0.2">
      <c r="A466" s="26" t="s">
        <v>1072</v>
      </c>
      <c r="B466" s="26" t="s">
        <v>1073</v>
      </c>
      <c r="C466" s="27"/>
      <c r="D466" s="27"/>
      <c r="E466" s="1" t="str">
        <f t="shared" si="29"/>
        <v xml:space="preserve"> </v>
      </c>
      <c r="F466" s="27">
        <v>384513.91187000001</v>
      </c>
      <c r="G466" s="1" t="str">
        <f t="shared" si="28"/>
        <v/>
      </c>
      <c r="H466" s="1"/>
      <c r="I466" s="1"/>
      <c r="J466" s="1" t="str">
        <f t="shared" si="30"/>
        <v xml:space="preserve"> </v>
      </c>
      <c r="K466" s="1">
        <v>384513.91187000001</v>
      </c>
      <c r="L466" s="1" t="str">
        <f t="shared" si="31"/>
        <v/>
      </c>
      <c r="M466" s="27"/>
    </row>
    <row r="467" spans="1:13" ht="25.5" x14ac:dyDescent="0.2">
      <c r="A467" s="26" t="s">
        <v>1074</v>
      </c>
      <c r="B467" s="26" t="s">
        <v>1075</v>
      </c>
      <c r="C467" s="27">
        <v>6731.8</v>
      </c>
      <c r="D467" s="27">
        <v>6023.7725</v>
      </c>
      <c r="E467" s="1">
        <f t="shared" si="29"/>
        <v>89.48234498945304</v>
      </c>
      <c r="F467" s="27"/>
      <c r="G467" s="1" t="str">
        <f t="shared" si="28"/>
        <v xml:space="preserve"> </v>
      </c>
      <c r="H467" s="1">
        <v>6731.8</v>
      </c>
      <c r="I467" s="1">
        <v>6023.7725</v>
      </c>
      <c r="J467" s="1">
        <f t="shared" si="30"/>
        <v>89.48234498945304</v>
      </c>
      <c r="K467" s="1"/>
      <c r="L467" s="1" t="str">
        <f t="shared" si="31"/>
        <v xml:space="preserve"> </v>
      </c>
      <c r="M467" s="27"/>
    </row>
    <row r="468" spans="1:13" ht="25.5" x14ac:dyDescent="0.2">
      <c r="A468" s="26" t="s">
        <v>1076</v>
      </c>
      <c r="B468" s="26" t="s">
        <v>1077</v>
      </c>
      <c r="C468" s="27">
        <v>6731.8</v>
      </c>
      <c r="D468" s="27">
        <v>6023.7725</v>
      </c>
      <c r="E468" s="1">
        <f t="shared" si="29"/>
        <v>89.48234498945304</v>
      </c>
      <c r="F468" s="27"/>
      <c r="G468" s="1" t="str">
        <f t="shared" si="28"/>
        <v xml:space="preserve"> </v>
      </c>
      <c r="H468" s="1">
        <v>6731.8</v>
      </c>
      <c r="I468" s="1">
        <v>6023.7725</v>
      </c>
      <c r="J468" s="1">
        <f t="shared" si="30"/>
        <v>89.48234498945304</v>
      </c>
      <c r="K468" s="1"/>
      <c r="L468" s="1" t="str">
        <f t="shared" si="31"/>
        <v xml:space="preserve"> </v>
      </c>
      <c r="M468" s="27"/>
    </row>
    <row r="469" spans="1:13" ht="38.25" x14ac:dyDescent="0.2">
      <c r="A469" s="26" t="s">
        <v>1078</v>
      </c>
      <c r="B469" s="26" t="s">
        <v>1079</v>
      </c>
      <c r="C469" s="27"/>
      <c r="D469" s="27"/>
      <c r="E469" s="1" t="str">
        <f t="shared" si="29"/>
        <v xml:space="preserve"> </v>
      </c>
      <c r="F469" s="27">
        <v>55077.48</v>
      </c>
      <c r="G469" s="1" t="str">
        <f t="shared" si="28"/>
        <v/>
      </c>
      <c r="H469" s="1"/>
      <c r="I469" s="1"/>
      <c r="J469" s="1" t="str">
        <f t="shared" si="30"/>
        <v xml:space="preserve"> </v>
      </c>
      <c r="K469" s="1">
        <v>55077.48</v>
      </c>
      <c r="L469" s="1" t="str">
        <f t="shared" si="31"/>
        <v/>
      </c>
      <c r="M469" s="27"/>
    </row>
    <row r="470" spans="1:13" ht="38.25" x14ac:dyDescent="0.2">
      <c r="A470" s="26" t="s">
        <v>1080</v>
      </c>
      <c r="B470" s="26" t="s">
        <v>1081</v>
      </c>
      <c r="C470" s="27"/>
      <c r="D470" s="27"/>
      <c r="E470" s="1" t="str">
        <f t="shared" si="29"/>
        <v xml:space="preserve"> </v>
      </c>
      <c r="F470" s="27">
        <v>55077.48</v>
      </c>
      <c r="G470" s="1" t="str">
        <f t="shared" si="28"/>
        <v/>
      </c>
      <c r="H470" s="1"/>
      <c r="I470" s="1"/>
      <c r="J470" s="1" t="str">
        <f t="shared" si="30"/>
        <v xml:space="preserve"> </v>
      </c>
      <c r="K470" s="1">
        <v>55077.48</v>
      </c>
      <c r="L470" s="1" t="str">
        <f t="shared" si="31"/>
        <v/>
      </c>
      <c r="M470" s="27"/>
    </row>
    <row r="471" spans="1:13" ht="51" x14ac:dyDescent="0.2">
      <c r="A471" s="26" t="s">
        <v>1082</v>
      </c>
      <c r="B471" s="26" t="s">
        <v>1083</v>
      </c>
      <c r="C471" s="27"/>
      <c r="D471" s="27"/>
      <c r="E471" s="1" t="str">
        <f t="shared" si="29"/>
        <v xml:space="preserve"> </v>
      </c>
      <c r="F471" s="27"/>
      <c r="G471" s="1" t="str">
        <f t="shared" si="28"/>
        <v xml:space="preserve"> </v>
      </c>
      <c r="H471" s="1"/>
      <c r="I471" s="1"/>
      <c r="J471" s="1" t="str">
        <f t="shared" si="30"/>
        <v xml:space="preserve"> </v>
      </c>
      <c r="K471" s="1"/>
      <c r="L471" s="1" t="str">
        <f t="shared" si="31"/>
        <v xml:space="preserve"> </v>
      </c>
      <c r="M471" s="27"/>
    </row>
    <row r="472" spans="1:13" ht="63.75" x14ac:dyDescent="0.2">
      <c r="A472" s="26" t="s">
        <v>1084</v>
      </c>
      <c r="B472" s="26" t="s">
        <v>1085</v>
      </c>
      <c r="C472" s="27"/>
      <c r="D472" s="27"/>
      <c r="E472" s="1" t="str">
        <f t="shared" si="29"/>
        <v xml:space="preserve"> </v>
      </c>
      <c r="F472" s="27"/>
      <c r="G472" s="1" t="str">
        <f t="shared" si="28"/>
        <v xml:space="preserve"> </v>
      </c>
      <c r="H472" s="1"/>
      <c r="I472" s="1"/>
      <c r="J472" s="1" t="str">
        <f t="shared" si="30"/>
        <v xml:space="preserve"> </v>
      </c>
      <c r="K472" s="1"/>
      <c r="L472" s="1" t="str">
        <f t="shared" si="31"/>
        <v xml:space="preserve"> </v>
      </c>
      <c r="M472" s="27"/>
    </row>
    <row r="473" spans="1:13" ht="38.25" x14ac:dyDescent="0.2">
      <c r="A473" s="26" t="s">
        <v>1086</v>
      </c>
      <c r="B473" s="26" t="s">
        <v>1087</v>
      </c>
      <c r="C473" s="27">
        <v>110258.1</v>
      </c>
      <c r="D473" s="27"/>
      <c r="E473" s="1" t="str">
        <f t="shared" si="29"/>
        <v/>
      </c>
      <c r="F473" s="27"/>
      <c r="G473" s="1" t="str">
        <f t="shared" si="28"/>
        <v xml:space="preserve"> </v>
      </c>
      <c r="H473" s="1">
        <v>110258.1</v>
      </c>
      <c r="I473" s="1"/>
      <c r="J473" s="1" t="str">
        <f t="shared" si="30"/>
        <v/>
      </c>
      <c r="K473" s="1"/>
      <c r="L473" s="1" t="str">
        <f t="shared" si="31"/>
        <v xml:space="preserve"> </v>
      </c>
      <c r="M473" s="27"/>
    </row>
    <row r="474" spans="1:13" ht="38.25" x14ac:dyDescent="0.2">
      <c r="A474" s="26" t="s">
        <v>1088</v>
      </c>
      <c r="B474" s="26" t="s">
        <v>1089</v>
      </c>
      <c r="C474" s="27">
        <v>110258.1</v>
      </c>
      <c r="D474" s="27"/>
      <c r="E474" s="1" t="str">
        <f t="shared" si="29"/>
        <v/>
      </c>
      <c r="F474" s="27"/>
      <c r="G474" s="1" t="str">
        <f t="shared" si="28"/>
        <v xml:space="preserve"> </v>
      </c>
      <c r="H474" s="1">
        <v>110258.1</v>
      </c>
      <c r="I474" s="1"/>
      <c r="J474" s="1" t="str">
        <f t="shared" si="30"/>
        <v/>
      </c>
      <c r="K474" s="1"/>
      <c r="L474" s="1" t="str">
        <f t="shared" si="31"/>
        <v xml:space="preserve"> </v>
      </c>
      <c r="M474" s="27"/>
    </row>
    <row r="475" spans="1:13" ht="38.25" x14ac:dyDescent="0.2">
      <c r="A475" s="26" t="s">
        <v>1090</v>
      </c>
      <c r="B475" s="26" t="s">
        <v>1091</v>
      </c>
      <c r="C475" s="27">
        <v>161</v>
      </c>
      <c r="D475" s="27"/>
      <c r="E475" s="1" t="str">
        <f t="shared" si="29"/>
        <v/>
      </c>
      <c r="F475" s="27"/>
      <c r="G475" s="1" t="str">
        <f t="shared" si="28"/>
        <v xml:space="preserve"> </v>
      </c>
      <c r="H475" s="1">
        <v>161</v>
      </c>
      <c r="I475" s="1"/>
      <c r="J475" s="1" t="str">
        <f t="shared" si="30"/>
        <v/>
      </c>
      <c r="K475" s="1"/>
      <c r="L475" s="1" t="str">
        <f t="shared" si="31"/>
        <v xml:space="preserve"> </v>
      </c>
      <c r="M475" s="27"/>
    </row>
    <row r="476" spans="1:13" ht="25.5" x14ac:dyDescent="0.2">
      <c r="A476" s="26" t="s">
        <v>1092</v>
      </c>
      <c r="B476" s="26" t="s">
        <v>1093</v>
      </c>
      <c r="C476" s="27">
        <v>4180.5</v>
      </c>
      <c r="D476" s="27"/>
      <c r="E476" s="1" t="str">
        <f t="shared" si="29"/>
        <v/>
      </c>
      <c r="F476" s="27"/>
      <c r="G476" s="1" t="str">
        <f t="shared" si="28"/>
        <v xml:space="preserve"> </v>
      </c>
      <c r="H476" s="1">
        <v>4180.5</v>
      </c>
      <c r="I476" s="1"/>
      <c r="J476" s="1" t="str">
        <f t="shared" si="30"/>
        <v/>
      </c>
      <c r="K476" s="1"/>
      <c r="L476" s="1" t="str">
        <f t="shared" si="31"/>
        <v xml:space="preserve"> </v>
      </c>
      <c r="M476" s="27"/>
    </row>
    <row r="477" spans="1:13" ht="38.25" x14ac:dyDescent="0.2">
      <c r="A477" s="26" t="s">
        <v>1094</v>
      </c>
      <c r="B477" s="26" t="s">
        <v>1095</v>
      </c>
      <c r="C477" s="27">
        <v>4180.5</v>
      </c>
      <c r="D477" s="27"/>
      <c r="E477" s="1" t="str">
        <f t="shared" si="29"/>
        <v/>
      </c>
      <c r="F477" s="27"/>
      <c r="G477" s="1" t="str">
        <f t="shared" si="28"/>
        <v xml:space="preserve"> </v>
      </c>
      <c r="H477" s="1">
        <v>4180.5</v>
      </c>
      <c r="I477" s="1"/>
      <c r="J477" s="1" t="str">
        <f t="shared" si="30"/>
        <v/>
      </c>
      <c r="K477" s="1"/>
      <c r="L477" s="1" t="str">
        <f t="shared" si="31"/>
        <v xml:space="preserve"> </v>
      </c>
      <c r="M477" s="27"/>
    </row>
    <row r="478" spans="1:13" ht="51" x14ac:dyDescent="0.2">
      <c r="A478" s="26" t="s">
        <v>1096</v>
      </c>
      <c r="B478" s="26" t="s">
        <v>1097</v>
      </c>
      <c r="C478" s="27">
        <v>79265.399999999994</v>
      </c>
      <c r="D478" s="27">
        <v>40035.994319999998</v>
      </c>
      <c r="E478" s="1">
        <f t="shared" si="29"/>
        <v>50.508789862916224</v>
      </c>
      <c r="F478" s="27">
        <v>30114.014620000002</v>
      </c>
      <c r="G478" s="1">
        <f t="shared" si="28"/>
        <v>132.94804703126627</v>
      </c>
      <c r="H478" s="1">
        <v>79265.399999999994</v>
      </c>
      <c r="I478" s="1">
        <v>40035.994319999998</v>
      </c>
      <c r="J478" s="1">
        <f t="shared" si="30"/>
        <v>50.508789862916224</v>
      </c>
      <c r="K478" s="1">
        <v>30114.014620000002</v>
      </c>
      <c r="L478" s="1">
        <f t="shared" si="31"/>
        <v>132.94804703126627</v>
      </c>
      <c r="M478" s="27">
        <v>33600</v>
      </c>
    </row>
    <row r="479" spans="1:13" ht="51" x14ac:dyDescent="0.2">
      <c r="A479" s="26" t="s">
        <v>1098</v>
      </c>
      <c r="B479" s="26" t="s">
        <v>1099</v>
      </c>
      <c r="C479" s="27">
        <v>52329.4</v>
      </c>
      <c r="D479" s="27">
        <v>15382.86018</v>
      </c>
      <c r="E479" s="1">
        <f t="shared" si="29"/>
        <v>29.396209740604707</v>
      </c>
      <c r="F479" s="27">
        <v>42260.261460000002</v>
      </c>
      <c r="G479" s="1">
        <f t="shared" si="28"/>
        <v>36.4002958064046</v>
      </c>
      <c r="H479" s="1">
        <v>52329.4</v>
      </c>
      <c r="I479" s="1">
        <v>15382.86018</v>
      </c>
      <c r="J479" s="1">
        <f t="shared" si="30"/>
        <v>29.396209740604707</v>
      </c>
      <c r="K479" s="1">
        <v>42260.261460000002</v>
      </c>
      <c r="L479" s="1">
        <f t="shared" si="31"/>
        <v>36.4002958064046</v>
      </c>
      <c r="M479" s="27">
        <v>4448.6830499999996</v>
      </c>
    </row>
    <row r="480" spans="1:13" ht="63.75" x14ac:dyDescent="0.2">
      <c r="A480" s="26" t="s">
        <v>1100</v>
      </c>
      <c r="B480" s="26" t="s">
        <v>1101</v>
      </c>
      <c r="C480" s="27">
        <v>1906.5</v>
      </c>
      <c r="D480" s="27">
        <v>334.8</v>
      </c>
      <c r="E480" s="1">
        <f t="shared" si="29"/>
        <v>17.560975609756099</v>
      </c>
      <c r="F480" s="27">
        <v>345.5136</v>
      </c>
      <c r="G480" s="1">
        <f t="shared" si="28"/>
        <v>96.899224806201559</v>
      </c>
      <c r="H480" s="1">
        <v>1906.5</v>
      </c>
      <c r="I480" s="1">
        <v>334.8</v>
      </c>
      <c r="J480" s="1">
        <f t="shared" si="30"/>
        <v>17.560975609756099</v>
      </c>
      <c r="K480" s="1">
        <v>345.5136</v>
      </c>
      <c r="L480" s="1">
        <f t="shared" si="31"/>
        <v>96.899224806201559</v>
      </c>
      <c r="M480" s="27">
        <v>148.80000000000001</v>
      </c>
    </row>
    <row r="481" spans="1:13" ht="76.5" x14ac:dyDescent="0.2">
      <c r="A481" s="26" t="s">
        <v>1102</v>
      </c>
      <c r="B481" s="26" t="s">
        <v>1103</v>
      </c>
      <c r="C481" s="27">
        <v>1906.5</v>
      </c>
      <c r="D481" s="27">
        <v>334.8</v>
      </c>
      <c r="E481" s="1">
        <f t="shared" si="29"/>
        <v>17.560975609756099</v>
      </c>
      <c r="F481" s="27">
        <v>345.5136</v>
      </c>
      <c r="G481" s="1">
        <f t="shared" si="28"/>
        <v>96.899224806201559</v>
      </c>
      <c r="H481" s="1">
        <v>1906.5</v>
      </c>
      <c r="I481" s="1">
        <v>334.8</v>
      </c>
      <c r="J481" s="1">
        <f t="shared" si="30"/>
        <v>17.560975609756099</v>
      </c>
      <c r="K481" s="1">
        <v>345.5136</v>
      </c>
      <c r="L481" s="1">
        <f t="shared" si="31"/>
        <v>96.899224806201559</v>
      </c>
      <c r="M481" s="27">
        <v>148.80000000000001</v>
      </c>
    </row>
    <row r="482" spans="1:13" ht="51" x14ac:dyDescent="0.2">
      <c r="A482" s="26" t="s">
        <v>1104</v>
      </c>
      <c r="B482" s="26" t="s">
        <v>1105</v>
      </c>
      <c r="C482" s="27"/>
      <c r="D482" s="27"/>
      <c r="E482" s="1" t="str">
        <f t="shared" si="29"/>
        <v xml:space="preserve"> </v>
      </c>
      <c r="F482" s="27"/>
      <c r="G482" s="1" t="str">
        <f t="shared" si="28"/>
        <v xml:space="preserve"> </v>
      </c>
      <c r="H482" s="1"/>
      <c r="I482" s="1"/>
      <c r="J482" s="1" t="str">
        <f t="shared" si="30"/>
        <v xml:space="preserve"> </v>
      </c>
      <c r="K482" s="1"/>
      <c r="L482" s="1" t="str">
        <f t="shared" si="31"/>
        <v xml:space="preserve"> </v>
      </c>
      <c r="M482" s="27"/>
    </row>
    <row r="483" spans="1:13" ht="63.75" x14ac:dyDescent="0.2">
      <c r="A483" s="26" t="s">
        <v>1106</v>
      </c>
      <c r="B483" s="26" t="s">
        <v>1107</v>
      </c>
      <c r="C483" s="27"/>
      <c r="D483" s="27"/>
      <c r="E483" s="1" t="str">
        <f t="shared" si="29"/>
        <v xml:space="preserve"> </v>
      </c>
      <c r="F483" s="27"/>
      <c r="G483" s="1" t="str">
        <f t="shared" si="28"/>
        <v xml:space="preserve"> </v>
      </c>
      <c r="H483" s="1"/>
      <c r="I483" s="1"/>
      <c r="J483" s="1" t="str">
        <f t="shared" si="30"/>
        <v xml:space="preserve"> </v>
      </c>
      <c r="K483" s="1"/>
      <c r="L483" s="1" t="str">
        <f t="shared" si="31"/>
        <v xml:space="preserve"> </v>
      </c>
      <c r="M483" s="27"/>
    </row>
    <row r="484" spans="1:13" ht="63.75" x14ac:dyDescent="0.2">
      <c r="A484" s="26" t="s">
        <v>1108</v>
      </c>
      <c r="B484" s="26" t="s">
        <v>1109</v>
      </c>
      <c r="C484" s="27"/>
      <c r="D484" s="27"/>
      <c r="E484" s="1" t="str">
        <f t="shared" si="29"/>
        <v xml:space="preserve"> </v>
      </c>
      <c r="F484" s="27"/>
      <c r="G484" s="1" t="str">
        <f t="shared" si="28"/>
        <v xml:space="preserve"> </v>
      </c>
      <c r="H484" s="1"/>
      <c r="I484" s="1"/>
      <c r="J484" s="1" t="str">
        <f t="shared" si="30"/>
        <v xml:space="preserve"> </v>
      </c>
      <c r="K484" s="1"/>
      <c r="L484" s="1" t="str">
        <f t="shared" si="31"/>
        <v xml:space="preserve"> </v>
      </c>
      <c r="M484" s="27"/>
    </row>
    <row r="485" spans="1:13" ht="63.75" x14ac:dyDescent="0.2">
      <c r="A485" s="26" t="s">
        <v>1110</v>
      </c>
      <c r="B485" s="26" t="s">
        <v>1111</v>
      </c>
      <c r="C485" s="27"/>
      <c r="D485" s="27"/>
      <c r="E485" s="1" t="str">
        <f t="shared" si="29"/>
        <v xml:space="preserve"> </v>
      </c>
      <c r="F485" s="27"/>
      <c r="G485" s="1" t="str">
        <f t="shared" si="28"/>
        <v xml:space="preserve"> </v>
      </c>
      <c r="H485" s="1"/>
      <c r="I485" s="1"/>
      <c r="J485" s="1" t="str">
        <f t="shared" si="30"/>
        <v xml:space="preserve"> </v>
      </c>
      <c r="K485" s="1"/>
      <c r="L485" s="1" t="str">
        <f t="shared" si="31"/>
        <v xml:space="preserve"> </v>
      </c>
      <c r="M485" s="27"/>
    </row>
    <row r="486" spans="1:13" ht="63.75" x14ac:dyDescent="0.2">
      <c r="A486" s="26" t="s">
        <v>1112</v>
      </c>
      <c r="B486" s="26" t="s">
        <v>1113</v>
      </c>
      <c r="C486" s="27"/>
      <c r="D486" s="27"/>
      <c r="E486" s="1" t="str">
        <f t="shared" si="29"/>
        <v xml:space="preserve"> </v>
      </c>
      <c r="F486" s="27"/>
      <c r="G486" s="1" t="str">
        <f t="shared" si="28"/>
        <v xml:space="preserve"> </v>
      </c>
      <c r="H486" s="1"/>
      <c r="I486" s="1"/>
      <c r="J486" s="1" t="str">
        <f t="shared" si="30"/>
        <v xml:space="preserve"> </v>
      </c>
      <c r="K486" s="1"/>
      <c r="L486" s="1" t="str">
        <f t="shared" si="31"/>
        <v xml:space="preserve"> </v>
      </c>
      <c r="M486" s="27"/>
    </row>
    <row r="487" spans="1:13" ht="38.25" x14ac:dyDescent="0.2">
      <c r="A487" s="26" t="s">
        <v>1112</v>
      </c>
      <c r="B487" s="26" t="s">
        <v>1114</v>
      </c>
      <c r="C487" s="27">
        <v>38262</v>
      </c>
      <c r="D487" s="27"/>
      <c r="E487" s="1" t="str">
        <f t="shared" si="29"/>
        <v/>
      </c>
      <c r="F487" s="27"/>
      <c r="G487" s="1" t="str">
        <f t="shared" si="28"/>
        <v xml:space="preserve"> </v>
      </c>
      <c r="H487" s="1">
        <v>38262</v>
      </c>
      <c r="I487" s="1"/>
      <c r="J487" s="1" t="str">
        <f t="shared" si="30"/>
        <v/>
      </c>
      <c r="K487" s="1"/>
      <c r="L487" s="1" t="str">
        <f t="shared" si="31"/>
        <v xml:space="preserve"> </v>
      </c>
      <c r="M487" s="27"/>
    </row>
    <row r="488" spans="1:13" ht="63.75" x14ac:dyDescent="0.2">
      <c r="A488" s="26" t="s">
        <v>1115</v>
      </c>
      <c r="B488" s="26" t="s">
        <v>1116</v>
      </c>
      <c r="C488" s="27"/>
      <c r="D488" s="27"/>
      <c r="E488" s="1" t="str">
        <f t="shared" si="29"/>
        <v xml:space="preserve"> </v>
      </c>
      <c r="F488" s="27"/>
      <c r="G488" s="1" t="str">
        <f t="shared" si="28"/>
        <v xml:space="preserve"> </v>
      </c>
      <c r="H488" s="1"/>
      <c r="I488" s="1"/>
      <c r="J488" s="1" t="str">
        <f t="shared" si="30"/>
        <v xml:space="preserve"> </v>
      </c>
      <c r="K488" s="1"/>
      <c r="L488" s="1" t="str">
        <f t="shared" si="31"/>
        <v xml:space="preserve"> </v>
      </c>
      <c r="M488" s="27"/>
    </row>
    <row r="489" spans="1:13" ht="51" x14ac:dyDescent="0.2">
      <c r="A489" s="26" t="s">
        <v>1115</v>
      </c>
      <c r="B489" s="26" t="s">
        <v>1117</v>
      </c>
      <c r="C489" s="27">
        <v>38262</v>
      </c>
      <c r="D489" s="27"/>
      <c r="E489" s="1" t="str">
        <f t="shared" si="29"/>
        <v/>
      </c>
      <c r="F489" s="27"/>
      <c r="G489" s="1" t="str">
        <f t="shared" si="28"/>
        <v xml:space="preserve"> </v>
      </c>
      <c r="H489" s="1">
        <v>38262</v>
      </c>
      <c r="I489" s="1"/>
      <c r="J489" s="1" t="str">
        <f t="shared" si="30"/>
        <v/>
      </c>
      <c r="K489" s="1"/>
      <c r="L489" s="1" t="str">
        <f t="shared" si="31"/>
        <v xml:space="preserve"> </v>
      </c>
      <c r="M489" s="27"/>
    </row>
    <row r="490" spans="1:13" ht="51" x14ac:dyDescent="0.2">
      <c r="A490" s="26" t="s">
        <v>1118</v>
      </c>
      <c r="B490" s="26" t="s">
        <v>1119</v>
      </c>
      <c r="C490" s="27"/>
      <c r="D490" s="27"/>
      <c r="E490" s="1" t="str">
        <f t="shared" si="29"/>
        <v xml:space="preserve"> </v>
      </c>
      <c r="F490" s="27">
        <v>990</v>
      </c>
      <c r="G490" s="1" t="str">
        <f t="shared" si="28"/>
        <v/>
      </c>
      <c r="H490" s="1"/>
      <c r="I490" s="1"/>
      <c r="J490" s="1" t="str">
        <f t="shared" si="30"/>
        <v xml:space="preserve"> </v>
      </c>
      <c r="K490" s="1">
        <v>990</v>
      </c>
      <c r="L490" s="1" t="str">
        <f t="shared" si="31"/>
        <v/>
      </c>
      <c r="M490" s="27"/>
    </row>
    <row r="491" spans="1:13" ht="63.75" x14ac:dyDescent="0.2">
      <c r="A491" s="26" t="s">
        <v>1120</v>
      </c>
      <c r="B491" s="26" t="s">
        <v>1121</v>
      </c>
      <c r="C491" s="27"/>
      <c r="D491" s="27"/>
      <c r="E491" s="1" t="str">
        <f t="shared" si="29"/>
        <v xml:space="preserve"> </v>
      </c>
      <c r="F491" s="27">
        <v>990</v>
      </c>
      <c r="G491" s="1" t="str">
        <f t="shared" si="28"/>
        <v/>
      </c>
      <c r="H491" s="1"/>
      <c r="I491" s="1"/>
      <c r="J491" s="1" t="str">
        <f t="shared" si="30"/>
        <v xml:space="preserve"> </v>
      </c>
      <c r="K491" s="1">
        <v>990</v>
      </c>
      <c r="L491" s="1" t="str">
        <f t="shared" si="31"/>
        <v/>
      </c>
      <c r="M491" s="27"/>
    </row>
    <row r="492" spans="1:13" ht="102" x14ac:dyDescent="0.2">
      <c r="A492" s="26" t="s">
        <v>1122</v>
      </c>
      <c r="B492" s="26" t="s">
        <v>1123</v>
      </c>
      <c r="C492" s="27">
        <v>47430</v>
      </c>
      <c r="D492" s="27">
        <v>31387.5</v>
      </c>
      <c r="E492" s="1">
        <f t="shared" si="29"/>
        <v>66.17647058823529</v>
      </c>
      <c r="F492" s="27">
        <v>22087.5</v>
      </c>
      <c r="G492" s="1">
        <f t="shared" si="28"/>
        <v>142.10526315789474</v>
      </c>
      <c r="H492" s="1">
        <v>47430</v>
      </c>
      <c r="I492" s="1">
        <v>31387.5</v>
      </c>
      <c r="J492" s="1">
        <f t="shared" si="30"/>
        <v>66.17647058823529</v>
      </c>
      <c r="K492" s="1">
        <v>22087.5</v>
      </c>
      <c r="L492" s="1">
        <f t="shared" si="31"/>
        <v>142.10526315789474</v>
      </c>
      <c r="M492" s="27">
        <v>9765</v>
      </c>
    </row>
    <row r="493" spans="1:13" ht="114.75" x14ac:dyDescent="0.2">
      <c r="A493" s="26" t="s">
        <v>1124</v>
      </c>
      <c r="B493" s="26" t="s">
        <v>1125</v>
      </c>
      <c r="C493" s="27">
        <v>47430</v>
      </c>
      <c r="D493" s="27">
        <v>31387.5</v>
      </c>
      <c r="E493" s="1">
        <f t="shared" si="29"/>
        <v>66.17647058823529</v>
      </c>
      <c r="F493" s="27">
        <v>22087.5</v>
      </c>
      <c r="G493" s="1">
        <f t="shared" si="28"/>
        <v>142.10526315789474</v>
      </c>
      <c r="H493" s="1">
        <v>47430</v>
      </c>
      <c r="I493" s="1">
        <v>31387.5</v>
      </c>
      <c r="J493" s="1">
        <f t="shared" si="30"/>
        <v>66.17647058823529</v>
      </c>
      <c r="K493" s="1">
        <v>22087.5</v>
      </c>
      <c r="L493" s="1">
        <f t="shared" si="31"/>
        <v>142.10526315789474</v>
      </c>
      <c r="M493" s="27">
        <v>9765</v>
      </c>
    </row>
    <row r="494" spans="1:13" ht="38.25" x14ac:dyDescent="0.2">
      <c r="A494" s="26" t="s">
        <v>1126</v>
      </c>
      <c r="B494" s="26" t="s">
        <v>1127</v>
      </c>
      <c r="C494" s="27">
        <v>12616.8</v>
      </c>
      <c r="D494" s="27"/>
      <c r="E494" s="1" t="str">
        <f t="shared" si="29"/>
        <v/>
      </c>
      <c r="F494" s="27"/>
      <c r="G494" s="1" t="str">
        <f t="shared" si="28"/>
        <v xml:space="preserve"> </v>
      </c>
      <c r="H494" s="1">
        <v>12616.8</v>
      </c>
      <c r="I494" s="1"/>
      <c r="J494" s="1" t="str">
        <f t="shared" si="30"/>
        <v/>
      </c>
      <c r="K494" s="1"/>
      <c r="L494" s="1" t="str">
        <f t="shared" si="31"/>
        <v xml:space="preserve"> </v>
      </c>
      <c r="M494" s="27"/>
    </row>
    <row r="495" spans="1:13" ht="38.25" x14ac:dyDescent="0.2">
      <c r="A495" s="26" t="s">
        <v>1128</v>
      </c>
      <c r="B495" s="26" t="s">
        <v>1129</v>
      </c>
      <c r="C495" s="27">
        <v>12616.8</v>
      </c>
      <c r="D495" s="27"/>
      <c r="E495" s="1" t="str">
        <f t="shared" si="29"/>
        <v/>
      </c>
      <c r="F495" s="27"/>
      <c r="G495" s="1" t="str">
        <f t="shared" si="28"/>
        <v xml:space="preserve"> </v>
      </c>
      <c r="H495" s="1">
        <v>12616.8</v>
      </c>
      <c r="I495" s="1"/>
      <c r="J495" s="1" t="str">
        <f t="shared" si="30"/>
        <v/>
      </c>
      <c r="K495" s="1"/>
      <c r="L495" s="1" t="str">
        <f t="shared" si="31"/>
        <v xml:space="preserve"> </v>
      </c>
      <c r="M495" s="27"/>
    </row>
    <row r="496" spans="1:13" ht="63.75" x14ac:dyDescent="0.2">
      <c r="A496" s="26" t="s">
        <v>1130</v>
      </c>
      <c r="B496" s="26" t="s">
        <v>1131</v>
      </c>
      <c r="C496" s="27">
        <v>6065</v>
      </c>
      <c r="D496" s="27"/>
      <c r="E496" s="1" t="str">
        <f t="shared" si="29"/>
        <v/>
      </c>
      <c r="F496" s="27"/>
      <c r="G496" s="1" t="str">
        <f t="shared" si="28"/>
        <v xml:space="preserve"> </v>
      </c>
      <c r="H496" s="1">
        <v>6065</v>
      </c>
      <c r="I496" s="1"/>
      <c r="J496" s="1" t="str">
        <f t="shared" si="30"/>
        <v/>
      </c>
      <c r="K496" s="1"/>
      <c r="L496" s="1" t="str">
        <f t="shared" si="31"/>
        <v xml:space="preserve"> </v>
      </c>
      <c r="M496" s="27"/>
    </row>
    <row r="497" spans="1:13" ht="76.5" x14ac:dyDescent="0.2">
      <c r="A497" s="26" t="s">
        <v>1132</v>
      </c>
      <c r="B497" s="26" t="s">
        <v>1133</v>
      </c>
      <c r="C497" s="27">
        <v>6065</v>
      </c>
      <c r="D497" s="27"/>
      <c r="E497" s="1" t="str">
        <f t="shared" si="29"/>
        <v/>
      </c>
      <c r="F497" s="27"/>
      <c r="G497" s="1" t="str">
        <f t="shared" si="28"/>
        <v xml:space="preserve"> </v>
      </c>
      <c r="H497" s="1">
        <v>6065</v>
      </c>
      <c r="I497" s="1"/>
      <c r="J497" s="1" t="str">
        <f t="shared" si="30"/>
        <v/>
      </c>
      <c r="K497" s="1"/>
      <c r="L497" s="1" t="str">
        <f t="shared" si="31"/>
        <v xml:space="preserve"> </v>
      </c>
      <c r="M497" s="27"/>
    </row>
    <row r="498" spans="1:13" ht="25.5" x14ac:dyDescent="0.2">
      <c r="A498" s="26" t="s">
        <v>1134</v>
      </c>
      <c r="B498" s="26" t="s">
        <v>1135</v>
      </c>
      <c r="C498" s="27">
        <v>304805.5</v>
      </c>
      <c r="D498" s="27"/>
      <c r="E498" s="1" t="str">
        <f t="shared" si="29"/>
        <v/>
      </c>
      <c r="F498" s="27"/>
      <c r="G498" s="1" t="str">
        <f t="shared" si="28"/>
        <v xml:space="preserve"> </v>
      </c>
      <c r="H498" s="1">
        <v>304805.5</v>
      </c>
      <c r="I498" s="1"/>
      <c r="J498" s="1" t="str">
        <f t="shared" si="30"/>
        <v/>
      </c>
      <c r="K498" s="1"/>
      <c r="L498" s="1" t="str">
        <f t="shared" si="31"/>
        <v xml:space="preserve"> </v>
      </c>
      <c r="M498" s="27"/>
    </row>
    <row r="499" spans="1:13" ht="38.25" x14ac:dyDescent="0.2">
      <c r="A499" s="26" t="s">
        <v>1136</v>
      </c>
      <c r="B499" s="26" t="s">
        <v>1137</v>
      </c>
      <c r="C499" s="27">
        <v>304805.5</v>
      </c>
      <c r="D499" s="27"/>
      <c r="E499" s="1" t="str">
        <f t="shared" si="29"/>
        <v/>
      </c>
      <c r="F499" s="27"/>
      <c r="G499" s="1" t="str">
        <f t="shared" si="28"/>
        <v xml:space="preserve"> </v>
      </c>
      <c r="H499" s="1">
        <v>304805.5</v>
      </c>
      <c r="I499" s="1"/>
      <c r="J499" s="1" t="str">
        <f t="shared" si="30"/>
        <v/>
      </c>
      <c r="K499" s="1"/>
      <c r="L499" s="1" t="str">
        <f t="shared" si="31"/>
        <v xml:space="preserve"> </v>
      </c>
      <c r="M499" s="27"/>
    </row>
    <row r="500" spans="1:13" ht="51" x14ac:dyDescent="0.2">
      <c r="A500" s="26" t="s">
        <v>1138</v>
      </c>
      <c r="B500" s="26" t="s">
        <v>1139</v>
      </c>
      <c r="C500" s="27">
        <v>10076.6</v>
      </c>
      <c r="D500" s="27">
        <v>3022.98</v>
      </c>
      <c r="E500" s="1">
        <f t="shared" si="29"/>
        <v>30</v>
      </c>
      <c r="F500" s="27"/>
      <c r="G500" s="1" t="str">
        <f t="shared" si="28"/>
        <v xml:space="preserve"> </v>
      </c>
      <c r="H500" s="1">
        <v>10076.6</v>
      </c>
      <c r="I500" s="1">
        <v>3022.98</v>
      </c>
      <c r="J500" s="1">
        <f t="shared" si="30"/>
        <v>30</v>
      </c>
      <c r="K500" s="1"/>
      <c r="L500" s="1" t="str">
        <f t="shared" si="31"/>
        <v xml:space="preserve"> </v>
      </c>
      <c r="M500" s="27">
        <v>3022.98</v>
      </c>
    </row>
    <row r="501" spans="1:13" ht="51" x14ac:dyDescent="0.2">
      <c r="A501" s="26" t="s">
        <v>1140</v>
      </c>
      <c r="B501" s="26" t="s">
        <v>1141</v>
      </c>
      <c r="C501" s="27">
        <v>10076.6</v>
      </c>
      <c r="D501" s="27">
        <v>3022.98</v>
      </c>
      <c r="E501" s="1">
        <f t="shared" si="29"/>
        <v>30</v>
      </c>
      <c r="F501" s="27"/>
      <c r="G501" s="1" t="str">
        <f t="shared" si="28"/>
        <v xml:space="preserve"> </v>
      </c>
      <c r="H501" s="1">
        <v>10076.6</v>
      </c>
      <c r="I501" s="1">
        <v>3022.98</v>
      </c>
      <c r="J501" s="1">
        <f t="shared" si="30"/>
        <v>30</v>
      </c>
      <c r="K501" s="1"/>
      <c r="L501" s="1" t="str">
        <f t="shared" si="31"/>
        <v xml:space="preserve"> </v>
      </c>
      <c r="M501" s="27">
        <v>3022.98</v>
      </c>
    </row>
    <row r="502" spans="1:13" ht="25.5" x14ac:dyDescent="0.2">
      <c r="A502" s="26" t="s">
        <v>1142</v>
      </c>
      <c r="B502" s="26" t="s">
        <v>1143</v>
      </c>
      <c r="C502" s="27">
        <v>118743.6</v>
      </c>
      <c r="D502" s="27">
        <v>29214.06251</v>
      </c>
      <c r="E502" s="1">
        <f t="shared" si="29"/>
        <v>24.602641750797517</v>
      </c>
      <c r="F502" s="27">
        <v>20834.24295</v>
      </c>
      <c r="G502" s="1">
        <f t="shared" si="28"/>
        <v>140.22137775829287</v>
      </c>
      <c r="H502" s="1">
        <v>118743.6</v>
      </c>
      <c r="I502" s="1">
        <v>29214.06251</v>
      </c>
      <c r="J502" s="1">
        <f t="shared" si="30"/>
        <v>24.602641750797517</v>
      </c>
      <c r="K502" s="1">
        <v>20834.24295</v>
      </c>
      <c r="L502" s="1">
        <f t="shared" si="31"/>
        <v>140.22137775829287</v>
      </c>
      <c r="M502" s="27">
        <v>10042.333989999999</v>
      </c>
    </row>
    <row r="503" spans="1:13" ht="38.25" x14ac:dyDescent="0.2">
      <c r="A503" s="26" t="s">
        <v>1144</v>
      </c>
      <c r="B503" s="26" t="s">
        <v>1145</v>
      </c>
      <c r="C503" s="27">
        <v>118743.6</v>
      </c>
      <c r="D503" s="27">
        <v>29214.06251</v>
      </c>
      <c r="E503" s="1">
        <f t="shared" si="29"/>
        <v>24.602641750797517</v>
      </c>
      <c r="F503" s="27">
        <v>20834.24295</v>
      </c>
      <c r="G503" s="1">
        <f t="shared" si="28"/>
        <v>140.22137775829287</v>
      </c>
      <c r="H503" s="1">
        <v>118743.6</v>
      </c>
      <c r="I503" s="1">
        <v>29214.06251</v>
      </c>
      <c r="J503" s="1">
        <f t="shared" si="30"/>
        <v>24.602641750797517</v>
      </c>
      <c r="K503" s="1">
        <v>20834.24295</v>
      </c>
      <c r="L503" s="1">
        <f t="shared" si="31"/>
        <v>140.22137775829287</v>
      </c>
      <c r="M503" s="27">
        <v>10042.333989999999</v>
      </c>
    </row>
    <row r="504" spans="1:13" ht="76.5" x14ac:dyDescent="0.2">
      <c r="A504" s="26" t="s">
        <v>1146</v>
      </c>
      <c r="B504" s="26" t="s">
        <v>1147</v>
      </c>
      <c r="C504" s="27"/>
      <c r="D504" s="27"/>
      <c r="E504" s="1" t="str">
        <f t="shared" si="29"/>
        <v xml:space="preserve"> </v>
      </c>
      <c r="F504" s="27">
        <v>236</v>
      </c>
      <c r="G504" s="1" t="str">
        <f t="shared" si="28"/>
        <v/>
      </c>
      <c r="H504" s="1"/>
      <c r="I504" s="1"/>
      <c r="J504" s="1" t="str">
        <f t="shared" si="30"/>
        <v xml:space="preserve"> </v>
      </c>
      <c r="K504" s="1">
        <v>236</v>
      </c>
      <c r="L504" s="1" t="str">
        <f t="shared" si="31"/>
        <v/>
      </c>
      <c r="M504" s="27"/>
    </row>
    <row r="505" spans="1:13" ht="76.5" x14ac:dyDescent="0.2">
      <c r="A505" s="26" t="s">
        <v>1148</v>
      </c>
      <c r="B505" s="26" t="s">
        <v>1149</v>
      </c>
      <c r="C505" s="27"/>
      <c r="D505" s="27"/>
      <c r="E505" s="1" t="str">
        <f t="shared" si="29"/>
        <v xml:space="preserve"> </v>
      </c>
      <c r="F505" s="27">
        <v>236</v>
      </c>
      <c r="G505" s="1" t="str">
        <f t="shared" si="28"/>
        <v/>
      </c>
      <c r="H505" s="1"/>
      <c r="I505" s="1"/>
      <c r="J505" s="1" t="str">
        <f t="shared" si="30"/>
        <v xml:space="preserve"> </v>
      </c>
      <c r="K505" s="1">
        <v>236</v>
      </c>
      <c r="L505" s="1" t="str">
        <f t="shared" si="31"/>
        <v/>
      </c>
      <c r="M505" s="27"/>
    </row>
    <row r="506" spans="1:13" ht="63.75" x14ac:dyDescent="0.2">
      <c r="A506" s="26" t="s">
        <v>1150</v>
      </c>
      <c r="B506" s="26" t="s">
        <v>1151</v>
      </c>
      <c r="C506" s="27"/>
      <c r="D506" s="27"/>
      <c r="E506" s="1" t="str">
        <f t="shared" si="29"/>
        <v xml:space="preserve"> </v>
      </c>
      <c r="F506" s="27">
        <v>248.95849999999999</v>
      </c>
      <c r="G506" s="1" t="str">
        <f t="shared" si="28"/>
        <v/>
      </c>
      <c r="H506" s="1"/>
      <c r="I506" s="1"/>
      <c r="J506" s="1" t="str">
        <f t="shared" si="30"/>
        <v xml:space="preserve"> </v>
      </c>
      <c r="K506" s="1">
        <v>248.95849999999999</v>
      </c>
      <c r="L506" s="1" t="str">
        <f t="shared" si="31"/>
        <v/>
      </c>
      <c r="M506" s="27"/>
    </row>
    <row r="507" spans="1:13" ht="76.5" x14ac:dyDescent="0.2">
      <c r="A507" s="26" t="s">
        <v>1152</v>
      </c>
      <c r="B507" s="26" t="s">
        <v>1153</v>
      </c>
      <c r="C507" s="27"/>
      <c r="D507" s="27"/>
      <c r="E507" s="1" t="str">
        <f t="shared" si="29"/>
        <v xml:space="preserve"> </v>
      </c>
      <c r="F507" s="27">
        <v>248.95849999999999</v>
      </c>
      <c r="G507" s="1" t="str">
        <f t="shared" si="28"/>
        <v/>
      </c>
      <c r="H507" s="1"/>
      <c r="I507" s="1"/>
      <c r="J507" s="1" t="str">
        <f t="shared" si="30"/>
        <v xml:space="preserve"> </v>
      </c>
      <c r="K507" s="1">
        <v>248.95849999999999</v>
      </c>
      <c r="L507" s="1" t="str">
        <f t="shared" si="31"/>
        <v/>
      </c>
      <c r="M507" s="27"/>
    </row>
    <row r="508" spans="1:13" ht="51" x14ac:dyDescent="0.2">
      <c r="A508" s="26" t="s">
        <v>1154</v>
      </c>
      <c r="B508" s="26" t="s">
        <v>1155</v>
      </c>
      <c r="C508" s="27">
        <v>51009.9</v>
      </c>
      <c r="D508" s="27">
        <v>12533.41281</v>
      </c>
      <c r="E508" s="1">
        <f t="shared" si="29"/>
        <v>24.570549658007561</v>
      </c>
      <c r="F508" s="27">
        <v>12315.21437</v>
      </c>
      <c r="G508" s="1">
        <f t="shared" si="28"/>
        <v>101.77177947085951</v>
      </c>
      <c r="H508" s="1">
        <v>51009.9</v>
      </c>
      <c r="I508" s="1">
        <v>12533.41281</v>
      </c>
      <c r="J508" s="1">
        <f t="shared" si="30"/>
        <v>24.570549658007561</v>
      </c>
      <c r="K508" s="1">
        <v>12315.21437</v>
      </c>
      <c r="L508" s="1">
        <f t="shared" si="31"/>
        <v>101.77177947085951</v>
      </c>
      <c r="M508" s="27">
        <v>4548.7521299999999</v>
      </c>
    </row>
    <row r="509" spans="1:13" ht="63.75" x14ac:dyDescent="0.2">
      <c r="A509" s="26" t="s">
        <v>1156</v>
      </c>
      <c r="B509" s="26" t="s">
        <v>1157</v>
      </c>
      <c r="C509" s="27">
        <v>51009.9</v>
      </c>
      <c r="D509" s="27">
        <v>12533.41281</v>
      </c>
      <c r="E509" s="1">
        <f t="shared" si="29"/>
        <v>24.570549658007561</v>
      </c>
      <c r="F509" s="27">
        <v>12315.21437</v>
      </c>
      <c r="G509" s="1">
        <f t="shared" si="28"/>
        <v>101.77177947085951</v>
      </c>
      <c r="H509" s="1">
        <v>51009.9</v>
      </c>
      <c r="I509" s="1">
        <v>12533.41281</v>
      </c>
      <c r="J509" s="1">
        <f t="shared" si="30"/>
        <v>24.570549658007561</v>
      </c>
      <c r="K509" s="1">
        <v>12315.21437</v>
      </c>
      <c r="L509" s="1">
        <f t="shared" si="31"/>
        <v>101.77177947085951</v>
      </c>
      <c r="M509" s="27">
        <v>4548.7521299999999</v>
      </c>
    </row>
    <row r="510" spans="1:13" ht="51" x14ac:dyDescent="0.2">
      <c r="A510" s="26" t="s">
        <v>1158</v>
      </c>
      <c r="B510" s="26" t="s">
        <v>1159</v>
      </c>
      <c r="C510" s="27"/>
      <c r="D510" s="27"/>
      <c r="E510" s="1" t="str">
        <f t="shared" si="29"/>
        <v xml:space="preserve"> </v>
      </c>
      <c r="F510" s="27"/>
      <c r="G510" s="1" t="str">
        <f t="shared" si="28"/>
        <v xml:space="preserve"> </v>
      </c>
      <c r="H510" s="1"/>
      <c r="I510" s="1"/>
      <c r="J510" s="1" t="str">
        <f t="shared" si="30"/>
        <v xml:space="preserve"> </v>
      </c>
      <c r="K510" s="1"/>
      <c r="L510" s="1" t="str">
        <f t="shared" si="31"/>
        <v xml:space="preserve"> </v>
      </c>
      <c r="M510" s="27"/>
    </row>
    <row r="511" spans="1:13" ht="25.5" x14ac:dyDescent="0.2">
      <c r="A511" s="26" t="s">
        <v>1160</v>
      </c>
      <c r="B511" s="26" t="s">
        <v>1161</v>
      </c>
      <c r="C511" s="27"/>
      <c r="D511" s="27"/>
      <c r="E511" s="1" t="str">
        <f t="shared" si="29"/>
        <v xml:space="preserve"> </v>
      </c>
      <c r="F511" s="27">
        <v>19333.5</v>
      </c>
      <c r="G511" s="1" t="str">
        <f t="shared" si="28"/>
        <v/>
      </c>
      <c r="H511" s="1"/>
      <c r="I511" s="1"/>
      <c r="J511" s="1" t="str">
        <f t="shared" si="30"/>
        <v xml:space="preserve"> </v>
      </c>
      <c r="K511" s="1">
        <v>19333.5</v>
      </c>
      <c r="L511" s="1" t="str">
        <f t="shared" si="31"/>
        <v/>
      </c>
      <c r="M511" s="27"/>
    </row>
    <row r="512" spans="1:13" ht="38.25" x14ac:dyDescent="0.2">
      <c r="A512" s="26" t="s">
        <v>1162</v>
      </c>
      <c r="B512" s="26" t="s">
        <v>1163</v>
      </c>
      <c r="C512" s="27"/>
      <c r="D512" s="27"/>
      <c r="E512" s="1" t="str">
        <f t="shared" si="29"/>
        <v xml:space="preserve"> </v>
      </c>
      <c r="F512" s="27">
        <v>19333.5</v>
      </c>
      <c r="G512" s="1" t="str">
        <f t="shared" si="28"/>
        <v/>
      </c>
      <c r="H512" s="1"/>
      <c r="I512" s="1"/>
      <c r="J512" s="1" t="str">
        <f t="shared" si="30"/>
        <v xml:space="preserve"> </v>
      </c>
      <c r="K512" s="1">
        <v>19333.5</v>
      </c>
      <c r="L512" s="1" t="str">
        <f t="shared" si="31"/>
        <v/>
      </c>
      <c r="M512" s="27"/>
    </row>
    <row r="513" spans="1:13" ht="25.5" x14ac:dyDescent="0.2">
      <c r="A513" s="26" t="s">
        <v>1164</v>
      </c>
      <c r="B513" s="26" t="s">
        <v>1165</v>
      </c>
      <c r="C513" s="27">
        <v>32967.199999999997</v>
      </c>
      <c r="D513" s="27">
        <v>2154.8805900000002</v>
      </c>
      <c r="E513" s="1">
        <f t="shared" si="29"/>
        <v>6.5364380050474429</v>
      </c>
      <c r="F513" s="27">
        <v>1584.9528800000001</v>
      </c>
      <c r="G513" s="1">
        <f t="shared" si="28"/>
        <v>135.95865323138187</v>
      </c>
      <c r="H513" s="1">
        <v>32967.199999999997</v>
      </c>
      <c r="I513" s="1">
        <v>2154.8805900000002</v>
      </c>
      <c r="J513" s="1">
        <f t="shared" si="30"/>
        <v>6.5364380050474429</v>
      </c>
      <c r="K513" s="1">
        <v>1584.9528800000001</v>
      </c>
      <c r="L513" s="1">
        <f t="shared" si="31"/>
        <v>135.95865323138187</v>
      </c>
      <c r="M513" s="27">
        <v>2154.8805900000002</v>
      </c>
    </row>
    <row r="514" spans="1:13" ht="25.5" x14ac:dyDescent="0.2">
      <c r="A514" s="26" t="s">
        <v>1166</v>
      </c>
      <c r="B514" s="26" t="s">
        <v>1167</v>
      </c>
      <c r="C514" s="27">
        <v>32967.199999999997</v>
      </c>
      <c r="D514" s="27">
        <v>2154.8805900000002</v>
      </c>
      <c r="E514" s="1">
        <f t="shared" si="29"/>
        <v>6.5364380050474429</v>
      </c>
      <c r="F514" s="27">
        <v>1584.9528800000001</v>
      </c>
      <c r="G514" s="1">
        <f t="shared" si="28"/>
        <v>135.95865323138187</v>
      </c>
      <c r="H514" s="1">
        <v>32967.199999999997</v>
      </c>
      <c r="I514" s="1">
        <v>2154.8805900000002</v>
      </c>
      <c r="J514" s="1">
        <f t="shared" si="30"/>
        <v>6.5364380050474429</v>
      </c>
      <c r="K514" s="1">
        <v>1584.9528800000001</v>
      </c>
      <c r="L514" s="1">
        <f t="shared" si="31"/>
        <v>135.95865323138187</v>
      </c>
      <c r="M514" s="27">
        <v>2154.8805900000002</v>
      </c>
    </row>
    <row r="515" spans="1:13" ht="38.25" x14ac:dyDescent="0.2">
      <c r="A515" s="26" t="s">
        <v>1168</v>
      </c>
      <c r="B515" s="26" t="s">
        <v>1169</v>
      </c>
      <c r="C515" s="27">
        <v>18035</v>
      </c>
      <c r="D515" s="27">
        <v>3471.9</v>
      </c>
      <c r="E515" s="1">
        <f t="shared" si="29"/>
        <v>19.2509010257832</v>
      </c>
      <c r="F515" s="27">
        <v>3889</v>
      </c>
      <c r="G515" s="1">
        <f t="shared" si="28"/>
        <v>89.274877860632557</v>
      </c>
      <c r="H515" s="1">
        <v>18035</v>
      </c>
      <c r="I515" s="1">
        <v>3471.9</v>
      </c>
      <c r="J515" s="1">
        <f t="shared" si="30"/>
        <v>19.2509010257832</v>
      </c>
      <c r="K515" s="1">
        <v>3889</v>
      </c>
      <c r="L515" s="1">
        <f t="shared" si="31"/>
        <v>89.274877860632557</v>
      </c>
      <c r="M515" s="27">
        <v>3471.9</v>
      </c>
    </row>
    <row r="516" spans="1:13" ht="38.25" x14ac:dyDescent="0.2">
      <c r="A516" s="26" t="s">
        <v>1170</v>
      </c>
      <c r="B516" s="26" t="s">
        <v>1171</v>
      </c>
      <c r="C516" s="27">
        <v>18035</v>
      </c>
      <c r="D516" s="27">
        <v>3471.9</v>
      </c>
      <c r="E516" s="1">
        <f t="shared" si="29"/>
        <v>19.2509010257832</v>
      </c>
      <c r="F516" s="27">
        <v>3889</v>
      </c>
      <c r="G516" s="1">
        <f t="shared" si="28"/>
        <v>89.274877860632557</v>
      </c>
      <c r="H516" s="1">
        <v>18035</v>
      </c>
      <c r="I516" s="1">
        <v>3471.9</v>
      </c>
      <c r="J516" s="1">
        <f t="shared" si="30"/>
        <v>19.2509010257832</v>
      </c>
      <c r="K516" s="1">
        <v>3889</v>
      </c>
      <c r="L516" s="1">
        <f t="shared" si="31"/>
        <v>89.274877860632557</v>
      </c>
      <c r="M516" s="27">
        <v>3471.9</v>
      </c>
    </row>
    <row r="517" spans="1:13" ht="51" x14ac:dyDescent="0.2">
      <c r="A517" s="26" t="s">
        <v>1172</v>
      </c>
      <c r="B517" s="26" t="s">
        <v>1173</v>
      </c>
      <c r="C517" s="27"/>
      <c r="D517" s="27"/>
      <c r="E517" s="1" t="str">
        <f t="shared" si="29"/>
        <v xml:space="preserve"> </v>
      </c>
      <c r="F517" s="27">
        <v>7303.7052000000003</v>
      </c>
      <c r="G517" s="1" t="str">
        <f t="shared" si="28"/>
        <v/>
      </c>
      <c r="H517" s="1"/>
      <c r="I517" s="1"/>
      <c r="J517" s="1" t="str">
        <f t="shared" si="30"/>
        <v xml:space="preserve"> </v>
      </c>
      <c r="K517" s="1">
        <v>7303.7052000000003</v>
      </c>
      <c r="L517" s="1" t="str">
        <f t="shared" si="31"/>
        <v/>
      </c>
      <c r="M517" s="27"/>
    </row>
    <row r="518" spans="1:13" ht="51" x14ac:dyDescent="0.2">
      <c r="A518" s="26" t="s">
        <v>1174</v>
      </c>
      <c r="B518" s="26" t="s">
        <v>1175</v>
      </c>
      <c r="C518" s="27"/>
      <c r="D518" s="27"/>
      <c r="E518" s="1" t="str">
        <f t="shared" si="29"/>
        <v xml:space="preserve"> </v>
      </c>
      <c r="F518" s="27">
        <v>7303.7052000000003</v>
      </c>
      <c r="G518" s="1" t="str">
        <f t="shared" ref="G518:G581" si="32">IF(F518=0," ",IF(D518/F518*100&gt;200,"свыше 200",IF(D518/F518&gt;0,D518/F518*100,"")))</f>
        <v/>
      </c>
      <c r="H518" s="1"/>
      <c r="I518" s="1"/>
      <c r="J518" s="1" t="str">
        <f t="shared" si="30"/>
        <v xml:space="preserve"> </v>
      </c>
      <c r="K518" s="1">
        <v>7303.7052000000003</v>
      </c>
      <c r="L518" s="1" t="str">
        <f t="shared" si="31"/>
        <v/>
      </c>
      <c r="M518" s="27"/>
    </row>
    <row r="519" spans="1:13" ht="76.5" x14ac:dyDescent="0.2">
      <c r="A519" s="26" t="s">
        <v>1176</v>
      </c>
      <c r="B519" s="26" t="s">
        <v>1177</v>
      </c>
      <c r="C519" s="27">
        <v>33864</v>
      </c>
      <c r="D519" s="27"/>
      <c r="E519" s="1" t="str">
        <f t="shared" ref="E519:E582" si="33">IF(C519=0," ",IF(D519/C519*100&gt;200,"свыше 200",IF(D519/C519&gt;0,D519/C519*100,"")))</f>
        <v/>
      </c>
      <c r="F519" s="27"/>
      <c r="G519" s="1" t="str">
        <f t="shared" si="32"/>
        <v xml:space="preserve"> </v>
      </c>
      <c r="H519" s="1">
        <v>33864</v>
      </c>
      <c r="I519" s="1"/>
      <c r="J519" s="1" t="str">
        <f t="shared" ref="J519:J582" si="34">IF(H519=0," ",IF(I519/H519*100&gt;200,"свыше 200",IF(I519/H519&gt;0,I519/H519*100,"")))</f>
        <v/>
      </c>
      <c r="K519" s="1"/>
      <c r="L519" s="1" t="str">
        <f t="shared" ref="L519:L582" si="35">IF(K519=0," ",IF(I519/K519*100&gt;200,"свыше 200",IF(I519/K519&gt;0,I519/K519*100,"")))</f>
        <v xml:space="preserve"> </v>
      </c>
      <c r="M519" s="27"/>
    </row>
    <row r="520" spans="1:13" ht="89.25" x14ac:dyDescent="0.2">
      <c r="A520" s="26" t="s">
        <v>1178</v>
      </c>
      <c r="B520" s="26" t="s">
        <v>1179</v>
      </c>
      <c r="C520" s="27">
        <v>33864</v>
      </c>
      <c r="D520" s="27"/>
      <c r="E520" s="1" t="str">
        <f t="shared" si="33"/>
        <v/>
      </c>
      <c r="F520" s="27"/>
      <c r="G520" s="1" t="str">
        <f t="shared" si="32"/>
        <v xml:space="preserve"> </v>
      </c>
      <c r="H520" s="1">
        <v>33864</v>
      </c>
      <c r="I520" s="1"/>
      <c r="J520" s="1" t="str">
        <f t="shared" si="34"/>
        <v/>
      </c>
      <c r="K520" s="1"/>
      <c r="L520" s="1" t="str">
        <f t="shared" si="35"/>
        <v xml:space="preserve"> </v>
      </c>
      <c r="M520" s="27"/>
    </row>
    <row r="521" spans="1:13" ht="153" x14ac:dyDescent="0.2">
      <c r="A521" s="26" t="s">
        <v>1180</v>
      </c>
      <c r="B521" s="26" t="s">
        <v>1181</v>
      </c>
      <c r="C521" s="27">
        <v>4714.8999999999996</v>
      </c>
      <c r="D521" s="27">
        <v>557.07000000000005</v>
      </c>
      <c r="E521" s="1">
        <f t="shared" si="33"/>
        <v>11.815096820717303</v>
      </c>
      <c r="F521" s="27"/>
      <c r="G521" s="1" t="str">
        <f t="shared" si="32"/>
        <v xml:space="preserve"> </v>
      </c>
      <c r="H521" s="1">
        <v>4714.8999999999996</v>
      </c>
      <c r="I521" s="1">
        <v>557.07000000000005</v>
      </c>
      <c r="J521" s="1">
        <f t="shared" si="34"/>
        <v>11.815096820717303</v>
      </c>
      <c r="K521" s="1"/>
      <c r="L521" s="1" t="str">
        <f t="shared" si="35"/>
        <v xml:space="preserve"> </v>
      </c>
      <c r="M521" s="27">
        <v>278.53500000000003</v>
      </c>
    </row>
    <row r="522" spans="1:13" ht="165.75" x14ac:dyDescent="0.2">
      <c r="A522" s="26" t="s">
        <v>1182</v>
      </c>
      <c r="B522" s="26" t="s">
        <v>1183</v>
      </c>
      <c r="C522" s="27">
        <v>4714.8999999999996</v>
      </c>
      <c r="D522" s="27">
        <v>557.07000000000005</v>
      </c>
      <c r="E522" s="1">
        <f t="shared" si="33"/>
        <v>11.815096820717303</v>
      </c>
      <c r="F522" s="27"/>
      <c r="G522" s="1" t="str">
        <f t="shared" si="32"/>
        <v xml:space="preserve"> </v>
      </c>
      <c r="H522" s="1">
        <v>4714.8999999999996</v>
      </c>
      <c r="I522" s="1">
        <v>557.07000000000005</v>
      </c>
      <c r="J522" s="1">
        <f t="shared" si="34"/>
        <v>11.815096820717303</v>
      </c>
      <c r="K522" s="1"/>
      <c r="L522" s="1" t="str">
        <f t="shared" si="35"/>
        <v xml:space="preserve"> </v>
      </c>
      <c r="M522" s="27">
        <v>278.53500000000003</v>
      </c>
    </row>
    <row r="523" spans="1:13" ht="25.5" x14ac:dyDescent="0.2">
      <c r="A523" s="26" t="s">
        <v>1184</v>
      </c>
      <c r="B523" s="26" t="s">
        <v>1185</v>
      </c>
      <c r="C523" s="27">
        <v>13622.6</v>
      </c>
      <c r="D523" s="27">
        <v>4086.77999</v>
      </c>
      <c r="E523" s="1">
        <f t="shared" si="33"/>
        <v>29.999999926592576</v>
      </c>
      <c r="F523" s="27"/>
      <c r="G523" s="1" t="str">
        <f t="shared" si="32"/>
        <v xml:space="preserve"> </v>
      </c>
      <c r="H523" s="1">
        <v>13622.6</v>
      </c>
      <c r="I523" s="1">
        <v>4086.77999</v>
      </c>
      <c r="J523" s="1">
        <f t="shared" si="34"/>
        <v>29.999999926592576</v>
      </c>
      <c r="K523" s="1"/>
      <c r="L523" s="1" t="str">
        <f t="shared" si="35"/>
        <v xml:space="preserve"> </v>
      </c>
      <c r="M523" s="27">
        <v>4086.77999</v>
      </c>
    </row>
    <row r="524" spans="1:13" ht="38.25" x14ac:dyDescent="0.2">
      <c r="A524" s="26" t="s">
        <v>1186</v>
      </c>
      <c r="B524" s="26" t="s">
        <v>1187</v>
      </c>
      <c r="C524" s="27">
        <v>13622.6</v>
      </c>
      <c r="D524" s="27">
        <v>4086.77999</v>
      </c>
      <c r="E524" s="1">
        <f t="shared" si="33"/>
        <v>29.999999926592576</v>
      </c>
      <c r="F524" s="27"/>
      <c r="G524" s="1" t="str">
        <f t="shared" si="32"/>
        <v xml:space="preserve"> </v>
      </c>
      <c r="H524" s="1">
        <v>13622.6</v>
      </c>
      <c r="I524" s="1">
        <v>4086.77999</v>
      </c>
      <c r="J524" s="1">
        <f t="shared" si="34"/>
        <v>29.999999926592576</v>
      </c>
      <c r="K524" s="1"/>
      <c r="L524" s="1" t="str">
        <f t="shared" si="35"/>
        <v xml:space="preserve"> </v>
      </c>
      <c r="M524" s="27">
        <v>4086.77999</v>
      </c>
    </row>
    <row r="525" spans="1:13" ht="76.5" x14ac:dyDescent="0.2">
      <c r="A525" s="26" t="s">
        <v>1188</v>
      </c>
      <c r="B525" s="26" t="s">
        <v>1189</v>
      </c>
      <c r="C525" s="27">
        <v>1690.6</v>
      </c>
      <c r="D525" s="27"/>
      <c r="E525" s="1" t="str">
        <f t="shared" si="33"/>
        <v/>
      </c>
      <c r="F525" s="27">
        <v>1584.8999899999999</v>
      </c>
      <c r="G525" s="1" t="str">
        <f t="shared" si="32"/>
        <v/>
      </c>
      <c r="H525" s="1">
        <v>1690.6</v>
      </c>
      <c r="I525" s="1"/>
      <c r="J525" s="1" t="str">
        <f t="shared" si="34"/>
        <v/>
      </c>
      <c r="K525" s="1">
        <v>1584.8999899999999</v>
      </c>
      <c r="L525" s="1" t="str">
        <f t="shared" si="35"/>
        <v/>
      </c>
      <c r="M525" s="27"/>
    </row>
    <row r="526" spans="1:13" ht="89.25" x14ac:dyDescent="0.2">
      <c r="A526" s="26" t="s">
        <v>1190</v>
      </c>
      <c r="B526" s="26" t="s">
        <v>1191</v>
      </c>
      <c r="C526" s="27">
        <v>1690.6</v>
      </c>
      <c r="D526" s="27"/>
      <c r="E526" s="1" t="str">
        <f t="shared" si="33"/>
        <v/>
      </c>
      <c r="F526" s="27"/>
      <c r="G526" s="1" t="str">
        <f t="shared" si="32"/>
        <v xml:space="preserve"> </v>
      </c>
      <c r="H526" s="1">
        <v>1690.6</v>
      </c>
      <c r="I526" s="1"/>
      <c r="J526" s="1" t="str">
        <f t="shared" si="34"/>
        <v/>
      </c>
      <c r="K526" s="1"/>
      <c r="L526" s="1" t="str">
        <f t="shared" si="35"/>
        <v xml:space="preserve"> </v>
      </c>
      <c r="M526" s="27"/>
    </row>
    <row r="527" spans="1:13" ht="89.25" x14ac:dyDescent="0.2">
      <c r="A527" s="26" t="s">
        <v>1190</v>
      </c>
      <c r="B527" s="26" t="s">
        <v>1192</v>
      </c>
      <c r="C527" s="27"/>
      <c r="D527" s="27"/>
      <c r="E527" s="1" t="str">
        <f t="shared" si="33"/>
        <v xml:space="preserve"> </v>
      </c>
      <c r="F527" s="27">
        <v>1584.8999899999999</v>
      </c>
      <c r="G527" s="1" t="str">
        <f t="shared" si="32"/>
        <v/>
      </c>
      <c r="H527" s="1"/>
      <c r="I527" s="1"/>
      <c r="J527" s="1" t="str">
        <f t="shared" si="34"/>
        <v xml:space="preserve"> </v>
      </c>
      <c r="K527" s="1">
        <v>1584.8999899999999</v>
      </c>
      <c r="L527" s="1" t="str">
        <f t="shared" si="35"/>
        <v/>
      </c>
      <c r="M527" s="27"/>
    </row>
    <row r="528" spans="1:13" ht="38.25" x14ac:dyDescent="0.2">
      <c r="A528" s="26" t="s">
        <v>1193</v>
      </c>
      <c r="B528" s="26" t="s">
        <v>1194</v>
      </c>
      <c r="C528" s="27"/>
      <c r="D528" s="27"/>
      <c r="E528" s="1" t="str">
        <f t="shared" si="33"/>
        <v xml:space="preserve"> </v>
      </c>
      <c r="F528" s="27">
        <v>34800</v>
      </c>
      <c r="G528" s="1" t="str">
        <f t="shared" si="32"/>
        <v/>
      </c>
      <c r="H528" s="1"/>
      <c r="I528" s="1"/>
      <c r="J528" s="1" t="str">
        <f t="shared" si="34"/>
        <v xml:space="preserve"> </v>
      </c>
      <c r="K528" s="1">
        <v>34800</v>
      </c>
      <c r="L528" s="1" t="str">
        <f t="shared" si="35"/>
        <v/>
      </c>
      <c r="M528" s="27"/>
    </row>
    <row r="529" spans="1:13" ht="51" x14ac:dyDescent="0.2">
      <c r="A529" s="26" t="s">
        <v>1195</v>
      </c>
      <c r="B529" s="26" t="s">
        <v>1196</v>
      </c>
      <c r="C529" s="27"/>
      <c r="D529" s="27"/>
      <c r="E529" s="1" t="str">
        <f t="shared" si="33"/>
        <v xml:space="preserve"> </v>
      </c>
      <c r="F529" s="27">
        <v>34800</v>
      </c>
      <c r="G529" s="1" t="str">
        <f t="shared" si="32"/>
        <v/>
      </c>
      <c r="H529" s="1"/>
      <c r="I529" s="1"/>
      <c r="J529" s="1" t="str">
        <f t="shared" si="34"/>
        <v xml:space="preserve"> </v>
      </c>
      <c r="K529" s="1">
        <v>34800</v>
      </c>
      <c r="L529" s="1" t="str">
        <f t="shared" si="35"/>
        <v/>
      </c>
      <c r="M529" s="27"/>
    </row>
    <row r="530" spans="1:13" ht="25.5" x14ac:dyDescent="0.2">
      <c r="A530" s="26" t="s">
        <v>1197</v>
      </c>
      <c r="B530" s="26" t="s">
        <v>1198</v>
      </c>
      <c r="C530" s="27"/>
      <c r="D530" s="27"/>
      <c r="E530" s="1" t="str">
        <f t="shared" si="33"/>
        <v xml:space="preserve"> </v>
      </c>
      <c r="F530" s="27"/>
      <c r="G530" s="1" t="str">
        <f t="shared" si="32"/>
        <v xml:space="preserve"> </v>
      </c>
      <c r="H530" s="1"/>
      <c r="I530" s="1"/>
      <c r="J530" s="1" t="str">
        <f t="shared" si="34"/>
        <v xml:space="preserve"> </v>
      </c>
      <c r="K530" s="1"/>
      <c r="L530" s="1" t="str">
        <f t="shared" si="35"/>
        <v xml:space="preserve"> </v>
      </c>
      <c r="M530" s="27"/>
    </row>
    <row r="531" spans="1:13" ht="38.25" x14ac:dyDescent="0.2">
      <c r="A531" s="26" t="s">
        <v>1199</v>
      </c>
      <c r="B531" s="26" t="s">
        <v>1200</v>
      </c>
      <c r="C531" s="27"/>
      <c r="D531" s="27"/>
      <c r="E531" s="1" t="str">
        <f t="shared" si="33"/>
        <v xml:space="preserve"> </v>
      </c>
      <c r="F531" s="27"/>
      <c r="G531" s="1" t="str">
        <f t="shared" si="32"/>
        <v xml:space="preserve"> </v>
      </c>
      <c r="H531" s="1"/>
      <c r="I531" s="1"/>
      <c r="J531" s="1" t="str">
        <f t="shared" si="34"/>
        <v xml:space="preserve"> </v>
      </c>
      <c r="K531" s="1"/>
      <c r="L531" s="1" t="str">
        <f t="shared" si="35"/>
        <v xml:space="preserve"> </v>
      </c>
      <c r="M531" s="27"/>
    </row>
    <row r="532" spans="1:13" ht="63.75" x14ac:dyDescent="0.2">
      <c r="A532" s="26" t="s">
        <v>1201</v>
      </c>
      <c r="B532" s="26" t="s">
        <v>1202</v>
      </c>
      <c r="C532" s="27">
        <v>6510</v>
      </c>
      <c r="D532" s="27"/>
      <c r="E532" s="1" t="str">
        <f t="shared" si="33"/>
        <v/>
      </c>
      <c r="F532" s="27"/>
      <c r="G532" s="1" t="str">
        <f t="shared" si="32"/>
        <v xml:space="preserve"> </v>
      </c>
      <c r="H532" s="1">
        <v>6510</v>
      </c>
      <c r="I532" s="1"/>
      <c r="J532" s="1" t="str">
        <f t="shared" si="34"/>
        <v/>
      </c>
      <c r="K532" s="1"/>
      <c r="L532" s="1" t="str">
        <f t="shared" si="35"/>
        <v xml:space="preserve"> </v>
      </c>
      <c r="M532" s="27"/>
    </row>
    <row r="533" spans="1:13" ht="76.5" x14ac:dyDescent="0.2">
      <c r="A533" s="26" t="s">
        <v>1203</v>
      </c>
      <c r="B533" s="26" t="s">
        <v>1204</v>
      </c>
      <c r="C533" s="27">
        <v>6510</v>
      </c>
      <c r="D533" s="27"/>
      <c r="E533" s="1" t="str">
        <f t="shared" si="33"/>
        <v/>
      </c>
      <c r="F533" s="27"/>
      <c r="G533" s="1" t="str">
        <f t="shared" si="32"/>
        <v xml:space="preserve"> </v>
      </c>
      <c r="H533" s="1">
        <v>6510</v>
      </c>
      <c r="I533" s="1"/>
      <c r="J533" s="1" t="str">
        <f t="shared" si="34"/>
        <v/>
      </c>
      <c r="K533" s="1"/>
      <c r="L533" s="1" t="str">
        <f t="shared" si="35"/>
        <v xml:space="preserve"> </v>
      </c>
      <c r="M533" s="27"/>
    </row>
    <row r="534" spans="1:13" ht="25.5" x14ac:dyDescent="0.2">
      <c r="A534" s="26" t="s">
        <v>1205</v>
      </c>
      <c r="B534" s="26" t="s">
        <v>1206</v>
      </c>
      <c r="C534" s="27">
        <v>243469.3</v>
      </c>
      <c r="D534" s="27">
        <v>4740.51343</v>
      </c>
      <c r="E534" s="1">
        <f t="shared" si="33"/>
        <v>1.9470682463867108</v>
      </c>
      <c r="F534" s="27"/>
      <c r="G534" s="1" t="str">
        <f t="shared" si="32"/>
        <v xml:space="preserve"> </v>
      </c>
      <c r="H534" s="1">
        <v>243469.3</v>
      </c>
      <c r="I534" s="1">
        <v>4740.51343</v>
      </c>
      <c r="J534" s="1">
        <f t="shared" si="34"/>
        <v>1.9470682463867108</v>
      </c>
      <c r="K534" s="1"/>
      <c r="L534" s="1" t="str">
        <f t="shared" si="35"/>
        <v xml:space="preserve"> </v>
      </c>
      <c r="M534" s="27">
        <v>4740.51343</v>
      </c>
    </row>
    <row r="535" spans="1:13" ht="25.5" x14ac:dyDescent="0.2">
      <c r="A535" s="26" t="s">
        <v>1207</v>
      </c>
      <c r="B535" s="26" t="s">
        <v>1208</v>
      </c>
      <c r="C535" s="27">
        <v>243469.3</v>
      </c>
      <c r="D535" s="27">
        <v>4740.51343</v>
      </c>
      <c r="E535" s="1">
        <f t="shared" si="33"/>
        <v>1.9470682463867108</v>
      </c>
      <c r="F535" s="27"/>
      <c r="G535" s="1" t="str">
        <f t="shared" si="32"/>
        <v xml:space="preserve"> </v>
      </c>
      <c r="H535" s="1">
        <v>243469.3</v>
      </c>
      <c r="I535" s="1">
        <v>4740.51343</v>
      </c>
      <c r="J535" s="1">
        <f t="shared" si="34"/>
        <v>1.9470682463867108</v>
      </c>
      <c r="K535" s="1"/>
      <c r="L535" s="1" t="str">
        <f t="shared" si="35"/>
        <v xml:space="preserve"> </v>
      </c>
      <c r="M535" s="27">
        <v>4740.51343</v>
      </c>
    </row>
    <row r="536" spans="1:13" ht="89.25" x14ac:dyDescent="0.2">
      <c r="A536" s="26" t="s">
        <v>1209</v>
      </c>
      <c r="B536" s="26" t="s">
        <v>1210</v>
      </c>
      <c r="C536" s="27"/>
      <c r="D536" s="27"/>
      <c r="E536" s="1" t="str">
        <f t="shared" si="33"/>
        <v xml:space="preserve"> </v>
      </c>
      <c r="F536" s="27"/>
      <c r="G536" s="1" t="str">
        <f t="shared" si="32"/>
        <v xml:space="preserve"> </v>
      </c>
      <c r="H536" s="1"/>
      <c r="I536" s="1"/>
      <c r="J536" s="1" t="str">
        <f t="shared" si="34"/>
        <v xml:space="preserve"> </v>
      </c>
      <c r="K536" s="1"/>
      <c r="L536" s="1" t="str">
        <f t="shared" si="35"/>
        <v xml:space="preserve"> </v>
      </c>
      <c r="M536" s="27"/>
    </row>
    <row r="537" spans="1:13" ht="89.25" x14ac:dyDescent="0.2">
      <c r="A537" s="26" t="s">
        <v>1211</v>
      </c>
      <c r="B537" s="26" t="s">
        <v>1212</v>
      </c>
      <c r="C537" s="27"/>
      <c r="D537" s="27"/>
      <c r="E537" s="1" t="str">
        <f t="shared" si="33"/>
        <v xml:space="preserve"> </v>
      </c>
      <c r="F537" s="27"/>
      <c r="G537" s="1" t="str">
        <f t="shared" si="32"/>
        <v xml:space="preserve"> </v>
      </c>
      <c r="H537" s="1"/>
      <c r="I537" s="1"/>
      <c r="J537" s="1" t="str">
        <f t="shared" si="34"/>
        <v xml:space="preserve"> </v>
      </c>
      <c r="K537" s="1"/>
      <c r="L537" s="1" t="str">
        <f t="shared" si="35"/>
        <v xml:space="preserve"> </v>
      </c>
      <c r="M537" s="27"/>
    </row>
    <row r="538" spans="1:13" ht="51" x14ac:dyDescent="0.2">
      <c r="A538" s="26" t="s">
        <v>1213</v>
      </c>
      <c r="B538" s="26" t="s">
        <v>1214</v>
      </c>
      <c r="C538" s="27"/>
      <c r="D538" s="27"/>
      <c r="E538" s="1" t="str">
        <f t="shared" si="33"/>
        <v xml:space="preserve"> </v>
      </c>
      <c r="F538" s="27"/>
      <c r="G538" s="1" t="str">
        <f t="shared" si="32"/>
        <v xml:space="preserve"> </v>
      </c>
      <c r="H538" s="1"/>
      <c r="I538" s="1"/>
      <c r="J538" s="1" t="str">
        <f t="shared" si="34"/>
        <v xml:space="preserve"> </v>
      </c>
      <c r="K538" s="1"/>
      <c r="L538" s="1" t="str">
        <f t="shared" si="35"/>
        <v xml:space="preserve"> </v>
      </c>
      <c r="M538" s="27"/>
    </row>
    <row r="539" spans="1:13" ht="63.75" x14ac:dyDescent="0.2">
      <c r="A539" s="26" t="s">
        <v>1215</v>
      </c>
      <c r="B539" s="26" t="s">
        <v>1216</v>
      </c>
      <c r="C539" s="27"/>
      <c r="D539" s="27"/>
      <c r="E539" s="1" t="str">
        <f t="shared" si="33"/>
        <v xml:space="preserve"> </v>
      </c>
      <c r="F539" s="27"/>
      <c r="G539" s="1" t="str">
        <f t="shared" si="32"/>
        <v xml:space="preserve"> </v>
      </c>
      <c r="H539" s="1"/>
      <c r="I539" s="1"/>
      <c r="J539" s="1" t="str">
        <f t="shared" si="34"/>
        <v xml:space="preserve"> </v>
      </c>
      <c r="K539" s="1"/>
      <c r="L539" s="1" t="str">
        <f t="shared" si="35"/>
        <v xml:space="preserve"> </v>
      </c>
      <c r="M539" s="27"/>
    </row>
    <row r="540" spans="1:13" ht="51" x14ac:dyDescent="0.2">
      <c r="A540" s="26" t="s">
        <v>1217</v>
      </c>
      <c r="B540" s="26" t="s">
        <v>1218</v>
      </c>
      <c r="C540" s="27">
        <v>517165.3</v>
      </c>
      <c r="D540" s="27">
        <v>113703.68657999999</v>
      </c>
      <c r="E540" s="1">
        <f t="shared" si="33"/>
        <v>21.985946578395726</v>
      </c>
      <c r="F540" s="27">
        <v>110760.32046</v>
      </c>
      <c r="G540" s="1">
        <f t="shared" si="32"/>
        <v>102.65741928858264</v>
      </c>
      <c r="H540" s="1">
        <v>517165.3</v>
      </c>
      <c r="I540" s="1">
        <v>113703.68657999999</v>
      </c>
      <c r="J540" s="1">
        <f t="shared" si="34"/>
        <v>21.985946578395726</v>
      </c>
      <c r="K540" s="1">
        <v>110760.32046</v>
      </c>
      <c r="L540" s="1">
        <f t="shared" si="35"/>
        <v>102.65741928858264</v>
      </c>
      <c r="M540" s="27">
        <v>53624.589709999993</v>
      </c>
    </row>
    <row r="541" spans="1:13" ht="51" x14ac:dyDescent="0.2">
      <c r="A541" s="26" t="s">
        <v>1219</v>
      </c>
      <c r="B541" s="26" t="s">
        <v>1220</v>
      </c>
      <c r="C541" s="27">
        <v>517165.3</v>
      </c>
      <c r="D541" s="27">
        <v>113703.68657999999</v>
      </c>
      <c r="E541" s="1">
        <f t="shared" si="33"/>
        <v>21.985946578395726</v>
      </c>
      <c r="F541" s="27">
        <v>110760.32046</v>
      </c>
      <c r="G541" s="1">
        <f t="shared" si="32"/>
        <v>102.65741928858264</v>
      </c>
      <c r="H541" s="1">
        <v>517165.3</v>
      </c>
      <c r="I541" s="1">
        <v>113703.68657999999</v>
      </c>
      <c r="J541" s="1">
        <f t="shared" si="34"/>
        <v>21.985946578395726</v>
      </c>
      <c r="K541" s="1">
        <v>110760.32046</v>
      </c>
      <c r="L541" s="1">
        <f t="shared" si="35"/>
        <v>102.65741928858264</v>
      </c>
      <c r="M541" s="27">
        <v>53624.589709999993</v>
      </c>
    </row>
    <row r="542" spans="1:13" ht="51" x14ac:dyDescent="0.2">
      <c r="A542" s="26" t="s">
        <v>1221</v>
      </c>
      <c r="B542" s="26" t="s">
        <v>1222</v>
      </c>
      <c r="C542" s="27">
        <v>219525.5</v>
      </c>
      <c r="D542" s="27">
        <v>17585.708549999999</v>
      </c>
      <c r="E542" s="1">
        <f t="shared" si="33"/>
        <v>8.0107816859544787</v>
      </c>
      <c r="F542" s="27"/>
      <c r="G542" s="1" t="str">
        <f t="shared" si="32"/>
        <v xml:space="preserve"> </v>
      </c>
      <c r="H542" s="1">
        <v>219525.5</v>
      </c>
      <c r="I542" s="1">
        <v>17585.708549999999</v>
      </c>
      <c r="J542" s="1">
        <f t="shared" si="34"/>
        <v>8.0107816859544787</v>
      </c>
      <c r="K542" s="1"/>
      <c r="L542" s="1" t="str">
        <f t="shared" si="35"/>
        <v xml:space="preserve"> </v>
      </c>
      <c r="M542" s="27">
        <v>17585.708549999999</v>
      </c>
    </row>
    <row r="543" spans="1:13" ht="63.75" x14ac:dyDescent="0.2">
      <c r="A543" s="26" t="s">
        <v>1223</v>
      </c>
      <c r="B543" s="26" t="s">
        <v>1224</v>
      </c>
      <c r="C543" s="27">
        <v>219525.5</v>
      </c>
      <c r="D543" s="27">
        <v>17585.708549999999</v>
      </c>
      <c r="E543" s="1">
        <f t="shared" si="33"/>
        <v>8.0107816859544787</v>
      </c>
      <c r="F543" s="27"/>
      <c r="G543" s="1" t="str">
        <f t="shared" si="32"/>
        <v xml:space="preserve"> </v>
      </c>
      <c r="H543" s="1">
        <v>219525.5</v>
      </c>
      <c r="I543" s="1">
        <v>17585.708549999999</v>
      </c>
      <c r="J543" s="1">
        <f t="shared" si="34"/>
        <v>8.0107816859544787</v>
      </c>
      <c r="K543" s="1"/>
      <c r="L543" s="1" t="str">
        <f t="shared" si="35"/>
        <v xml:space="preserve"> </v>
      </c>
      <c r="M543" s="27">
        <v>17585.708549999999</v>
      </c>
    </row>
    <row r="544" spans="1:13" ht="51" x14ac:dyDescent="0.2">
      <c r="A544" s="26" t="s">
        <v>1225</v>
      </c>
      <c r="B544" s="26" t="s">
        <v>1226</v>
      </c>
      <c r="C544" s="27">
        <v>48476.7</v>
      </c>
      <c r="D544" s="27"/>
      <c r="E544" s="1" t="str">
        <f t="shared" si="33"/>
        <v/>
      </c>
      <c r="F544" s="27"/>
      <c r="G544" s="1" t="str">
        <f t="shared" si="32"/>
        <v xml:space="preserve"> </v>
      </c>
      <c r="H544" s="1">
        <v>48476.7</v>
      </c>
      <c r="I544" s="1"/>
      <c r="J544" s="1" t="str">
        <f t="shared" si="34"/>
        <v/>
      </c>
      <c r="K544" s="1"/>
      <c r="L544" s="1" t="str">
        <f t="shared" si="35"/>
        <v xml:space="preserve"> </v>
      </c>
      <c r="M544" s="27"/>
    </row>
    <row r="545" spans="1:13" ht="63.75" x14ac:dyDescent="0.2">
      <c r="A545" s="26" t="s">
        <v>1227</v>
      </c>
      <c r="B545" s="26" t="s">
        <v>1228</v>
      </c>
      <c r="C545" s="27">
        <v>48476.7</v>
      </c>
      <c r="D545" s="27"/>
      <c r="E545" s="1" t="str">
        <f t="shared" si="33"/>
        <v/>
      </c>
      <c r="F545" s="27"/>
      <c r="G545" s="1" t="str">
        <f t="shared" si="32"/>
        <v xml:space="preserve"> </v>
      </c>
      <c r="H545" s="1">
        <v>48476.7</v>
      </c>
      <c r="I545" s="1"/>
      <c r="J545" s="1" t="str">
        <f t="shared" si="34"/>
        <v/>
      </c>
      <c r="K545" s="1"/>
      <c r="L545" s="1" t="str">
        <f t="shared" si="35"/>
        <v xml:space="preserve"> </v>
      </c>
      <c r="M545" s="27"/>
    </row>
    <row r="546" spans="1:13" ht="51" x14ac:dyDescent="0.2">
      <c r="A546" s="26" t="s">
        <v>1229</v>
      </c>
      <c r="B546" s="26" t="s">
        <v>1230</v>
      </c>
      <c r="C546" s="27">
        <v>71468</v>
      </c>
      <c r="D546" s="27"/>
      <c r="E546" s="1" t="str">
        <f t="shared" si="33"/>
        <v/>
      </c>
      <c r="F546" s="27"/>
      <c r="G546" s="1" t="str">
        <f t="shared" si="32"/>
        <v xml:space="preserve"> </v>
      </c>
      <c r="H546" s="1">
        <v>71468</v>
      </c>
      <c r="I546" s="1"/>
      <c r="J546" s="1" t="str">
        <f t="shared" si="34"/>
        <v/>
      </c>
      <c r="K546" s="1"/>
      <c r="L546" s="1" t="str">
        <f t="shared" si="35"/>
        <v xml:space="preserve"> </v>
      </c>
      <c r="M546" s="27"/>
    </row>
    <row r="547" spans="1:13" ht="63.75" x14ac:dyDescent="0.2">
      <c r="A547" s="26" t="s">
        <v>1231</v>
      </c>
      <c r="B547" s="26" t="s">
        <v>1232</v>
      </c>
      <c r="C547" s="27">
        <v>71468</v>
      </c>
      <c r="D547" s="27"/>
      <c r="E547" s="1" t="str">
        <f t="shared" si="33"/>
        <v/>
      </c>
      <c r="F547" s="27"/>
      <c r="G547" s="1" t="str">
        <f t="shared" si="32"/>
        <v xml:space="preserve"> </v>
      </c>
      <c r="H547" s="1">
        <v>71468</v>
      </c>
      <c r="I547" s="1"/>
      <c r="J547" s="1" t="str">
        <f t="shared" si="34"/>
        <v/>
      </c>
      <c r="K547" s="1"/>
      <c r="L547" s="1" t="str">
        <f t="shared" si="35"/>
        <v xml:space="preserve"> </v>
      </c>
      <c r="M547" s="27"/>
    </row>
    <row r="548" spans="1:13" ht="51" x14ac:dyDescent="0.2">
      <c r="A548" s="26" t="s">
        <v>1233</v>
      </c>
      <c r="B548" s="26" t="s">
        <v>1234</v>
      </c>
      <c r="C548" s="27">
        <v>106817.9</v>
      </c>
      <c r="D548" s="27">
        <v>42723.945</v>
      </c>
      <c r="E548" s="1">
        <f t="shared" si="33"/>
        <v>39.996990204825224</v>
      </c>
      <c r="F548" s="27"/>
      <c r="G548" s="1" t="str">
        <f t="shared" si="32"/>
        <v xml:space="preserve"> </v>
      </c>
      <c r="H548" s="1">
        <v>106817.9</v>
      </c>
      <c r="I548" s="1">
        <v>42723.945</v>
      </c>
      <c r="J548" s="1">
        <f t="shared" si="34"/>
        <v>39.996990204825224</v>
      </c>
      <c r="K548" s="1"/>
      <c r="L548" s="1" t="str">
        <f t="shared" si="35"/>
        <v xml:space="preserve"> </v>
      </c>
      <c r="M548" s="27">
        <v>42723.945</v>
      </c>
    </row>
    <row r="549" spans="1:13" ht="51" x14ac:dyDescent="0.2">
      <c r="A549" s="26" t="s">
        <v>1235</v>
      </c>
      <c r="B549" s="26" t="s">
        <v>1236</v>
      </c>
      <c r="C549" s="27">
        <v>106817.9</v>
      </c>
      <c r="D549" s="27">
        <v>42723.945</v>
      </c>
      <c r="E549" s="1">
        <f t="shared" si="33"/>
        <v>39.996990204825224</v>
      </c>
      <c r="F549" s="27"/>
      <c r="G549" s="1" t="str">
        <f t="shared" si="32"/>
        <v xml:space="preserve"> </v>
      </c>
      <c r="H549" s="1">
        <v>106817.9</v>
      </c>
      <c r="I549" s="1">
        <v>42723.945</v>
      </c>
      <c r="J549" s="1">
        <f t="shared" si="34"/>
        <v>39.996990204825224</v>
      </c>
      <c r="K549" s="1"/>
      <c r="L549" s="1" t="str">
        <f t="shared" si="35"/>
        <v xml:space="preserve"> </v>
      </c>
      <c r="M549" s="27">
        <v>42723.945</v>
      </c>
    </row>
    <row r="550" spans="1:13" ht="25.5" x14ac:dyDescent="0.2">
      <c r="A550" s="26" t="s">
        <v>1237</v>
      </c>
      <c r="B550" s="26" t="s">
        <v>1238</v>
      </c>
      <c r="C550" s="27">
        <v>110308</v>
      </c>
      <c r="D550" s="27"/>
      <c r="E550" s="1" t="str">
        <f t="shared" si="33"/>
        <v/>
      </c>
      <c r="F550" s="27"/>
      <c r="G550" s="1" t="str">
        <f t="shared" si="32"/>
        <v xml:space="preserve"> </v>
      </c>
      <c r="H550" s="1">
        <v>110308</v>
      </c>
      <c r="I550" s="1"/>
      <c r="J550" s="1" t="str">
        <f t="shared" si="34"/>
        <v/>
      </c>
      <c r="K550" s="1"/>
      <c r="L550" s="1" t="str">
        <f t="shared" si="35"/>
        <v xml:space="preserve"> </v>
      </c>
      <c r="M550" s="27"/>
    </row>
    <row r="551" spans="1:13" ht="25.5" x14ac:dyDescent="0.2">
      <c r="A551" s="26" t="s">
        <v>1239</v>
      </c>
      <c r="B551" s="26" t="s">
        <v>1240</v>
      </c>
      <c r="C551" s="27">
        <v>110308</v>
      </c>
      <c r="D551" s="27"/>
      <c r="E551" s="1" t="str">
        <f t="shared" si="33"/>
        <v/>
      </c>
      <c r="F551" s="27"/>
      <c r="G551" s="1" t="str">
        <f t="shared" si="32"/>
        <v xml:space="preserve"> </v>
      </c>
      <c r="H551" s="1">
        <v>110308</v>
      </c>
      <c r="I551" s="1"/>
      <c r="J551" s="1" t="str">
        <f t="shared" si="34"/>
        <v/>
      </c>
      <c r="K551" s="1"/>
      <c r="L551" s="1" t="str">
        <f t="shared" si="35"/>
        <v xml:space="preserve"> </v>
      </c>
      <c r="M551" s="27"/>
    </row>
    <row r="552" spans="1:13" x14ac:dyDescent="0.2">
      <c r="A552" s="26" t="s">
        <v>1241</v>
      </c>
      <c r="B552" s="26" t="s">
        <v>1242</v>
      </c>
      <c r="C552" s="27">
        <v>9300</v>
      </c>
      <c r="D552" s="27">
        <v>9300</v>
      </c>
      <c r="E552" s="1">
        <f t="shared" si="33"/>
        <v>100</v>
      </c>
      <c r="F552" s="27"/>
      <c r="G552" s="1" t="str">
        <f t="shared" si="32"/>
        <v xml:space="preserve"> </v>
      </c>
      <c r="H552" s="1">
        <v>9300</v>
      </c>
      <c r="I552" s="1">
        <v>9300</v>
      </c>
      <c r="J552" s="1">
        <f t="shared" si="34"/>
        <v>100</v>
      </c>
      <c r="K552" s="1"/>
      <c r="L552" s="1" t="str">
        <f t="shared" si="35"/>
        <v xml:space="preserve"> </v>
      </c>
      <c r="M552" s="27">
        <v>9300</v>
      </c>
    </row>
    <row r="553" spans="1:13" ht="25.5" x14ac:dyDescent="0.2">
      <c r="A553" s="26" t="s">
        <v>1243</v>
      </c>
      <c r="B553" s="26" t="s">
        <v>1244</v>
      </c>
      <c r="C553" s="27">
        <v>9300</v>
      </c>
      <c r="D553" s="27">
        <v>9300</v>
      </c>
      <c r="E553" s="1">
        <f t="shared" si="33"/>
        <v>100</v>
      </c>
      <c r="F553" s="27"/>
      <c r="G553" s="1" t="str">
        <f t="shared" si="32"/>
        <v xml:space="preserve"> </v>
      </c>
      <c r="H553" s="1">
        <v>9300</v>
      </c>
      <c r="I553" s="1">
        <v>9300</v>
      </c>
      <c r="J553" s="1">
        <f t="shared" si="34"/>
        <v>100</v>
      </c>
      <c r="K553" s="1"/>
      <c r="L553" s="1" t="str">
        <f t="shared" si="35"/>
        <v xml:space="preserve"> </v>
      </c>
      <c r="M553" s="27">
        <v>9300</v>
      </c>
    </row>
    <row r="554" spans="1:13" ht="25.5" x14ac:dyDescent="0.2">
      <c r="A554" s="26" t="s">
        <v>1245</v>
      </c>
      <c r="B554" s="26" t="s">
        <v>1246</v>
      </c>
      <c r="C554" s="27">
        <v>13000</v>
      </c>
      <c r="D554" s="27"/>
      <c r="E554" s="1" t="str">
        <f t="shared" si="33"/>
        <v/>
      </c>
      <c r="F554" s="27"/>
      <c r="G554" s="1" t="str">
        <f t="shared" si="32"/>
        <v xml:space="preserve"> </v>
      </c>
      <c r="H554" s="1">
        <v>13000</v>
      </c>
      <c r="I554" s="1"/>
      <c r="J554" s="1" t="str">
        <f t="shared" si="34"/>
        <v/>
      </c>
      <c r="K554" s="1"/>
      <c r="L554" s="1" t="str">
        <f t="shared" si="35"/>
        <v xml:space="preserve"> </v>
      </c>
      <c r="M554" s="27"/>
    </row>
    <row r="555" spans="1:13" ht="25.5" x14ac:dyDescent="0.2">
      <c r="A555" s="26" t="s">
        <v>1247</v>
      </c>
      <c r="B555" s="26" t="s">
        <v>1248</v>
      </c>
      <c r="C555" s="27">
        <v>13000</v>
      </c>
      <c r="D555" s="27"/>
      <c r="E555" s="1" t="str">
        <f t="shared" si="33"/>
        <v/>
      </c>
      <c r="F555" s="27"/>
      <c r="G555" s="1" t="str">
        <f t="shared" si="32"/>
        <v xml:space="preserve"> </v>
      </c>
      <c r="H555" s="1">
        <v>13000</v>
      </c>
      <c r="I555" s="1"/>
      <c r="J555" s="1" t="str">
        <f t="shared" si="34"/>
        <v/>
      </c>
      <c r="K555" s="1"/>
      <c r="L555" s="1" t="str">
        <f t="shared" si="35"/>
        <v xml:space="preserve"> </v>
      </c>
      <c r="M555" s="27"/>
    </row>
    <row r="556" spans="1:13" ht="38.25" x14ac:dyDescent="0.2">
      <c r="A556" s="26" t="s">
        <v>1249</v>
      </c>
      <c r="B556" s="26" t="s">
        <v>1250</v>
      </c>
      <c r="C556" s="27">
        <v>7966.2</v>
      </c>
      <c r="D556" s="27"/>
      <c r="E556" s="1" t="str">
        <f t="shared" si="33"/>
        <v/>
      </c>
      <c r="F556" s="27"/>
      <c r="G556" s="1" t="str">
        <f t="shared" si="32"/>
        <v xml:space="preserve"> </v>
      </c>
      <c r="H556" s="1">
        <v>7966.2</v>
      </c>
      <c r="I556" s="1"/>
      <c r="J556" s="1" t="str">
        <f t="shared" si="34"/>
        <v/>
      </c>
      <c r="K556" s="1"/>
      <c r="L556" s="1" t="str">
        <f t="shared" si="35"/>
        <v xml:space="preserve"> </v>
      </c>
      <c r="M556" s="27"/>
    </row>
    <row r="557" spans="1:13" ht="51" x14ac:dyDescent="0.2">
      <c r="A557" s="26" t="s">
        <v>1251</v>
      </c>
      <c r="B557" s="26" t="s">
        <v>1252</v>
      </c>
      <c r="C557" s="27">
        <v>7966.2</v>
      </c>
      <c r="D557" s="27"/>
      <c r="E557" s="1" t="str">
        <f t="shared" si="33"/>
        <v/>
      </c>
      <c r="F557" s="27"/>
      <c r="G557" s="1" t="str">
        <f t="shared" si="32"/>
        <v xml:space="preserve"> </v>
      </c>
      <c r="H557" s="1">
        <v>7966.2</v>
      </c>
      <c r="I557" s="1"/>
      <c r="J557" s="1" t="str">
        <f t="shared" si="34"/>
        <v/>
      </c>
      <c r="K557" s="1"/>
      <c r="L557" s="1" t="str">
        <f t="shared" si="35"/>
        <v xml:space="preserve"> </v>
      </c>
      <c r="M557" s="27"/>
    </row>
    <row r="558" spans="1:13" ht="25.5" x14ac:dyDescent="0.2">
      <c r="A558" s="26" t="s">
        <v>1253</v>
      </c>
      <c r="B558" s="26" t="s">
        <v>1254</v>
      </c>
      <c r="C558" s="27">
        <v>1165754.8999999999</v>
      </c>
      <c r="D558" s="27">
        <v>680499.52009000001</v>
      </c>
      <c r="E558" s="1">
        <f t="shared" si="33"/>
        <v>58.374150525981072</v>
      </c>
      <c r="F558" s="27">
        <v>410004.09007999999</v>
      </c>
      <c r="G558" s="1">
        <f t="shared" si="32"/>
        <v>165.97383698226545</v>
      </c>
      <c r="H558" s="1">
        <v>1165754.8999999999</v>
      </c>
      <c r="I558" s="1">
        <v>680499.52009000001</v>
      </c>
      <c r="J558" s="1">
        <f t="shared" si="34"/>
        <v>58.374150525981072</v>
      </c>
      <c r="K558" s="1">
        <v>410004.09007999999</v>
      </c>
      <c r="L558" s="1">
        <f t="shared" si="35"/>
        <v>165.97383698226545</v>
      </c>
      <c r="M558" s="27">
        <v>211036.27280999999</v>
      </c>
    </row>
    <row r="559" spans="1:13" ht="38.25" x14ac:dyDescent="0.2">
      <c r="A559" s="26" t="s">
        <v>1255</v>
      </c>
      <c r="B559" s="26" t="s">
        <v>1256</v>
      </c>
      <c r="C559" s="27">
        <v>1165754.8999999999</v>
      </c>
      <c r="D559" s="27">
        <v>680499.52009000001</v>
      </c>
      <c r="E559" s="1">
        <f t="shared" si="33"/>
        <v>58.374150525981072</v>
      </c>
      <c r="F559" s="27">
        <v>410004.09007999999</v>
      </c>
      <c r="G559" s="1">
        <f t="shared" si="32"/>
        <v>165.97383698226545</v>
      </c>
      <c r="H559" s="1">
        <v>1165754.8999999999</v>
      </c>
      <c r="I559" s="1">
        <v>680499.52009000001</v>
      </c>
      <c r="J559" s="1">
        <f t="shared" si="34"/>
        <v>58.374150525981072</v>
      </c>
      <c r="K559" s="1">
        <v>410004.09007999999</v>
      </c>
      <c r="L559" s="1">
        <f t="shared" si="35"/>
        <v>165.97383698226545</v>
      </c>
      <c r="M559" s="27">
        <v>211036.27280999999</v>
      </c>
    </row>
    <row r="560" spans="1:13" ht="25.5" x14ac:dyDescent="0.2">
      <c r="A560" s="26" t="s">
        <v>1257</v>
      </c>
      <c r="B560" s="26" t="s">
        <v>1258</v>
      </c>
      <c r="C560" s="27">
        <v>176527.8</v>
      </c>
      <c r="D560" s="27"/>
      <c r="E560" s="1" t="str">
        <f t="shared" si="33"/>
        <v/>
      </c>
      <c r="F560" s="27"/>
      <c r="G560" s="1" t="str">
        <f t="shared" si="32"/>
        <v xml:space="preserve"> </v>
      </c>
      <c r="H560" s="1">
        <v>176527.8</v>
      </c>
      <c r="I560" s="1"/>
      <c r="J560" s="1" t="str">
        <f t="shared" si="34"/>
        <v/>
      </c>
      <c r="K560" s="1"/>
      <c r="L560" s="1" t="str">
        <f t="shared" si="35"/>
        <v xml:space="preserve"> </v>
      </c>
      <c r="M560" s="27"/>
    </row>
    <row r="561" spans="1:13" ht="25.5" x14ac:dyDescent="0.2">
      <c r="A561" s="26" t="s">
        <v>1259</v>
      </c>
      <c r="B561" s="26" t="s">
        <v>1260</v>
      </c>
      <c r="C561" s="27">
        <v>176527.8</v>
      </c>
      <c r="D561" s="27"/>
      <c r="E561" s="1" t="str">
        <f t="shared" si="33"/>
        <v/>
      </c>
      <c r="F561" s="27"/>
      <c r="G561" s="1" t="str">
        <f t="shared" si="32"/>
        <v xml:space="preserve"> </v>
      </c>
      <c r="H561" s="1">
        <v>176527.8</v>
      </c>
      <c r="I561" s="1"/>
      <c r="J561" s="1" t="str">
        <f t="shared" si="34"/>
        <v/>
      </c>
      <c r="K561" s="1"/>
      <c r="L561" s="1" t="str">
        <f t="shared" si="35"/>
        <v xml:space="preserve"> </v>
      </c>
      <c r="M561" s="27"/>
    </row>
    <row r="562" spans="1:13" ht="63.75" x14ac:dyDescent="0.2">
      <c r="A562" s="26" t="s">
        <v>1261</v>
      </c>
      <c r="B562" s="26" t="s">
        <v>1262</v>
      </c>
      <c r="C562" s="27">
        <v>14694.3</v>
      </c>
      <c r="D562" s="27">
        <v>7347.15</v>
      </c>
      <c r="E562" s="1">
        <f t="shared" si="33"/>
        <v>50</v>
      </c>
      <c r="F562" s="27">
        <v>7381.15</v>
      </c>
      <c r="G562" s="1">
        <f t="shared" si="32"/>
        <v>99.539367171782175</v>
      </c>
      <c r="H562" s="1">
        <v>14694.3</v>
      </c>
      <c r="I562" s="1">
        <v>7347.15</v>
      </c>
      <c r="J562" s="1">
        <f t="shared" si="34"/>
        <v>50</v>
      </c>
      <c r="K562" s="1">
        <v>7381.15</v>
      </c>
      <c r="L562" s="1">
        <f t="shared" si="35"/>
        <v>99.539367171782175</v>
      </c>
      <c r="M562" s="27">
        <v>7347.15</v>
      </c>
    </row>
    <row r="563" spans="1:13" ht="76.5" x14ac:dyDescent="0.2">
      <c r="A563" s="26" t="s">
        <v>1263</v>
      </c>
      <c r="B563" s="26" t="s">
        <v>1264</v>
      </c>
      <c r="C563" s="27">
        <v>14694.3</v>
      </c>
      <c r="D563" s="27">
        <v>7347.15</v>
      </c>
      <c r="E563" s="1">
        <f t="shared" si="33"/>
        <v>50</v>
      </c>
      <c r="F563" s="27">
        <v>7381.15</v>
      </c>
      <c r="G563" s="1">
        <f t="shared" si="32"/>
        <v>99.539367171782175</v>
      </c>
      <c r="H563" s="1">
        <v>14694.3</v>
      </c>
      <c r="I563" s="1">
        <v>7347.15</v>
      </c>
      <c r="J563" s="1">
        <f t="shared" si="34"/>
        <v>50</v>
      </c>
      <c r="K563" s="1">
        <v>7381.15</v>
      </c>
      <c r="L563" s="1">
        <f t="shared" si="35"/>
        <v>99.539367171782175</v>
      </c>
      <c r="M563" s="27">
        <v>7347.15</v>
      </c>
    </row>
    <row r="564" spans="1:13" ht="25.5" x14ac:dyDescent="0.2">
      <c r="A564" s="26" t="s">
        <v>1265</v>
      </c>
      <c r="B564" s="26" t="s">
        <v>1266</v>
      </c>
      <c r="C564" s="27"/>
      <c r="D564" s="27"/>
      <c r="E564" s="1" t="str">
        <f t="shared" si="33"/>
        <v xml:space="preserve"> </v>
      </c>
      <c r="F564" s="27">
        <v>327365.61272999999</v>
      </c>
      <c r="G564" s="1" t="str">
        <f t="shared" si="32"/>
        <v/>
      </c>
      <c r="H564" s="1"/>
      <c r="I564" s="1"/>
      <c r="J564" s="1" t="str">
        <f t="shared" si="34"/>
        <v xml:space="preserve"> </v>
      </c>
      <c r="K564" s="1">
        <v>327365.61272999999</v>
      </c>
      <c r="L564" s="1" t="str">
        <f t="shared" si="35"/>
        <v/>
      </c>
      <c r="M564" s="27"/>
    </row>
    <row r="565" spans="1:13" ht="38.25" x14ac:dyDescent="0.2">
      <c r="A565" s="26" t="s">
        <v>1267</v>
      </c>
      <c r="B565" s="26" t="s">
        <v>1268</v>
      </c>
      <c r="C565" s="27"/>
      <c r="D565" s="27"/>
      <c r="E565" s="1" t="str">
        <f t="shared" si="33"/>
        <v xml:space="preserve"> </v>
      </c>
      <c r="F565" s="27">
        <v>327365.61272999999</v>
      </c>
      <c r="G565" s="1" t="str">
        <f t="shared" si="32"/>
        <v/>
      </c>
      <c r="H565" s="1"/>
      <c r="I565" s="1"/>
      <c r="J565" s="1" t="str">
        <f t="shared" si="34"/>
        <v xml:space="preserve"> </v>
      </c>
      <c r="K565" s="1">
        <v>327365.61272999999</v>
      </c>
      <c r="L565" s="1" t="str">
        <f t="shared" si="35"/>
        <v/>
      </c>
      <c r="M565" s="27"/>
    </row>
    <row r="566" spans="1:13" ht="63.75" x14ac:dyDescent="0.2">
      <c r="A566" s="26" t="s">
        <v>1269</v>
      </c>
      <c r="B566" s="26" t="s">
        <v>1270</v>
      </c>
      <c r="C566" s="27">
        <v>48176.2</v>
      </c>
      <c r="D566" s="27">
        <v>12044.05005</v>
      </c>
      <c r="E566" s="1">
        <f t="shared" si="33"/>
        <v>25.000000103785684</v>
      </c>
      <c r="F566" s="27">
        <v>5803.5909899999997</v>
      </c>
      <c r="G566" s="1" t="str">
        <f t="shared" si="32"/>
        <v>свыше 200</v>
      </c>
      <c r="H566" s="1">
        <v>48176.2</v>
      </c>
      <c r="I566" s="1">
        <v>12044.05005</v>
      </c>
      <c r="J566" s="1">
        <f t="shared" si="34"/>
        <v>25.000000103785684</v>
      </c>
      <c r="K566" s="1">
        <v>5803.5909899999997</v>
      </c>
      <c r="L566" s="1" t="str">
        <f t="shared" si="35"/>
        <v>свыше 200</v>
      </c>
      <c r="M566" s="27">
        <v>4014.6833500000002</v>
      </c>
    </row>
    <row r="567" spans="1:13" ht="51" x14ac:dyDescent="0.2">
      <c r="A567" s="26" t="s">
        <v>1271</v>
      </c>
      <c r="B567" s="26" t="s">
        <v>1272</v>
      </c>
      <c r="C567" s="27">
        <v>164679.20000000001</v>
      </c>
      <c r="D567" s="27">
        <v>34809.398229999999</v>
      </c>
      <c r="E567" s="1">
        <f t="shared" si="33"/>
        <v>21.137701804478038</v>
      </c>
      <c r="F567" s="27">
        <v>22581.343700000001</v>
      </c>
      <c r="G567" s="1">
        <f t="shared" si="32"/>
        <v>154.15113773765376</v>
      </c>
      <c r="H567" s="1">
        <v>164679.20000000001</v>
      </c>
      <c r="I567" s="1">
        <v>34809.398229999999</v>
      </c>
      <c r="J567" s="1">
        <f t="shared" si="34"/>
        <v>21.137701804478038</v>
      </c>
      <c r="K567" s="1">
        <v>22581.343700000001</v>
      </c>
      <c r="L567" s="1">
        <f t="shared" si="35"/>
        <v>154.15113773765376</v>
      </c>
      <c r="M567" s="27">
        <v>16986.720149999997</v>
      </c>
    </row>
    <row r="568" spans="1:13" ht="63.75" x14ac:dyDescent="0.2">
      <c r="A568" s="26" t="s">
        <v>1273</v>
      </c>
      <c r="B568" s="26" t="s">
        <v>1274</v>
      </c>
      <c r="C568" s="27"/>
      <c r="D568" s="27"/>
      <c r="E568" s="1" t="str">
        <f t="shared" si="33"/>
        <v xml:space="preserve"> </v>
      </c>
      <c r="F568" s="27"/>
      <c r="G568" s="1" t="str">
        <f t="shared" si="32"/>
        <v xml:space="preserve"> </v>
      </c>
      <c r="H568" s="1"/>
      <c r="I568" s="1"/>
      <c r="J568" s="1" t="str">
        <f t="shared" si="34"/>
        <v xml:space="preserve"> </v>
      </c>
      <c r="K568" s="1"/>
      <c r="L568" s="1" t="str">
        <f t="shared" si="35"/>
        <v xml:space="preserve"> </v>
      </c>
      <c r="M568" s="27"/>
    </row>
    <row r="569" spans="1:13" ht="63.75" x14ac:dyDescent="0.2">
      <c r="A569" s="26" t="s">
        <v>1275</v>
      </c>
      <c r="B569" s="26" t="s">
        <v>1276</v>
      </c>
      <c r="C569" s="27"/>
      <c r="D569" s="27"/>
      <c r="E569" s="1" t="str">
        <f t="shared" si="33"/>
        <v xml:space="preserve"> </v>
      </c>
      <c r="F569" s="27"/>
      <c r="G569" s="1" t="str">
        <f t="shared" si="32"/>
        <v xml:space="preserve"> </v>
      </c>
      <c r="H569" s="1"/>
      <c r="I569" s="1"/>
      <c r="J569" s="1" t="str">
        <f t="shared" si="34"/>
        <v xml:space="preserve"> </v>
      </c>
      <c r="K569" s="1"/>
      <c r="L569" s="1" t="str">
        <f t="shared" si="35"/>
        <v xml:space="preserve"> </v>
      </c>
      <c r="M569" s="27"/>
    </row>
    <row r="570" spans="1:13" ht="63.75" x14ac:dyDescent="0.2">
      <c r="A570" s="26" t="s">
        <v>1277</v>
      </c>
      <c r="B570" s="26" t="s">
        <v>1278</v>
      </c>
      <c r="C570" s="27">
        <v>30119.3</v>
      </c>
      <c r="D570" s="27"/>
      <c r="E570" s="1" t="str">
        <f t="shared" si="33"/>
        <v/>
      </c>
      <c r="F570" s="27"/>
      <c r="G570" s="1" t="str">
        <f t="shared" si="32"/>
        <v xml:space="preserve"> </v>
      </c>
      <c r="H570" s="1">
        <v>30119.3</v>
      </c>
      <c r="I570" s="1"/>
      <c r="J570" s="1" t="str">
        <f t="shared" si="34"/>
        <v/>
      </c>
      <c r="K570" s="1"/>
      <c r="L570" s="1" t="str">
        <f t="shared" si="35"/>
        <v xml:space="preserve"> </v>
      </c>
      <c r="M570" s="27"/>
    </row>
    <row r="571" spans="1:13" ht="63.75" x14ac:dyDescent="0.2">
      <c r="A571" s="26" t="s">
        <v>1279</v>
      </c>
      <c r="B571" s="26" t="s">
        <v>1280</v>
      </c>
      <c r="C571" s="27">
        <v>30119.3</v>
      </c>
      <c r="D571" s="27"/>
      <c r="E571" s="1" t="str">
        <f t="shared" si="33"/>
        <v/>
      </c>
      <c r="F571" s="27"/>
      <c r="G571" s="1" t="str">
        <f t="shared" si="32"/>
        <v xml:space="preserve"> </v>
      </c>
      <c r="H571" s="1">
        <v>30119.3</v>
      </c>
      <c r="I571" s="1"/>
      <c r="J571" s="1" t="str">
        <f t="shared" si="34"/>
        <v/>
      </c>
      <c r="K571" s="1"/>
      <c r="L571" s="1" t="str">
        <f t="shared" si="35"/>
        <v xml:space="preserve"> </v>
      </c>
      <c r="M571" s="27"/>
    </row>
    <row r="572" spans="1:13" ht="51" x14ac:dyDescent="0.2">
      <c r="A572" s="26" t="s">
        <v>1281</v>
      </c>
      <c r="B572" s="26" t="s">
        <v>1282</v>
      </c>
      <c r="C572" s="27">
        <v>206251.9</v>
      </c>
      <c r="D572" s="27"/>
      <c r="E572" s="1" t="str">
        <f t="shared" si="33"/>
        <v/>
      </c>
      <c r="F572" s="27"/>
      <c r="G572" s="1" t="str">
        <f t="shared" si="32"/>
        <v xml:space="preserve"> </v>
      </c>
      <c r="H572" s="1">
        <v>206251.9</v>
      </c>
      <c r="I572" s="1"/>
      <c r="J572" s="1" t="str">
        <f t="shared" si="34"/>
        <v/>
      </c>
      <c r="K572" s="1"/>
      <c r="L572" s="1" t="str">
        <f t="shared" si="35"/>
        <v xml:space="preserve"> </v>
      </c>
      <c r="M572" s="27"/>
    </row>
    <row r="573" spans="1:13" ht="51" x14ac:dyDescent="0.2">
      <c r="A573" s="26" t="s">
        <v>1283</v>
      </c>
      <c r="B573" s="26" t="s">
        <v>1284</v>
      </c>
      <c r="C573" s="27">
        <v>206251.9</v>
      </c>
      <c r="D573" s="27"/>
      <c r="E573" s="1" t="str">
        <f t="shared" si="33"/>
        <v/>
      </c>
      <c r="F573" s="27"/>
      <c r="G573" s="1" t="str">
        <f t="shared" si="32"/>
        <v xml:space="preserve"> </v>
      </c>
      <c r="H573" s="1">
        <v>206251.9</v>
      </c>
      <c r="I573" s="1"/>
      <c r="J573" s="1" t="str">
        <f t="shared" si="34"/>
        <v/>
      </c>
      <c r="K573" s="1"/>
      <c r="L573" s="1" t="str">
        <f t="shared" si="35"/>
        <v xml:space="preserve"> </v>
      </c>
      <c r="M573" s="27"/>
    </row>
    <row r="574" spans="1:13" ht="38.25" x14ac:dyDescent="0.2">
      <c r="A574" s="26" t="s">
        <v>1285</v>
      </c>
      <c r="B574" s="26" t="s">
        <v>1286</v>
      </c>
      <c r="C574" s="27">
        <v>1791.3</v>
      </c>
      <c r="D574" s="27">
        <v>1083.6777099999999</v>
      </c>
      <c r="E574" s="1">
        <f t="shared" si="33"/>
        <v>60.496718026014626</v>
      </c>
      <c r="F574" s="27"/>
      <c r="G574" s="1" t="str">
        <f t="shared" si="32"/>
        <v xml:space="preserve"> </v>
      </c>
      <c r="H574" s="1">
        <v>1791.3</v>
      </c>
      <c r="I574" s="1">
        <v>1083.6777099999999</v>
      </c>
      <c r="J574" s="1">
        <f t="shared" si="34"/>
        <v>60.496718026014626</v>
      </c>
      <c r="K574" s="1"/>
      <c r="L574" s="1" t="str">
        <f t="shared" si="35"/>
        <v xml:space="preserve"> </v>
      </c>
      <c r="M574" s="27">
        <v>286.41621999999995</v>
      </c>
    </row>
    <row r="575" spans="1:13" ht="51" x14ac:dyDescent="0.2">
      <c r="A575" s="26" t="s">
        <v>1287</v>
      </c>
      <c r="B575" s="26" t="s">
        <v>1288</v>
      </c>
      <c r="C575" s="27">
        <v>1791.3</v>
      </c>
      <c r="D575" s="27">
        <v>1083.6777099999999</v>
      </c>
      <c r="E575" s="1">
        <f t="shared" si="33"/>
        <v>60.496718026014626</v>
      </c>
      <c r="F575" s="27"/>
      <c r="G575" s="1" t="str">
        <f t="shared" si="32"/>
        <v xml:space="preserve"> </v>
      </c>
      <c r="H575" s="1">
        <v>1791.3</v>
      </c>
      <c r="I575" s="1">
        <v>1083.6777099999999</v>
      </c>
      <c r="J575" s="1">
        <f t="shared" si="34"/>
        <v>60.496718026014626</v>
      </c>
      <c r="K575" s="1"/>
      <c r="L575" s="1" t="str">
        <f t="shared" si="35"/>
        <v xml:space="preserve"> </v>
      </c>
      <c r="M575" s="27">
        <v>286.41621999999995</v>
      </c>
    </row>
    <row r="576" spans="1:13" ht="51" x14ac:dyDescent="0.2">
      <c r="A576" s="26" t="s">
        <v>1289</v>
      </c>
      <c r="B576" s="26" t="s">
        <v>1290</v>
      </c>
      <c r="C576" s="27">
        <v>1713478.1</v>
      </c>
      <c r="D576" s="27">
        <v>257890.84088</v>
      </c>
      <c r="E576" s="1">
        <f t="shared" si="33"/>
        <v>15.050722905650209</v>
      </c>
      <c r="F576" s="27"/>
      <c r="G576" s="1" t="str">
        <f t="shared" si="32"/>
        <v xml:space="preserve"> </v>
      </c>
      <c r="H576" s="1">
        <v>1713478.1</v>
      </c>
      <c r="I576" s="1">
        <v>257890.84088</v>
      </c>
      <c r="J576" s="1">
        <f t="shared" si="34"/>
        <v>15.050722905650209</v>
      </c>
      <c r="K576" s="1"/>
      <c r="L576" s="1" t="str">
        <f t="shared" si="35"/>
        <v xml:space="preserve"> </v>
      </c>
      <c r="M576" s="27">
        <v>197102.39741999999</v>
      </c>
    </row>
    <row r="577" spans="1:13" ht="51" x14ac:dyDescent="0.2">
      <c r="A577" s="26" t="s">
        <v>1291</v>
      </c>
      <c r="B577" s="26" t="s">
        <v>1292</v>
      </c>
      <c r="C577" s="27">
        <v>1713478.1</v>
      </c>
      <c r="D577" s="27">
        <v>257890.84088</v>
      </c>
      <c r="E577" s="1">
        <f t="shared" si="33"/>
        <v>15.050722905650209</v>
      </c>
      <c r="F577" s="27"/>
      <c r="G577" s="1" t="str">
        <f t="shared" si="32"/>
        <v xml:space="preserve"> </v>
      </c>
      <c r="H577" s="1">
        <v>1713478.1</v>
      </c>
      <c r="I577" s="1">
        <v>257890.84088</v>
      </c>
      <c r="J577" s="1">
        <f t="shared" si="34"/>
        <v>15.050722905650209</v>
      </c>
      <c r="K577" s="1"/>
      <c r="L577" s="1" t="str">
        <f t="shared" si="35"/>
        <v xml:space="preserve"> </v>
      </c>
      <c r="M577" s="27">
        <v>197102.39741999999</v>
      </c>
    </row>
    <row r="578" spans="1:13" x14ac:dyDescent="0.2">
      <c r="A578" s="26" t="s">
        <v>1293</v>
      </c>
      <c r="B578" s="26" t="s">
        <v>1294</v>
      </c>
      <c r="C578" s="27"/>
      <c r="D578" s="27"/>
      <c r="E578" s="1" t="str">
        <f t="shared" si="33"/>
        <v xml:space="preserve"> </v>
      </c>
      <c r="F578" s="27"/>
      <c r="G578" s="1" t="str">
        <f t="shared" si="32"/>
        <v xml:space="preserve"> </v>
      </c>
      <c r="H578" s="1"/>
      <c r="I578" s="1"/>
      <c r="J578" s="1" t="str">
        <f t="shared" si="34"/>
        <v xml:space="preserve"> </v>
      </c>
      <c r="K578" s="1"/>
      <c r="L578" s="1" t="str">
        <f t="shared" si="35"/>
        <v xml:space="preserve"> </v>
      </c>
      <c r="M578" s="27"/>
    </row>
    <row r="579" spans="1:13" ht="25.5" x14ac:dyDescent="0.2">
      <c r="A579" s="26" t="s">
        <v>1295</v>
      </c>
      <c r="B579" s="26" t="s">
        <v>1296</v>
      </c>
      <c r="C579" s="27"/>
      <c r="D579" s="27"/>
      <c r="E579" s="1" t="str">
        <f t="shared" si="33"/>
        <v xml:space="preserve"> </v>
      </c>
      <c r="F579" s="27"/>
      <c r="G579" s="1" t="str">
        <f t="shared" si="32"/>
        <v xml:space="preserve"> </v>
      </c>
      <c r="H579" s="1"/>
      <c r="I579" s="1"/>
      <c r="J579" s="1" t="str">
        <f t="shared" si="34"/>
        <v xml:space="preserve"> </v>
      </c>
      <c r="K579" s="1"/>
      <c r="L579" s="1" t="str">
        <f t="shared" si="35"/>
        <v xml:space="preserve"> </v>
      </c>
      <c r="M579" s="27"/>
    </row>
    <row r="580" spans="1:13" ht="25.5" x14ac:dyDescent="0.2">
      <c r="A580" s="26" t="s">
        <v>1297</v>
      </c>
      <c r="B580" s="26" t="s">
        <v>1298</v>
      </c>
      <c r="C580" s="27">
        <v>22770</v>
      </c>
      <c r="D580" s="27">
        <v>24.736969999999999</v>
      </c>
      <c r="E580" s="1">
        <f t="shared" si="33"/>
        <v>0.10863842775581906</v>
      </c>
      <c r="F580" s="27"/>
      <c r="G580" s="1" t="str">
        <f t="shared" si="32"/>
        <v xml:space="preserve"> </v>
      </c>
      <c r="H580" s="1">
        <v>22770</v>
      </c>
      <c r="I580" s="1">
        <v>24.736969999999999</v>
      </c>
      <c r="J580" s="1">
        <f t="shared" si="34"/>
        <v>0.10863842775581906</v>
      </c>
      <c r="K580" s="1"/>
      <c r="L580" s="1" t="str">
        <f t="shared" si="35"/>
        <v xml:space="preserve"> </v>
      </c>
      <c r="M580" s="27">
        <v>24.736969999999999</v>
      </c>
    </row>
    <row r="581" spans="1:13" ht="25.5" x14ac:dyDescent="0.2">
      <c r="A581" s="26" t="s">
        <v>1299</v>
      </c>
      <c r="B581" s="26" t="s">
        <v>1300</v>
      </c>
      <c r="C581" s="27">
        <v>22770</v>
      </c>
      <c r="D581" s="27">
        <v>24.736969999999999</v>
      </c>
      <c r="E581" s="1">
        <f t="shared" si="33"/>
        <v>0.10863842775581906</v>
      </c>
      <c r="F581" s="27"/>
      <c r="G581" s="1" t="str">
        <f t="shared" si="32"/>
        <v xml:space="preserve"> </v>
      </c>
      <c r="H581" s="1">
        <v>22770</v>
      </c>
      <c r="I581" s="1">
        <v>24.736969999999999</v>
      </c>
      <c r="J581" s="1">
        <f t="shared" si="34"/>
        <v>0.10863842775581906</v>
      </c>
      <c r="K581" s="1"/>
      <c r="L581" s="1" t="str">
        <f t="shared" si="35"/>
        <v xml:space="preserve"> </v>
      </c>
      <c r="M581" s="27">
        <v>24.736969999999999</v>
      </c>
    </row>
    <row r="582" spans="1:13" ht="38.25" x14ac:dyDescent="0.2">
      <c r="A582" s="26" t="s">
        <v>1301</v>
      </c>
      <c r="B582" s="26" t="s">
        <v>1302</v>
      </c>
      <c r="C582" s="27">
        <v>3969.4</v>
      </c>
      <c r="D582" s="27">
        <v>957.08132000000001</v>
      </c>
      <c r="E582" s="1">
        <f t="shared" si="33"/>
        <v>24.111485866881644</v>
      </c>
      <c r="F582" s="27">
        <v>984.00004000000001</v>
      </c>
      <c r="G582" s="1">
        <f t="shared" ref="G582:G645" si="36">IF(F582=0," ",IF(D582/F582*100&gt;200,"свыше 200",IF(D582/F582&gt;0,D582/F582*100,"")))</f>
        <v>97.264357834782203</v>
      </c>
      <c r="H582" s="1">
        <v>3969.4</v>
      </c>
      <c r="I582" s="1">
        <v>957.08132000000001</v>
      </c>
      <c r="J582" s="1">
        <f t="shared" si="34"/>
        <v>24.111485866881644</v>
      </c>
      <c r="K582" s="1">
        <v>984.00004000000001</v>
      </c>
      <c r="L582" s="1">
        <f t="shared" si="35"/>
        <v>97.264357834782203</v>
      </c>
      <c r="M582" s="27">
        <v>314.82744000000002</v>
      </c>
    </row>
    <row r="583" spans="1:13" ht="51" x14ac:dyDescent="0.2">
      <c r="A583" s="26" t="s">
        <v>1303</v>
      </c>
      <c r="B583" s="26" t="s">
        <v>1304</v>
      </c>
      <c r="C583" s="27">
        <v>7191.3</v>
      </c>
      <c r="D583" s="27">
        <v>7191.3</v>
      </c>
      <c r="E583" s="1">
        <f t="shared" ref="E583:E646" si="37">IF(C583=0," ",IF(D583/C583*100&gt;200,"свыше 200",IF(D583/C583&gt;0,D583/C583*100,"")))</f>
        <v>100</v>
      </c>
      <c r="F583" s="27">
        <v>3334.98</v>
      </c>
      <c r="G583" s="1" t="str">
        <f t="shared" si="36"/>
        <v>свыше 200</v>
      </c>
      <c r="H583" s="1">
        <v>7191.3</v>
      </c>
      <c r="I583" s="1">
        <v>7191.3</v>
      </c>
      <c r="J583" s="1">
        <f t="shared" ref="J583:J646" si="38">IF(H583=0," ",IF(I583/H583*100&gt;200,"свыше 200",IF(I583/H583&gt;0,I583/H583*100,"")))</f>
        <v>100</v>
      </c>
      <c r="K583" s="1">
        <v>3334.98</v>
      </c>
      <c r="L583" s="1" t="str">
        <f t="shared" ref="L583:L646" si="39">IF(K583=0," ",IF(I583/K583*100&gt;200,"свыше 200",IF(I583/K583&gt;0,I583/K583*100,"")))</f>
        <v>свыше 200</v>
      </c>
      <c r="M583" s="27"/>
    </row>
    <row r="584" spans="1:13" ht="51" x14ac:dyDescent="0.2">
      <c r="A584" s="26" t="s">
        <v>1305</v>
      </c>
      <c r="B584" s="26" t="s">
        <v>1306</v>
      </c>
      <c r="C584" s="27">
        <v>7191.3</v>
      </c>
      <c r="D584" s="27">
        <v>7191.3</v>
      </c>
      <c r="E584" s="1">
        <f t="shared" si="37"/>
        <v>100</v>
      </c>
      <c r="F584" s="27">
        <v>3334.98</v>
      </c>
      <c r="G584" s="1" t="str">
        <f t="shared" si="36"/>
        <v>свыше 200</v>
      </c>
      <c r="H584" s="1">
        <v>7191.3</v>
      </c>
      <c r="I584" s="1">
        <v>7191.3</v>
      </c>
      <c r="J584" s="1">
        <f t="shared" si="38"/>
        <v>100</v>
      </c>
      <c r="K584" s="1">
        <v>3334.98</v>
      </c>
      <c r="L584" s="1" t="str">
        <f t="shared" si="39"/>
        <v>свыше 200</v>
      </c>
      <c r="M584" s="27"/>
    </row>
    <row r="585" spans="1:13" ht="38.25" x14ac:dyDescent="0.2">
      <c r="A585" s="26" t="s">
        <v>1307</v>
      </c>
      <c r="B585" s="26" t="s">
        <v>1308</v>
      </c>
      <c r="C585" s="27">
        <v>11868.6</v>
      </c>
      <c r="D585" s="27">
        <v>2185.5</v>
      </c>
      <c r="E585" s="1">
        <f t="shared" si="37"/>
        <v>18.414134775794956</v>
      </c>
      <c r="F585" s="27">
        <v>3404.4339799999998</v>
      </c>
      <c r="G585" s="1">
        <f t="shared" si="36"/>
        <v>64.195693405692069</v>
      </c>
      <c r="H585" s="1">
        <v>11868.6</v>
      </c>
      <c r="I585" s="1">
        <v>2185.5</v>
      </c>
      <c r="J585" s="1">
        <f t="shared" si="38"/>
        <v>18.414134775794956</v>
      </c>
      <c r="K585" s="1">
        <v>3404.4339799999998</v>
      </c>
      <c r="L585" s="1">
        <f t="shared" si="39"/>
        <v>64.195693405692069</v>
      </c>
      <c r="M585" s="27">
        <v>2185.5</v>
      </c>
    </row>
    <row r="586" spans="1:13" ht="51" x14ac:dyDescent="0.2">
      <c r="A586" s="26" t="s">
        <v>1309</v>
      </c>
      <c r="B586" s="26" t="s">
        <v>1310</v>
      </c>
      <c r="C586" s="27">
        <v>11868.6</v>
      </c>
      <c r="D586" s="27">
        <v>2185.5</v>
      </c>
      <c r="E586" s="1">
        <f t="shared" si="37"/>
        <v>18.414134775794956</v>
      </c>
      <c r="F586" s="27">
        <v>3404.4339799999998</v>
      </c>
      <c r="G586" s="1">
        <f t="shared" si="36"/>
        <v>64.195693405692069</v>
      </c>
      <c r="H586" s="1">
        <v>11868.6</v>
      </c>
      <c r="I586" s="1">
        <v>2185.5</v>
      </c>
      <c r="J586" s="1">
        <f t="shared" si="38"/>
        <v>18.414134775794956</v>
      </c>
      <c r="K586" s="1">
        <v>3404.4339799999998</v>
      </c>
      <c r="L586" s="1">
        <f t="shared" si="39"/>
        <v>64.195693405692069</v>
      </c>
      <c r="M586" s="27">
        <v>2185.5</v>
      </c>
    </row>
    <row r="587" spans="1:13" ht="51" x14ac:dyDescent="0.2">
      <c r="A587" s="26" t="s">
        <v>1311</v>
      </c>
      <c r="B587" s="26" t="s">
        <v>1312</v>
      </c>
      <c r="C587" s="27">
        <v>256.5</v>
      </c>
      <c r="D587" s="27"/>
      <c r="E587" s="1" t="str">
        <f t="shared" si="37"/>
        <v/>
      </c>
      <c r="F587" s="27"/>
      <c r="G587" s="1" t="str">
        <f t="shared" si="36"/>
        <v xml:space="preserve"> </v>
      </c>
      <c r="H587" s="1">
        <v>256.5</v>
      </c>
      <c r="I587" s="1"/>
      <c r="J587" s="1" t="str">
        <f t="shared" si="38"/>
        <v/>
      </c>
      <c r="K587" s="1"/>
      <c r="L587" s="1" t="str">
        <f t="shared" si="39"/>
        <v xml:space="preserve"> </v>
      </c>
      <c r="M587" s="27"/>
    </row>
    <row r="588" spans="1:13" ht="51" x14ac:dyDescent="0.2">
      <c r="A588" s="26" t="s">
        <v>1313</v>
      </c>
      <c r="B588" s="26" t="s">
        <v>1314</v>
      </c>
      <c r="C588" s="27">
        <v>256.5</v>
      </c>
      <c r="D588" s="27"/>
      <c r="E588" s="1" t="str">
        <f t="shared" si="37"/>
        <v/>
      </c>
      <c r="F588" s="27"/>
      <c r="G588" s="1" t="str">
        <f t="shared" si="36"/>
        <v xml:space="preserve"> </v>
      </c>
      <c r="H588" s="1">
        <v>256.5</v>
      </c>
      <c r="I588" s="1"/>
      <c r="J588" s="1" t="str">
        <f t="shared" si="38"/>
        <v/>
      </c>
      <c r="K588" s="1"/>
      <c r="L588" s="1" t="str">
        <f t="shared" si="39"/>
        <v xml:space="preserve"> </v>
      </c>
      <c r="M588" s="27"/>
    </row>
    <row r="589" spans="1:13" ht="25.5" x14ac:dyDescent="0.2">
      <c r="A589" s="26" t="s">
        <v>1315</v>
      </c>
      <c r="B589" s="26" t="s">
        <v>1316</v>
      </c>
      <c r="C589" s="27">
        <v>104446</v>
      </c>
      <c r="D589" s="27">
        <v>4800</v>
      </c>
      <c r="E589" s="1">
        <f t="shared" si="37"/>
        <v>4.5956762346092717</v>
      </c>
      <c r="F589" s="27">
        <v>5000</v>
      </c>
      <c r="G589" s="1">
        <f t="shared" si="36"/>
        <v>96</v>
      </c>
      <c r="H589" s="1">
        <v>104446</v>
      </c>
      <c r="I589" s="1">
        <v>4800</v>
      </c>
      <c r="J589" s="1">
        <f t="shared" si="38"/>
        <v>4.5956762346092717</v>
      </c>
      <c r="K589" s="1">
        <v>5000</v>
      </c>
      <c r="L589" s="1">
        <f t="shared" si="39"/>
        <v>96</v>
      </c>
      <c r="M589" s="27"/>
    </row>
    <row r="590" spans="1:13" ht="38.25" x14ac:dyDescent="0.2">
      <c r="A590" s="26" t="s">
        <v>1317</v>
      </c>
      <c r="B590" s="26" t="s">
        <v>1318</v>
      </c>
      <c r="C590" s="27">
        <v>104446</v>
      </c>
      <c r="D590" s="27">
        <v>4800</v>
      </c>
      <c r="E590" s="1">
        <f t="shared" si="37"/>
        <v>4.5956762346092717</v>
      </c>
      <c r="F590" s="27">
        <v>5000</v>
      </c>
      <c r="G590" s="1">
        <f t="shared" si="36"/>
        <v>96</v>
      </c>
      <c r="H590" s="1">
        <v>104446</v>
      </c>
      <c r="I590" s="1">
        <v>4800</v>
      </c>
      <c r="J590" s="1">
        <f t="shared" si="38"/>
        <v>4.5956762346092717</v>
      </c>
      <c r="K590" s="1">
        <v>5000</v>
      </c>
      <c r="L590" s="1">
        <f t="shared" si="39"/>
        <v>96</v>
      </c>
      <c r="M590" s="27"/>
    </row>
    <row r="591" spans="1:13" ht="25.5" x14ac:dyDescent="0.2">
      <c r="A591" s="26" t="s">
        <v>1319</v>
      </c>
      <c r="B591" s="26" t="s">
        <v>1320</v>
      </c>
      <c r="C591" s="27">
        <v>22361.3</v>
      </c>
      <c r="D591" s="27">
        <v>17266.863679999999</v>
      </c>
      <c r="E591" s="1">
        <f t="shared" si="37"/>
        <v>77.217620084699902</v>
      </c>
      <c r="F591" s="27">
        <v>5000.0000099999997</v>
      </c>
      <c r="G591" s="1" t="str">
        <f t="shared" si="36"/>
        <v>свыше 200</v>
      </c>
      <c r="H591" s="1">
        <v>22361.3</v>
      </c>
      <c r="I591" s="1">
        <v>17266.863679999999</v>
      </c>
      <c r="J591" s="1">
        <f t="shared" si="38"/>
        <v>77.217620084699902</v>
      </c>
      <c r="K591" s="1">
        <v>5000.0000099999997</v>
      </c>
      <c r="L591" s="1" t="str">
        <f t="shared" si="39"/>
        <v>свыше 200</v>
      </c>
      <c r="M591" s="27">
        <v>17266.863679999999</v>
      </c>
    </row>
    <row r="592" spans="1:13" ht="38.25" x14ac:dyDescent="0.2">
      <c r="A592" s="26" t="s">
        <v>1321</v>
      </c>
      <c r="B592" s="26" t="s">
        <v>1322</v>
      </c>
      <c r="C592" s="27">
        <v>22361.3</v>
      </c>
      <c r="D592" s="27">
        <v>17266.863679999999</v>
      </c>
      <c r="E592" s="1">
        <f t="shared" si="37"/>
        <v>77.217620084699902</v>
      </c>
      <c r="F592" s="27">
        <v>5000.0000099999997</v>
      </c>
      <c r="G592" s="1" t="str">
        <f t="shared" si="36"/>
        <v>свыше 200</v>
      </c>
      <c r="H592" s="1">
        <v>22361.3</v>
      </c>
      <c r="I592" s="1">
        <v>17266.863679999999</v>
      </c>
      <c r="J592" s="1">
        <f t="shared" si="38"/>
        <v>77.217620084699902</v>
      </c>
      <c r="K592" s="1">
        <v>5000.0000099999997</v>
      </c>
      <c r="L592" s="1" t="str">
        <f t="shared" si="39"/>
        <v>свыше 200</v>
      </c>
      <c r="M592" s="27">
        <v>17266.863679999999</v>
      </c>
    </row>
    <row r="593" spans="1:13" ht="38.25" x14ac:dyDescent="0.2">
      <c r="A593" s="26" t="s">
        <v>1323</v>
      </c>
      <c r="B593" s="26" t="s">
        <v>1324</v>
      </c>
      <c r="C593" s="27"/>
      <c r="D593" s="27"/>
      <c r="E593" s="1" t="str">
        <f t="shared" si="37"/>
        <v xml:space="preserve"> </v>
      </c>
      <c r="F593" s="27">
        <v>93600.69988</v>
      </c>
      <c r="G593" s="1" t="str">
        <f t="shared" si="36"/>
        <v/>
      </c>
      <c r="H593" s="1"/>
      <c r="I593" s="1"/>
      <c r="J593" s="1" t="str">
        <f t="shared" si="38"/>
        <v xml:space="preserve"> </v>
      </c>
      <c r="K593" s="1">
        <v>93600.69988</v>
      </c>
      <c r="L593" s="1" t="str">
        <f t="shared" si="39"/>
        <v/>
      </c>
      <c r="M593" s="27"/>
    </row>
    <row r="594" spans="1:13" ht="38.25" x14ac:dyDescent="0.2">
      <c r="A594" s="26" t="s">
        <v>1325</v>
      </c>
      <c r="B594" s="26" t="s">
        <v>1326</v>
      </c>
      <c r="C594" s="27"/>
      <c r="D594" s="27"/>
      <c r="E594" s="1" t="str">
        <f t="shared" si="37"/>
        <v xml:space="preserve"> </v>
      </c>
      <c r="F594" s="27">
        <v>93600.69988</v>
      </c>
      <c r="G594" s="1" t="str">
        <f t="shared" si="36"/>
        <v/>
      </c>
      <c r="H594" s="1"/>
      <c r="I594" s="1"/>
      <c r="J594" s="1" t="str">
        <f t="shared" si="38"/>
        <v xml:space="preserve"> </v>
      </c>
      <c r="K594" s="1">
        <v>93600.69988</v>
      </c>
      <c r="L594" s="1" t="str">
        <f t="shared" si="39"/>
        <v/>
      </c>
      <c r="M594" s="27"/>
    </row>
    <row r="595" spans="1:13" ht="38.25" x14ac:dyDescent="0.2">
      <c r="A595" s="26" t="s">
        <v>1327</v>
      </c>
      <c r="B595" s="26" t="s">
        <v>1328</v>
      </c>
      <c r="C595" s="27">
        <v>262598.8</v>
      </c>
      <c r="D595" s="27">
        <v>110606.30003</v>
      </c>
      <c r="E595" s="1">
        <f t="shared" si="37"/>
        <v>42.119880224128977</v>
      </c>
      <c r="F595" s="27">
        <v>165443.70206000001</v>
      </c>
      <c r="G595" s="1">
        <f t="shared" si="36"/>
        <v>66.854342989669917</v>
      </c>
      <c r="H595" s="1">
        <v>262598.8</v>
      </c>
      <c r="I595" s="1">
        <v>110606.30003</v>
      </c>
      <c r="J595" s="1">
        <f t="shared" si="38"/>
        <v>42.119880224128977</v>
      </c>
      <c r="K595" s="1">
        <v>165443.70206000001</v>
      </c>
      <c r="L595" s="1">
        <f t="shared" si="39"/>
        <v>66.854342989669917</v>
      </c>
      <c r="M595" s="27">
        <v>110606.30003</v>
      </c>
    </row>
    <row r="596" spans="1:13" ht="38.25" x14ac:dyDescent="0.2">
      <c r="A596" s="26" t="s">
        <v>1329</v>
      </c>
      <c r="B596" s="26" t="s">
        <v>1330</v>
      </c>
      <c r="C596" s="27">
        <v>262598.8</v>
      </c>
      <c r="D596" s="27">
        <v>110606.30003</v>
      </c>
      <c r="E596" s="1">
        <f t="shared" si="37"/>
        <v>42.119880224128977</v>
      </c>
      <c r="F596" s="27">
        <v>165443.70206000001</v>
      </c>
      <c r="G596" s="1">
        <f t="shared" si="36"/>
        <v>66.854342989669917</v>
      </c>
      <c r="H596" s="1">
        <v>262598.8</v>
      </c>
      <c r="I596" s="1">
        <v>110606.30003</v>
      </c>
      <c r="J596" s="1">
        <f t="shared" si="38"/>
        <v>42.119880224128977</v>
      </c>
      <c r="K596" s="1">
        <v>165443.70206000001</v>
      </c>
      <c r="L596" s="1">
        <f t="shared" si="39"/>
        <v>66.854342989669917</v>
      </c>
      <c r="M596" s="27">
        <v>110606.30003</v>
      </c>
    </row>
    <row r="597" spans="1:13" ht="25.5" x14ac:dyDescent="0.2">
      <c r="A597" s="26" t="s">
        <v>1331</v>
      </c>
      <c r="B597" s="26" t="s">
        <v>1332</v>
      </c>
      <c r="C597" s="27">
        <v>14000</v>
      </c>
      <c r="D597" s="27"/>
      <c r="E597" s="1" t="str">
        <f t="shared" si="37"/>
        <v/>
      </c>
      <c r="F597" s="27">
        <v>6792.8263399999996</v>
      </c>
      <c r="G597" s="1" t="str">
        <f t="shared" si="36"/>
        <v/>
      </c>
      <c r="H597" s="1">
        <v>14000</v>
      </c>
      <c r="I597" s="1"/>
      <c r="J597" s="1" t="str">
        <f t="shared" si="38"/>
        <v/>
      </c>
      <c r="K597" s="1">
        <v>6792.8263399999996</v>
      </c>
      <c r="L597" s="1" t="str">
        <f t="shared" si="39"/>
        <v/>
      </c>
      <c r="M597" s="27"/>
    </row>
    <row r="598" spans="1:13" ht="25.5" x14ac:dyDescent="0.2">
      <c r="A598" s="26" t="s">
        <v>1333</v>
      </c>
      <c r="B598" s="26" t="s">
        <v>1334</v>
      </c>
      <c r="C598" s="27">
        <v>14000</v>
      </c>
      <c r="D598" s="27"/>
      <c r="E598" s="1" t="str">
        <f t="shared" si="37"/>
        <v/>
      </c>
      <c r="F598" s="27">
        <v>6792.8263399999996</v>
      </c>
      <c r="G598" s="1" t="str">
        <f t="shared" si="36"/>
        <v/>
      </c>
      <c r="H598" s="1">
        <v>14000</v>
      </c>
      <c r="I598" s="1"/>
      <c r="J598" s="1" t="str">
        <f t="shared" si="38"/>
        <v/>
      </c>
      <c r="K598" s="1">
        <v>6792.8263399999996</v>
      </c>
      <c r="L598" s="1" t="str">
        <f t="shared" si="39"/>
        <v/>
      </c>
      <c r="M598" s="27"/>
    </row>
    <row r="599" spans="1:13" ht="38.25" x14ac:dyDescent="0.2">
      <c r="A599" s="26" t="s">
        <v>1335</v>
      </c>
      <c r="B599" s="26" t="s">
        <v>1336</v>
      </c>
      <c r="C599" s="27">
        <v>14711.5</v>
      </c>
      <c r="D599" s="27">
        <v>8955.3813900000005</v>
      </c>
      <c r="E599" s="1">
        <f t="shared" si="37"/>
        <v>60.873339836182581</v>
      </c>
      <c r="F599" s="27"/>
      <c r="G599" s="1" t="str">
        <f t="shared" si="36"/>
        <v xml:space="preserve"> </v>
      </c>
      <c r="H599" s="1">
        <v>14711.5</v>
      </c>
      <c r="I599" s="1">
        <v>8955.3813900000005</v>
      </c>
      <c r="J599" s="1">
        <f t="shared" si="38"/>
        <v>60.873339836182581</v>
      </c>
      <c r="K599" s="1"/>
      <c r="L599" s="1" t="str">
        <f t="shared" si="39"/>
        <v xml:space="preserve"> </v>
      </c>
      <c r="M599" s="27">
        <v>8955.3813900000005</v>
      </c>
    </row>
    <row r="600" spans="1:13" ht="38.25" x14ac:dyDescent="0.2">
      <c r="A600" s="26" t="s">
        <v>1337</v>
      </c>
      <c r="B600" s="26" t="s">
        <v>1338</v>
      </c>
      <c r="C600" s="27">
        <v>14711.5</v>
      </c>
      <c r="D600" s="27">
        <v>8955.3813900000005</v>
      </c>
      <c r="E600" s="1">
        <f t="shared" si="37"/>
        <v>60.873339836182581</v>
      </c>
      <c r="F600" s="27"/>
      <c r="G600" s="1" t="str">
        <f t="shared" si="36"/>
        <v xml:space="preserve"> </v>
      </c>
      <c r="H600" s="1">
        <v>14711.5</v>
      </c>
      <c r="I600" s="1">
        <v>8955.3813900000005</v>
      </c>
      <c r="J600" s="1">
        <f t="shared" si="38"/>
        <v>60.873339836182581</v>
      </c>
      <c r="K600" s="1"/>
      <c r="L600" s="1" t="str">
        <f t="shared" si="39"/>
        <v xml:space="preserve"> </v>
      </c>
      <c r="M600" s="27">
        <v>8955.3813900000005</v>
      </c>
    </row>
    <row r="601" spans="1:13" ht="25.5" x14ac:dyDescent="0.2">
      <c r="A601" s="26" t="s">
        <v>1339</v>
      </c>
      <c r="B601" s="26" t="s">
        <v>1340</v>
      </c>
      <c r="C601" s="27">
        <v>11655.2</v>
      </c>
      <c r="D601" s="27">
        <v>2976</v>
      </c>
      <c r="E601" s="1">
        <f t="shared" si="37"/>
        <v>25.533667375935202</v>
      </c>
      <c r="F601" s="27">
        <v>2790</v>
      </c>
      <c r="G601" s="1">
        <f t="shared" si="36"/>
        <v>106.66666666666667</v>
      </c>
      <c r="H601" s="1">
        <v>11655.2</v>
      </c>
      <c r="I601" s="1">
        <v>2976</v>
      </c>
      <c r="J601" s="1">
        <f t="shared" si="38"/>
        <v>25.533667375935202</v>
      </c>
      <c r="K601" s="1">
        <v>2790</v>
      </c>
      <c r="L601" s="1">
        <f t="shared" si="39"/>
        <v>106.66666666666667</v>
      </c>
      <c r="M601" s="27">
        <v>2976</v>
      </c>
    </row>
    <row r="602" spans="1:13" ht="38.25" x14ac:dyDescent="0.2">
      <c r="A602" s="26" t="s">
        <v>1341</v>
      </c>
      <c r="B602" s="26" t="s">
        <v>1342</v>
      </c>
      <c r="C602" s="27">
        <v>11655.2</v>
      </c>
      <c r="D602" s="27">
        <v>2976</v>
      </c>
      <c r="E602" s="1">
        <f t="shared" si="37"/>
        <v>25.533667375935202</v>
      </c>
      <c r="F602" s="27">
        <v>2790</v>
      </c>
      <c r="G602" s="1">
        <f t="shared" si="36"/>
        <v>106.66666666666667</v>
      </c>
      <c r="H602" s="1">
        <v>11655.2</v>
      </c>
      <c r="I602" s="1">
        <v>2976</v>
      </c>
      <c r="J602" s="1">
        <f t="shared" si="38"/>
        <v>25.533667375935202</v>
      </c>
      <c r="K602" s="1">
        <v>2790</v>
      </c>
      <c r="L602" s="1">
        <f t="shared" si="39"/>
        <v>106.66666666666667</v>
      </c>
      <c r="M602" s="27">
        <v>2976</v>
      </c>
    </row>
    <row r="603" spans="1:13" x14ac:dyDescent="0.2">
      <c r="A603" s="26" t="s">
        <v>1343</v>
      </c>
      <c r="B603" s="26" t="s">
        <v>1344</v>
      </c>
      <c r="C603" s="27">
        <v>15571.2</v>
      </c>
      <c r="D603" s="27">
        <v>7532.6842100000003</v>
      </c>
      <c r="E603" s="1">
        <f t="shared" si="37"/>
        <v>48.37574631370736</v>
      </c>
      <c r="F603" s="27">
        <v>4000.6520599999999</v>
      </c>
      <c r="G603" s="1">
        <f t="shared" si="36"/>
        <v>188.28641174059013</v>
      </c>
      <c r="H603" s="1">
        <v>15571.2</v>
      </c>
      <c r="I603" s="1">
        <v>7532.6842100000003</v>
      </c>
      <c r="J603" s="1">
        <f t="shared" si="38"/>
        <v>48.37574631370736</v>
      </c>
      <c r="K603" s="1">
        <v>4000.6520599999999</v>
      </c>
      <c r="L603" s="1">
        <f t="shared" si="39"/>
        <v>188.28641174059013</v>
      </c>
      <c r="M603" s="27">
        <v>6938.0489900000002</v>
      </c>
    </row>
    <row r="604" spans="1:13" ht="25.5" x14ac:dyDescent="0.2">
      <c r="A604" s="26" t="s">
        <v>1345</v>
      </c>
      <c r="B604" s="26" t="s">
        <v>1346</v>
      </c>
      <c r="C604" s="27">
        <v>15571.2</v>
      </c>
      <c r="D604" s="27">
        <v>7532.6842100000003</v>
      </c>
      <c r="E604" s="1">
        <f t="shared" si="37"/>
        <v>48.37574631370736</v>
      </c>
      <c r="F604" s="27">
        <v>4000.6520599999999</v>
      </c>
      <c r="G604" s="1">
        <f t="shared" si="36"/>
        <v>188.28641174059013</v>
      </c>
      <c r="H604" s="1">
        <v>15571.2</v>
      </c>
      <c r="I604" s="1">
        <v>7532.6842100000003</v>
      </c>
      <c r="J604" s="1">
        <f t="shared" si="38"/>
        <v>48.37574631370736</v>
      </c>
      <c r="K604" s="1">
        <v>4000.6520599999999</v>
      </c>
      <c r="L604" s="1">
        <f t="shared" si="39"/>
        <v>188.28641174059013</v>
      </c>
      <c r="M604" s="27">
        <v>6938.0489900000002</v>
      </c>
    </row>
    <row r="605" spans="1:13" ht="25.5" x14ac:dyDescent="0.2">
      <c r="A605" s="26" t="s">
        <v>1347</v>
      </c>
      <c r="B605" s="26" t="s">
        <v>1348</v>
      </c>
      <c r="C605" s="27"/>
      <c r="D605" s="27"/>
      <c r="E605" s="1" t="str">
        <f t="shared" si="37"/>
        <v xml:space="preserve"> </v>
      </c>
      <c r="F605" s="27">
        <v>25820</v>
      </c>
      <c r="G605" s="1" t="str">
        <f t="shared" si="36"/>
        <v/>
      </c>
      <c r="H605" s="1"/>
      <c r="I605" s="1"/>
      <c r="J605" s="1" t="str">
        <f t="shared" si="38"/>
        <v xml:space="preserve"> </v>
      </c>
      <c r="K605" s="1">
        <v>25820</v>
      </c>
      <c r="L605" s="1" t="str">
        <f t="shared" si="39"/>
        <v/>
      </c>
      <c r="M605" s="27"/>
    </row>
    <row r="606" spans="1:13" ht="38.25" x14ac:dyDescent="0.2">
      <c r="A606" s="26" t="s">
        <v>1349</v>
      </c>
      <c r="B606" s="26" t="s">
        <v>1350</v>
      </c>
      <c r="C606" s="27"/>
      <c r="D606" s="27"/>
      <c r="E606" s="1" t="str">
        <f t="shared" si="37"/>
        <v xml:space="preserve"> </v>
      </c>
      <c r="F606" s="27">
        <v>25820</v>
      </c>
      <c r="G606" s="1" t="str">
        <f t="shared" si="36"/>
        <v/>
      </c>
      <c r="H606" s="1"/>
      <c r="I606" s="1"/>
      <c r="J606" s="1" t="str">
        <f t="shared" si="38"/>
        <v xml:space="preserve"> </v>
      </c>
      <c r="K606" s="1">
        <v>25820</v>
      </c>
      <c r="L606" s="1" t="str">
        <f t="shared" si="39"/>
        <v/>
      </c>
      <c r="M606" s="27"/>
    </row>
    <row r="607" spans="1:13" ht="51" x14ac:dyDescent="0.2">
      <c r="A607" s="26" t="s">
        <v>1351</v>
      </c>
      <c r="B607" s="26" t="s">
        <v>1352</v>
      </c>
      <c r="C607" s="27"/>
      <c r="D607" s="27"/>
      <c r="E607" s="1" t="str">
        <f t="shared" si="37"/>
        <v xml:space="preserve"> </v>
      </c>
      <c r="F607" s="27">
        <v>58610.9</v>
      </c>
      <c r="G607" s="1" t="str">
        <f t="shared" si="36"/>
        <v/>
      </c>
      <c r="H607" s="1"/>
      <c r="I607" s="1"/>
      <c r="J607" s="1" t="str">
        <f t="shared" si="38"/>
        <v xml:space="preserve"> </v>
      </c>
      <c r="K607" s="1">
        <v>58610.9</v>
      </c>
      <c r="L607" s="1" t="str">
        <f t="shared" si="39"/>
        <v/>
      </c>
      <c r="M607" s="27"/>
    </row>
    <row r="608" spans="1:13" ht="63.75" x14ac:dyDescent="0.2">
      <c r="A608" s="26" t="s">
        <v>1353</v>
      </c>
      <c r="B608" s="26" t="s">
        <v>1354</v>
      </c>
      <c r="C608" s="27"/>
      <c r="D608" s="27"/>
      <c r="E608" s="1" t="str">
        <f t="shared" si="37"/>
        <v xml:space="preserve"> </v>
      </c>
      <c r="F608" s="27">
        <v>58610.9</v>
      </c>
      <c r="G608" s="1" t="str">
        <f t="shared" si="36"/>
        <v/>
      </c>
      <c r="H608" s="1"/>
      <c r="I608" s="1"/>
      <c r="J608" s="1" t="str">
        <f t="shared" si="38"/>
        <v xml:space="preserve"> </v>
      </c>
      <c r="K608" s="1">
        <v>58610.9</v>
      </c>
      <c r="L608" s="1" t="str">
        <f t="shared" si="39"/>
        <v/>
      </c>
      <c r="M608" s="27"/>
    </row>
    <row r="609" spans="1:13" ht="38.25" x14ac:dyDescent="0.2">
      <c r="A609" s="26" t="s">
        <v>1355</v>
      </c>
      <c r="B609" s="26" t="s">
        <v>1356</v>
      </c>
      <c r="C609" s="27">
        <v>3752.7</v>
      </c>
      <c r="D609" s="27"/>
      <c r="E609" s="1" t="str">
        <f t="shared" si="37"/>
        <v/>
      </c>
      <c r="F609" s="27"/>
      <c r="G609" s="1" t="str">
        <f t="shared" si="36"/>
        <v xml:space="preserve"> </v>
      </c>
      <c r="H609" s="1">
        <v>3752.7</v>
      </c>
      <c r="I609" s="1"/>
      <c r="J609" s="1" t="str">
        <f t="shared" si="38"/>
        <v/>
      </c>
      <c r="K609" s="1"/>
      <c r="L609" s="1" t="str">
        <f t="shared" si="39"/>
        <v xml:space="preserve"> </v>
      </c>
      <c r="M609" s="27"/>
    </row>
    <row r="610" spans="1:13" ht="38.25" x14ac:dyDescent="0.2">
      <c r="A610" s="26" t="s">
        <v>1357</v>
      </c>
      <c r="B610" s="26" t="s">
        <v>1358</v>
      </c>
      <c r="C610" s="27">
        <v>3752.7</v>
      </c>
      <c r="D610" s="27"/>
      <c r="E610" s="1" t="str">
        <f t="shared" si="37"/>
        <v/>
      </c>
      <c r="F610" s="27"/>
      <c r="G610" s="1" t="str">
        <f t="shared" si="36"/>
        <v xml:space="preserve"> </v>
      </c>
      <c r="H610" s="1">
        <v>3752.7</v>
      </c>
      <c r="I610" s="1"/>
      <c r="J610" s="1" t="str">
        <f t="shared" si="38"/>
        <v/>
      </c>
      <c r="K610" s="1"/>
      <c r="L610" s="1" t="str">
        <f t="shared" si="39"/>
        <v xml:space="preserve"> </v>
      </c>
      <c r="M610" s="27"/>
    </row>
    <row r="611" spans="1:13" ht="89.25" x14ac:dyDescent="0.2">
      <c r="A611" s="26" t="s">
        <v>1359</v>
      </c>
      <c r="B611" s="26" t="s">
        <v>1360</v>
      </c>
      <c r="C611" s="27">
        <v>5313.2</v>
      </c>
      <c r="D611" s="27"/>
      <c r="E611" s="1" t="str">
        <f t="shared" si="37"/>
        <v/>
      </c>
      <c r="F611" s="27"/>
      <c r="G611" s="1" t="str">
        <f t="shared" si="36"/>
        <v xml:space="preserve"> </v>
      </c>
      <c r="H611" s="1">
        <v>5313.2</v>
      </c>
      <c r="I611" s="1"/>
      <c r="J611" s="1" t="str">
        <f t="shared" si="38"/>
        <v/>
      </c>
      <c r="K611" s="1"/>
      <c r="L611" s="1" t="str">
        <f t="shared" si="39"/>
        <v xml:space="preserve"> </v>
      </c>
      <c r="M611" s="27"/>
    </row>
    <row r="612" spans="1:13" ht="89.25" x14ac:dyDescent="0.2">
      <c r="A612" s="26" t="s">
        <v>1361</v>
      </c>
      <c r="B612" s="26" t="s">
        <v>1362</v>
      </c>
      <c r="C612" s="27">
        <v>5313.2</v>
      </c>
      <c r="D612" s="27"/>
      <c r="E612" s="1" t="str">
        <f t="shared" si="37"/>
        <v/>
      </c>
      <c r="F612" s="27"/>
      <c r="G612" s="1" t="str">
        <f t="shared" si="36"/>
        <v xml:space="preserve"> </v>
      </c>
      <c r="H612" s="1">
        <v>5313.2</v>
      </c>
      <c r="I612" s="1"/>
      <c r="J612" s="1" t="str">
        <f t="shared" si="38"/>
        <v/>
      </c>
      <c r="K612" s="1"/>
      <c r="L612" s="1" t="str">
        <f t="shared" si="39"/>
        <v xml:space="preserve"> </v>
      </c>
      <c r="M612" s="27"/>
    </row>
    <row r="613" spans="1:13" ht="38.25" x14ac:dyDescent="0.2">
      <c r="A613" s="26" t="s">
        <v>1363</v>
      </c>
      <c r="B613" s="26" t="s">
        <v>1364</v>
      </c>
      <c r="C613" s="27">
        <v>4650</v>
      </c>
      <c r="D613" s="27"/>
      <c r="E613" s="1" t="str">
        <f t="shared" si="37"/>
        <v/>
      </c>
      <c r="F613" s="27"/>
      <c r="G613" s="1" t="str">
        <f t="shared" si="36"/>
        <v xml:space="preserve"> </v>
      </c>
      <c r="H613" s="1">
        <v>4650</v>
      </c>
      <c r="I613" s="1"/>
      <c r="J613" s="1" t="str">
        <f t="shared" si="38"/>
        <v/>
      </c>
      <c r="K613" s="1"/>
      <c r="L613" s="1" t="str">
        <f t="shared" si="39"/>
        <v xml:space="preserve"> </v>
      </c>
      <c r="M613" s="27"/>
    </row>
    <row r="614" spans="1:13" ht="51" x14ac:dyDescent="0.2">
      <c r="A614" s="26" t="s">
        <v>1365</v>
      </c>
      <c r="B614" s="26" t="s">
        <v>1366</v>
      </c>
      <c r="C614" s="27">
        <v>4650</v>
      </c>
      <c r="D614" s="27"/>
      <c r="E614" s="1" t="str">
        <f t="shared" si="37"/>
        <v/>
      </c>
      <c r="F614" s="27"/>
      <c r="G614" s="1" t="str">
        <f t="shared" si="36"/>
        <v xml:space="preserve"> </v>
      </c>
      <c r="H614" s="1">
        <v>4650</v>
      </c>
      <c r="I614" s="1"/>
      <c r="J614" s="1" t="str">
        <f t="shared" si="38"/>
        <v/>
      </c>
      <c r="K614" s="1"/>
      <c r="L614" s="1" t="str">
        <f t="shared" si="39"/>
        <v xml:space="preserve"> </v>
      </c>
      <c r="M614" s="27"/>
    </row>
    <row r="615" spans="1:13" ht="38.25" x14ac:dyDescent="0.2">
      <c r="A615" s="26" t="s">
        <v>1367</v>
      </c>
      <c r="B615" s="26" t="s">
        <v>1368</v>
      </c>
      <c r="C615" s="27">
        <v>9678</v>
      </c>
      <c r="D615" s="27">
        <v>1759.63636</v>
      </c>
      <c r="E615" s="1">
        <f t="shared" si="37"/>
        <v>18.18181814424468</v>
      </c>
      <c r="F615" s="27">
        <v>3280.8989000000001</v>
      </c>
      <c r="G615" s="1">
        <f t="shared" si="36"/>
        <v>53.632751682778157</v>
      </c>
      <c r="H615" s="1">
        <v>9678</v>
      </c>
      <c r="I615" s="1">
        <v>1759.63636</v>
      </c>
      <c r="J615" s="1">
        <f t="shared" si="38"/>
        <v>18.18181814424468</v>
      </c>
      <c r="K615" s="1">
        <v>3280.8989000000001</v>
      </c>
      <c r="L615" s="1">
        <f t="shared" si="39"/>
        <v>53.632751682778157</v>
      </c>
      <c r="M615" s="27">
        <v>879.81817999999998</v>
      </c>
    </row>
    <row r="616" spans="1:13" ht="25.5" x14ac:dyDescent="0.2">
      <c r="A616" s="26" t="s">
        <v>1369</v>
      </c>
      <c r="B616" s="26" t="s">
        <v>1370</v>
      </c>
      <c r="C616" s="27">
        <v>253952.9</v>
      </c>
      <c r="D616" s="27"/>
      <c r="E616" s="1" t="str">
        <f t="shared" si="37"/>
        <v/>
      </c>
      <c r="F616" s="27"/>
      <c r="G616" s="1" t="str">
        <f t="shared" si="36"/>
        <v xml:space="preserve"> </v>
      </c>
      <c r="H616" s="1">
        <v>253952.9</v>
      </c>
      <c r="I616" s="1"/>
      <c r="J616" s="1" t="str">
        <f t="shared" si="38"/>
        <v/>
      </c>
      <c r="K616" s="1"/>
      <c r="L616" s="1" t="str">
        <f t="shared" si="39"/>
        <v xml:space="preserve"> </v>
      </c>
      <c r="M616" s="27"/>
    </row>
    <row r="617" spans="1:13" ht="38.25" x14ac:dyDescent="0.2">
      <c r="A617" s="26" t="s">
        <v>1371</v>
      </c>
      <c r="B617" s="26" t="s">
        <v>1372</v>
      </c>
      <c r="C617" s="27">
        <v>253952.9</v>
      </c>
      <c r="D617" s="27"/>
      <c r="E617" s="1" t="str">
        <f t="shared" si="37"/>
        <v/>
      </c>
      <c r="F617" s="27"/>
      <c r="G617" s="1" t="str">
        <f t="shared" si="36"/>
        <v xml:space="preserve"> </v>
      </c>
      <c r="H617" s="1">
        <v>253952.9</v>
      </c>
      <c r="I617" s="1"/>
      <c r="J617" s="1" t="str">
        <f t="shared" si="38"/>
        <v/>
      </c>
      <c r="K617" s="1"/>
      <c r="L617" s="1" t="str">
        <f t="shared" si="39"/>
        <v xml:space="preserve"> </v>
      </c>
      <c r="M617" s="27"/>
    </row>
    <row r="618" spans="1:13" ht="38.25" x14ac:dyDescent="0.2">
      <c r="A618" s="26" t="s">
        <v>1373</v>
      </c>
      <c r="B618" s="26" t="s">
        <v>1374</v>
      </c>
      <c r="C618" s="27">
        <v>43648.4</v>
      </c>
      <c r="D618" s="27"/>
      <c r="E618" s="1" t="str">
        <f t="shared" si="37"/>
        <v/>
      </c>
      <c r="F618" s="27"/>
      <c r="G618" s="1" t="str">
        <f t="shared" si="36"/>
        <v xml:space="preserve"> </v>
      </c>
      <c r="H618" s="1">
        <v>43648.4</v>
      </c>
      <c r="I618" s="1"/>
      <c r="J618" s="1" t="str">
        <f t="shared" si="38"/>
        <v/>
      </c>
      <c r="K618" s="1"/>
      <c r="L618" s="1" t="str">
        <f t="shared" si="39"/>
        <v xml:space="preserve"> </v>
      </c>
      <c r="M618" s="27"/>
    </row>
    <row r="619" spans="1:13" ht="38.25" x14ac:dyDescent="0.2">
      <c r="A619" s="26" t="s">
        <v>1375</v>
      </c>
      <c r="B619" s="26" t="s">
        <v>1376</v>
      </c>
      <c r="C619" s="27">
        <v>37191.599999999999</v>
      </c>
      <c r="D619" s="27"/>
      <c r="E619" s="1" t="str">
        <f t="shared" si="37"/>
        <v/>
      </c>
      <c r="F619" s="27"/>
      <c r="G619" s="1" t="str">
        <f t="shared" si="36"/>
        <v xml:space="preserve"> </v>
      </c>
      <c r="H619" s="1">
        <v>37191.599999999999</v>
      </c>
      <c r="I619" s="1"/>
      <c r="J619" s="1" t="str">
        <f t="shared" si="38"/>
        <v/>
      </c>
      <c r="K619" s="1"/>
      <c r="L619" s="1" t="str">
        <f t="shared" si="39"/>
        <v xml:space="preserve"> </v>
      </c>
      <c r="M619" s="27"/>
    </row>
    <row r="620" spans="1:13" ht="38.25" x14ac:dyDescent="0.2">
      <c r="A620" s="26" t="s">
        <v>1377</v>
      </c>
      <c r="B620" s="26" t="s">
        <v>1378</v>
      </c>
      <c r="C620" s="27">
        <v>37191.599999999999</v>
      </c>
      <c r="D620" s="27"/>
      <c r="E620" s="1" t="str">
        <f t="shared" si="37"/>
        <v/>
      </c>
      <c r="F620" s="27"/>
      <c r="G620" s="1" t="str">
        <f t="shared" si="36"/>
        <v xml:space="preserve"> </v>
      </c>
      <c r="H620" s="1">
        <v>37191.599999999999</v>
      </c>
      <c r="I620" s="1"/>
      <c r="J620" s="1" t="str">
        <f t="shared" si="38"/>
        <v/>
      </c>
      <c r="K620" s="1"/>
      <c r="L620" s="1" t="str">
        <f t="shared" si="39"/>
        <v xml:space="preserve"> </v>
      </c>
      <c r="M620" s="27"/>
    </row>
    <row r="621" spans="1:13" ht="25.5" x14ac:dyDescent="0.2">
      <c r="A621" s="26" t="s">
        <v>1379</v>
      </c>
      <c r="B621" s="26" t="s">
        <v>1380</v>
      </c>
      <c r="C621" s="27">
        <v>549661.5</v>
      </c>
      <c r="D621" s="27">
        <v>31570.56883</v>
      </c>
      <c r="E621" s="1">
        <f t="shared" si="37"/>
        <v>5.7436383719798458</v>
      </c>
      <c r="F621" s="27">
        <v>1600.9</v>
      </c>
      <c r="G621" s="1" t="str">
        <f t="shared" si="36"/>
        <v>свыше 200</v>
      </c>
      <c r="H621" s="1">
        <v>549661.5</v>
      </c>
      <c r="I621" s="1">
        <v>31570.56883</v>
      </c>
      <c r="J621" s="1">
        <f t="shared" si="38"/>
        <v>5.7436383719798458</v>
      </c>
      <c r="K621" s="1">
        <v>1600.9</v>
      </c>
      <c r="L621" s="1" t="str">
        <f t="shared" si="39"/>
        <v>свыше 200</v>
      </c>
      <c r="M621" s="27">
        <v>29852.868829999999</v>
      </c>
    </row>
    <row r="622" spans="1:13" ht="25.5" x14ac:dyDescent="0.2">
      <c r="A622" s="26" t="s">
        <v>1381</v>
      </c>
      <c r="B622" s="26" t="s">
        <v>1382</v>
      </c>
      <c r="C622" s="27">
        <v>549661.5</v>
      </c>
      <c r="D622" s="27">
        <v>31570.56883</v>
      </c>
      <c r="E622" s="1">
        <f t="shared" si="37"/>
        <v>5.7436383719798458</v>
      </c>
      <c r="F622" s="27">
        <v>1600.9</v>
      </c>
      <c r="G622" s="1" t="str">
        <f t="shared" si="36"/>
        <v>свыше 200</v>
      </c>
      <c r="H622" s="1">
        <v>549661.5</v>
      </c>
      <c r="I622" s="1">
        <v>31570.56883</v>
      </c>
      <c r="J622" s="1">
        <f t="shared" si="38"/>
        <v>5.7436383719798458</v>
      </c>
      <c r="K622" s="1">
        <v>1600.9</v>
      </c>
      <c r="L622" s="1" t="str">
        <f t="shared" si="39"/>
        <v>свыше 200</v>
      </c>
      <c r="M622" s="27">
        <v>29852.868829999999</v>
      </c>
    </row>
    <row r="623" spans="1:13" ht="25.5" x14ac:dyDescent="0.2">
      <c r="A623" s="26" t="s">
        <v>1383</v>
      </c>
      <c r="B623" s="26" t="s">
        <v>1384</v>
      </c>
      <c r="C623" s="27">
        <v>9100</v>
      </c>
      <c r="D623" s="27">
        <v>9100</v>
      </c>
      <c r="E623" s="1">
        <f t="shared" si="37"/>
        <v>100</v>
      </c>
      <c r="F623" s="27"/>
      <c r="G623" s="1" t="str">
        <f t="shared" si="36"/>
        <v xml:space="preserve"> </v>
      </c>
      <c r="H623" s="1">
        <v>9100</v>
      </c>
      <c r="I623" s="1">
        <v>9100</v>
      </c>
      <c r="J623" s="1">
        <f t="shared" si="38"/>
        <v>100</v>
      </c>
      <c r="K623" s="1"/>
      <c r="L623" s="1" t="str">
        <f t="shared" si="39"/>
        <v xml:space="preserve"> </v>
      </c>
      <c r="M623" s="27"/>
    </row>
    <row r="624" spans="1:13" ht="25.5" x14ac:dyDescent="0.2">
      <c r="A624" s="26" t="s">
        <v>1385</v>
      </c>
      <c r="B624" s="26" t="s">
        <v>1386</v>
      </c>
      <c r="C624" s="27">
        <v>9100</v>
      </c>
      <c r="D624" s="27">
        <v>9100</v>
      </c>
      <c r="E624" s="1">
        <f t="shared" si="37"/>
        <v>100</v>
      </c>
      <c r="F624" s="27"/>
      <c r="G624" s="1" t="str">
        <f t="shared" si="36"/>
        <v xml:space="preserve"> </v>
      </c>
      <c r="H624" s="1">
        <v>9100</v>
      </c>
      <c r="I624" s="1">
        <v>9100</v>
      </c>
      <c r="J624" s="1">
        <f t="shared" si="38"/>
        <v>100</v>
      </c>
      <c r="K624" s="1"/>
      <c r="L624" s="1" t="str">
        <f t="shared" si="39"/>
        <v xml:space="preserve"> </v>
      </c>
      <c r="M624" s="27"/>
    </row>
    <row r="625" spans="1:13" ht="38.25" x14ac:dyDescent="0.2">
      <c r="A625" s="26" t="s">
        <v>1387</v>
      </c>
      <c r="B625" s="26" t="s">
        <v>1388</v>
      </c>
      <c r="C625" s="27"/>
      <c r="D625" s="27"/>
      <c r="E625" s="1" t="str">
        <f t="shared" si="37"/>
        <v xml:space="preserve"> </v>
      </c>
      <c r="F625" s="27"/>
      <c r="G625" s="1" t="str">
        <f t="shared" si="36"/>
        <v xml:space="preserve"> </v>
      </c>
      <c r="H625" s="1"/>
      <c r="I625" s="1"/>
      <c r="J625" s="1" t="str">
        <f t="shared" si="38"/>
        <v xml:space="preserve"> </v>
      </c>
      <c r="K625" s="1"/>
      <c r="L625" s="1" t="str">
        <f t="shared" si="39"/>
        <v xml:space="preserve"> </v>
      </c>
      <c r="M625" s="27"/>
    </row>
    <row r="626" spans="1:13" ht="38.25" x14ac:dyDescent="0.2">
      <c r="A626" s="26" t="s">
        <v>1389</v>
      </c>
      <c r="B626" s="26" t="s">
        <v>1390</v>
      </c>
      <c r="C626" s="27"/>
      <c r="D626" s="27"/>
      <c r="E626" s="1" t="str">
        <f t="shared" si="37"/>
        <v xml:space="preserve"> </v>
      </c>
      <c r="F626" s="27"/>
      <c r="G626" s="1" t="str">
        <f t="shared" si="36"/>
        <v xml:space="preserve"> </v>
      </c>
      <c r="H626" s="1"/>
      <c r="I626" s="1"/>
      <c r="J626" s="1" t="str">
        <f t="shared" si="38"/>
        <v xml:space="preserve"> </v>
      </c>
      <c r="K626" s="1"/>
      <c r="L626" s="1" t="str">
        <f t="shared" si="39"/>
        <v xml:space="preserve"> </v>
      </c>
      <c r="M626" s="27"/>
    </row>
    <row r="627" spans="1:13" ht="51" x14ac:dyDescent="0.2">
      <c r="A627" s="26" t="s">
        <v>1391</v>
      </c>
      <c r="B627" s="26" t="s">
        <v>1392</v>
      </c>
      <c r="C627" s="27">
        <v>144491.9</v>
      </c>
      <c r="D627" s="27"/>
      <c r="E627" s="1" t="str">
        <f t="shared" si="37"/>
        <v/>
      </c>
      <c r="F627" s="27">
        <v>4794.8887800000002</v>
      </c>
      <c r="G627" s="1" t="str">
        <f t="shared" si="36"/>
        <v/>
      </c>
      <c r="H627" s="1">
        <v>144491.9</v>
      </c>
      <c r="I627" s="1"/>
      <c r="J627" s="1" t="str">
        <f t="shared" si="38"/>
        <v/>
      </c>
      <c r="K627" s="1">
        <v>4794.8887800000002</v>
      </c>
      <c r="L627" s="1" t="str">
        <f t="shared" si="39"/>
        <v/>
      </c>
      <c r="M627" s="27"/>
    </row>
    <row r="628" spans="1:13" ht="25.5" x14ac:dyDescent="0.2">
      <c r="A628" s="26" t="s">
        <v>1393</v>
      </c>
      <c r="B628" s="26" t="s">
        <v>1394</v>
      </c>
      <c r="C628" s="27">
        <v>14616.9</v>
      </c>
      <c r="D628" s="27">
        <v>6138</v>
      </c>
      <c r="E628" s="1">
        <f t="shared" si="37"/>
        <v>41.99248814728157</v>
      </c>
      <c r="F628" s="27">
        <v>18200</v>
      </c>
      <c r="G628" s="1">
        <f t="shared" si="36"/>
        <v>33.725274725274723</v>
      </c>
      <c r="H628" s="1">
        <v>14616.9</v>
      </c>
      <c r="I628" s="1">
        <v>6138</v>
      </c>
      <c r="J628" s="1">
        <f t="shared" si="38"/>
        <v>41.99248814728157</v>
      </c>
      <c r="K628" s="1">
        <v>18200</v>
      </c>
      <c r="L628" s="1">
        <f t="shared" si="39"/>
        <v>33.725274725274723</v>
      </c>
      <c r="M628" s="27"/>
    </row>
    <row r="629" spans="1:13" ht="25.5" x14ac:dyDescent="0.2">
      <c r="A629" s="26" t="s">
        <v>1395</v>
      </c>
      <c r="B629" s="26" t="s">
        <v>1396</v>
      </c>
      <c r="C629" s="27">
        <v>14616.9</v>
      </c>
      <c r="D629" s="27">
        <v>6138</v>
      </c>
      <c r="E629" s="1">
        <f t="shared" si="37"/>
        <v>41.99248814728157</v>
      </c>
      <c r="F629" s="27">
        <v>18200</v>
      </c>
      <c r="G629" s="1">
        <f t="shared" si="36"/>
        <v>33.725274725274723</v>
      </c>
      <c r="H629" s="1">
        <v>14616.9</v>
      </c>
      <c r="I629" s="1">
        <v>6138</v>
      </c>
      <c r="J629" s="1">
        <f t="shared" si="38"/>
        <v>41.99248814728157</v>
      </c>
      <c r="K629" s="1">
        <v>18200</v>
      </c>
      <c r="L629" s="1">
        <f t="shared" si="39"/>
        <v>33.725274725274723</v>
      </c>
      <c r="M629" s="27"/>
    </row>
    <row r="630" spans="1:13" ht="38.25" x14ac:dyDescent="0.2">
      <c r="A630" s="26" t="s">
        <v>1397</v>
      </c>
      <c r="B630" s="26" t="s">
        <v>1398</v>
      </c>
      <c r="C630" s="27">
        <v>18877.5</v>
      </c>
      <c r="D630" s="27"/>
      <c r="E630" s="1" t="str">
        <f t="shared" si="37"/>
        <v/>
      </c>
      <c r="F630" s="27"/>
      <c r="G630" s="1" t="str">
        <f t="shared" si="36"/>
        <v xml:space="preserve"> </v>
      </c>
      <c r="H630" s="1">
        <v>18877.5</v>
      </c>
      <c r="I630" s="1"/>
      <c r="J630" s="1" t="str">
        <f t="shared" si="38"/>
        <v/>
      </c>
      <c r="K630" s="1"/>
      <c r="L630" s="1" t="str">
        <f t="shared" si="39"/>
        <v xml:space="preserve"> </v>
      </c>
      <c r="M630" s="27"/>
    </row>
    <row r="631" spans="1:13" ht="51" x14ac:dyDescent="0.2">
      <c r="A631" s="26" t="s">
        <v>1399</v>
      </c>
      <c r="B631" s="26" t="s">
        <v>1400</v>
      </c>
      <c r="C631" s="27">
        <v>18877.5</v>
      </c>
      <c r="D631" s="27"/>
      <c r="E631" s="1" t="str">
        <f t="shared" si="37"/>
        <v/>
      </c>
      <c r="F631" s="27"/>
      <c r="G631" s="1" t="str">
        <f t="shared" si="36"/>
        <v xml:space="preserve"> </v>
      </c>
      <c r="H631" s="1">
        <v>18877.5</v>
      </c>
      <c r="I631" s="1"/>
      <c r="J631" s="1" t="str">
        <f t="shared" si="38"/>
        <v/>
      </c>
      <c r="K631" s="1"/>
      <c r="L631" s="1" t="str">
        <f t="shared" si="39"/>
        <v xml:space="preserve"> </v>
      </c>
      <c r="M631" s="27"/>
    </row>
    <row r="632" spans="1:13" ht="25.5" x14ac:dyDescent="0.2">
      <c r="A632" s="26" t="s">
        <v>1401</v>
      </c>
      <c r="B632" s="26" t="s">
        <v>1402</v>
      </c>
      <c r="C632" s="27">
        <v>13044.8</v>
      </c>
      <c r="D632" s="27"/>
      <c r="E632" s="1" t="str">
        <f t="shared" si="37"/>
        <v/>
      </c>
      <c r="F632" s="27"/>
      <c r="G632" s="1" t="str">
        <f t="shared" si="36"/>
        <v xml:space="preserve"> </v>
      </c>
      <c r="H632" s="1">
        <v>13044.8</v>
      </c>
      <c r="I632" s="1"/>
      <c r="J632" s="1" t="str">
        <f t="shared" si="38"/>
        <v/>
      </c>
      <c r="K632" s="1"/>
      <c r="L632" s="1" t="str">
        <f t="shared" si="39"/>
        <v xml:space="preserve"> </v>
      </c>
      <c r="M632" s="27"/>
    </row>
    <row r="633" spans="1:13" ht="25.5" x14ac:dyDescent="0.2">
      <c r="A633" s="26" t="s">
        <v>1401</v>
      </c>
      <c r="B633" s="26" t="s">
        <v>1403</v>
      </c>
      <c r="C633" s="27"/>
      <c r="D633" s="27"/>
      <c r="E633" s="1" t="str">
        <f t="shared" si="37"/>
        <v xml:space="preserve"> </v>
      </c>
      <c r="F633" s="27">
        <v>2138.7603600000002</v>
      </c>
      <c r="G633" s="1" t="str">
        <f t="shared" si="36"/>
        <v/>
      </c>
      <c r="H633" s="1"/>
      <c r="I633" s="1"/>
      <c r="J633" s="1" t="str">
        <f t="shared" si="38"/>
        <v xml:space="preserve"> </v>
      </c>
      <c r="K633" s="1">
        <v>2138.7603600000002</v>
      </c>
      <c r="L633" s="1" t="str">
        <f t="shared" si="39"/>
        <v/>
      </c>
      <c r="M633" s="27"/>
    </row>
    <row r="634" spans="1:13" ht="25.5" x14ac:dyDescent="0.2">
      <c r="A634" s="26" t="s">
        <v>1404</v>
      </c>
      <c r="B634" s="26" t="s">
        <v>1405</v>
      </c>
      <c r="C634" s="27">
        <v>13044.8</v>
      </c>
      <c r="D634" s="27"/>
      <c r="E634" s="1" t="str">
        <f t="shared" si="37"/>
        <v/>
      </c>
      <c r="F634" s="27"/>
      <c r="G634" s="1" t="str">
        <f t="shared" si="36"/>
        <v xml:space="preserve"> </v>
      </c>
      <c r="H634" s="1">
        <v>13044.8</v>
      </c>
      <c r="I634" s="1"/>
      <c r="J634" s="1" t="str">
        <f t="shared" si="38"/>
        <v/>
      </c>
      <c r="K634" s="1"/>
      <c r="L634" s="1" t="str">
        <f t="shared" si="39"/>
        <v xml:space="preserve"> </v>
      </c>
      <c r="M634" s="27"/>
    </row>
    <row r="635" spans="1:13" ht="38.25" x14ac:dyDescent="0.2">
      <c r="A635" s="26" t="s">
        <v>1404</v>
      </c>
      <c r="B635" s="26" t="s">
        <v>1406</v>
      </c>
      <c r="C635" s="27"/>
      <c r="D635" s="27"/>
      <c r="E635" s="1" t="str">
        <f t="shared" si="37"/>
        <v xml:space="preserve"> </v>
      </c>
      <c r="F635" s="27">
        <v>2138.7603600000002</v>
      </c>
      <c r="G635" s="1" t="str">
        <f t="shared" si="36"/>
        <v/>
      </c>
      <c r="H635" s="1"/>
      <c r="I635" s="1"/>
      <c r="J635" s="1" t="str">
        <f t="shared" si="38"/>
        <v xml:space="preserve"> </v>
      </c>
      <c r="K635" s="1">
        <v>2138.7603600000002</v>
      </c>
      <c r="L635" s="1" t="str">
        <f t="shared" si="39"/>
        <v/>
      </c>
      <c r="M635" s="27"/>
    </row>
    <row r="636" spans="1:13" ht="51" x14ac:dyDescent="0.2">
      <c r="A636" s="26" t="s">
        <v>1407</v>
      </c>
      <c r="B636" s="26" t="s">
        <v>1408</v>
      </c>
      <c r="C636" s="27"/>
      <c r="D636" s="27"/>
      <c r="E636" s="1" t="str">
        <f t="shared" si="37"/>
        <v xml:space="preserve"> </v>
      </c>
      <c r="F636" s="27"/>
      <c r="G636" s="1" t="str">
        <f t="shared" si="36"/>
        <v xml:space="preserve"> </v>
      </c>
      <c r="H636" s="1"/>
      <c r="I636" s="1"/>
      <c r="J636" s="1" t="str">
        <f t="shared" si="38"/>
        <v xml:space="preserve"> </v>
      </c>
      <c r="K636" s="1"/>
      <c r="L636" s="1" t="str">
        <f t="shared" si="39"/>
        <v xml:space="preserve"> </v>
      </c>
      <c r="M636" s="27"/>
    </row>
    <row r="637" spans="1:13" x14ac:dyDescent="0.2">
      <c r="A637" s="26" t="s">
        <v>1407</v>
      </c>
      <c r="B637" s="26" t="s">
        <v>1409</v>
      </c>
      <c r="C637" s="27">
        <v>199084</v>
      </c>
      <c r="D637" s="27"/>
      <c r="E637" s="1" t="str">
        <f t="shared" si="37"/>
        <v/>
      </c>
      <c r="F637" s="27"/>
      <c r="G637" s="1" t="str">
        <f t="shared" si="36"/>
        <v xml:space="preserve"> </v>
      </c>
      <c r="H637" s="1">
        <v>199084</v>
      </c>
      <c r="I637" s="1"/>
      <c r="J637" s="1" t="str">
        <f t="shared" si="38"/>
        <v/>
      </c>
      <c r="K637" s="1"/>
      <c r="L637" s="1" t="str">
        <f t="shared" si="39"/>
        <v xml:space="preserve"> </v>
      </c>
      <c r="M637" s="27"/>
    </row>
    <row r="638" spans="1:13" ht="63.75" x14ac:dyDescent="0.2">
      <c r="A638" s="26" t="s">
        <v>1410</v>
      </c>
      <c r="B638" s="26" t="s">
        <v>1411</v>
      </c>
      <c r="C638" s="27"/>
      <c r="D638" s="27"/>
      <c r="E638" s="1" t="str">
        <f t="shared" si="37"/>
        <v xml:space="preserve"> </v>
      </c>
      <c r="F638" s="27"/>
      <c r="G638" s="1" t="str">
        <f t="shared" si="36"/>
        <v xml:space="preserve"> </v>
      </c>
      <c r="H638" s="1"/>
      <c r="I638" s="1"/>
      <c r="J638" s="1" t="str">
        <f t="shared" si="38"/>
        <v xml:space="preserve"> </v>
      </c>
      <c r="K638" s="1"/>
      <c r="L638" s="1" t="str">
        <f t="shared" si="39"/>
        <v xml:space="preserve"> </v>
      </c>
      <c r="M638" s="27"/>
    </row>
    <row r="639" spans="1:13" ht="25.5" x14ac:dyDescent="0.2">
      <c r="A639" s="26" t="s">
        <v>1410</v>
      </c>
      <c r="B639" s="26" t="s">
        <v>1412</v>
      </c>
      <c r="C639" s="27">
        <v>199084</v>
      </c>
      <c r="D639" s="27"/>
      <c r="E639" s="1" t="str">
        <f t="shared" si="37"/>
        <v/>
      </c>
      <c r="F639" s="27"/>
      <c r="G639" s="1" t="str">
        <f t="shared" si="36"/>
        <v xml:space="preserve"> </v>
      </c>
      <c r="H639" s="1">
        <v>199084</v>
      </c>
      <c r="I639" s="1"/>
      <c r="J639" s="1" t="str">
        <f t="shared" si="38"/>
        <v/>
      </c>
      <c r="K639" s="1"/>
      <c r="L639" s="1" t="str">
        <f t="shared" si="39"/>
        <v xml:space="preserve"> </v>
      </c>
      <c r="M639" s="27"/>
    </row>
    <row r="640" spans="1:13" ht="25.5" x14ac:dyDescent="0.2">
      <c r="A640" s="26" t="s">
        <v>1413</v>
      </c>
      <c r="B640" s="26" t="s">
        <v>1414</v>
      </c>
      <c r="C640" s="27">
        <v>2384.5</v>
      </c>
      <c r="D640" s="27"/>
      <c r="E640" s="1" t="str">
        <f t="shared" si="37"/>
        <v/>
      </c>
      <c r="F640" s="27"/>
      <c r="G640" s="1" t="str">
        <f t="shared" si="36"/>
        <v xml:space="preserve"> </v>
      </c>
      <c r="H640" s="1">
        <v>2384.5</v>
      </c>
      <c r="I640" s="1"/>
      <c r="J640" s="1" t="str">
        <f t="shared" si="38"/>
        <v/>
      </c>
      <c r="K640" s="1"/>
      <c r="L640" s="1" t="str">
        <f t="shared" si="39"/>
        <v xml:space="preserve"> </v>
      </c>
      <c r="M640" s="27"/>
    </row>
    <row r="641" spans="1:13" ht="38.25" x14ac:dyDescent="0.2">
      <c r="A641" s="26" t="s">
        <v>1415</v>
      </c>
      <c r="B641" s="26" t="s">
        <v>1416</v>
      </c>
      <c r="C641" s="27">
        <v>2384.5</v>
      </c>
      <c r="D641" s="27"/>
      <c r="E641" s="1" t="str">
        <f t="shared" si="37"/>
        <v/>
      </c>
      <c r="F641" s="27"/>
      <c r="G641" s="1" t="str">
        <f t="shared" si="36"/>
        <v xml:space="preserve"> </v>
      </c>
      <c r="H641" s="1">
        <v>2384.5</v>
      </c>
      <c r="I641" s="1"/>
      <c r="J641" s="1" t="str">
        <f t="shared" si="38"/>
        <v/>
      </c>
      <c r="K641" s="1"/>
      <c r="L641" s="1" t="str">
        <f t="shared" si="39"/>
        <v xml:space="preserve"> </v>
      </c>
      <c r="M641" s="27"/>
    </row>
    <row r="642" spans="1:13" ht="25.5" x14ac:dyDescent="0.2">
      <c r="A642" s="26" t="s">
        <v>1417</v>
      </c>
      <c r="B642" s="26" t="s">
        <v>1418</v>
      </c>
      <c r="C642" s="27">
        <v>991061.34103000001</v>
      </c>
      <c r="D642" s="27">
        <v>46895.638579999999</v>
      </c>
      <c r="E642" s="1">
        <f t="shared" si="37"/>
        <v>4.7318603439078597</v>
      </c>
      <c r="F642" s="27"/>
      <c r="G642" s="1" t="str">
        <f t="shared" si="36"/>
        <v xml:space="preserve"> </v>
      </c>
      <c r="H642" s="1">
        <v>972319.2</v>
      </c>
      <c r="I642" s="1">
        <v>46895.638579999999</v>
      </c>
      <c r="J642" s="1">
        <f t="shared" si="38"/>
        <v>4.8230703024274328</v>
      </c>
      <c r="K642" s="1"/>
      <c r="L642" s="1" t="str">
        <f t="shared" si="39"/>
        <v xml:space="preserve"> </v>
      </c>
      <c r="M642" s="27">
        <v>12424.672570000002</v>
      </c>
    </row>
    <row r="643" spans="1:13" ht="38.25" x14ac:dyDescent="0.2">
      <c r="A643" s="26" t="s">
        <v>1419</v>
      </c>
      <c r="B643" s="26" t="s">
        <v>1420</v>
      </c>
      <c r="C643" s="27">
        <v>972319.2</v>
      </c>
      <c r="D643" s="27">
        <v>46895.638579999999</v>
      </c>
      <c r="E643" s="1">
        <f t="shared" si="37"/>
        <v>4.8230703024274328</v>
      </c>
      <c r="F643" s="27"/>
      <c r="G643" s="1" t="str">
        <f t="shared" si="36"/>
        <v xml:space="preserve"> </v>
      </c>
      <c r="H643" s="1">
        <v>972319.2</v>
      </c>
      <c r="I643" s="1">
        <v>46895.638579999999</v>
      </c>
      <c r="J643" s="1">
        <f t="shared" si="38"/>
        <v>4.8230703024274328</v>
      </c>
      <c r="K643" s="1"/>
      <c r="L643" s="1" t="str">
        <f t="shared" si="39"/>
        <v xml:space="preserve"> </v>
      </c>
      <c r="M643" s="27">
        <v>12424.672570000002</v>
      </c>
    </row>
    <row r="644" spans="1:13" ht="25.5" x14ac:dyDescent="0.2">
      <c r="A644" s="26" t="s">
        <v>1421</v>
      </c>
      <c r="B644" s="26" t="s">
        <v>1422</v>
      </c>
      <c r="C644" s="27">
        <v>18742.141029999999</v>
      </c>
      <c r="D644" s="27"/>
      <c r="E644" s="1" t="str">
        <f t="shared" si="37"/>
        <v/>
      </c>
      <c r="F644" s="27"/>
      <c r="G644" s="1" t="str">
        <f t="shared" si="36"/>
        <v xml:space="preserve"> </v>
      </c>
      <c r="H644" s="1"/>
      <c r="I644" s="1"/>
      <c r="J644" s="1" t="str">
        <f t="shared" si="38"/>
        <v xml:space="preserve"> </v>
      </c>
      <c r="K644" s="1"/>
      <c r="L644" s="1" t="str">
        <f t="shared" si="39"/>
        <v xml:space="preserve"> </v>
      </c>
      <c r="M644" s="27"/>
    </row>
    <row r="645" spans="1:13" ht="25.5" x14ac:dyDescent="0.2">
      <c r="A645" s="26" t="s">
        <v>1423</v>
      </c>
      <c r="B645" s="26" t="s">
        <v>1424</v>
      </c>
      <c r="C645" s="27"/>
      <c r="D645" s="27"/>
      <c r="E645" s="1" t="str">
        <f t="shared" si="37"/>
        <v xml:space="preserve"> </v>
      </c>
      <c r="F645" s="27"/>
      <c r="G645" s="1" t="str">
        <f t="shared" si="36"/>
        <v xml:space="preserve"> </v>
      </c>
      <c r="H645" s="1"/>
      <c r="I645" s="1"/>
      <c r="J645" s="1" t="str">
        <f t="shared" si="38"/>
        <v xml:space="preserve"> </v>
      </c>
      <c r="K645" s="1"/>
      <c r="L645" s="1" t="str">
        <f t="shared" si="39"/>
        <v xml:space="preserve"> </v>
      </c>
      <c r="M645" s="27"/>
    </row>
    <row r="646" spans="1:13" ht="63.75" x14ac:dyDescent="0.2">
      <c r="A646" s="26" t="s">
        <v>1425</v>
      </c>
      <c r="B646" s="26" t="s">
        <v>1426</v>
      </c>
      <c r="C646" s="27">
        <v>50054.1</v>
      </c>
      <c r="D646" s="27"/>
      <c r="E646" s="1" t="str">
        <f t="shared" si="37"/>
        <v/>
      </c>
      <c r="F646" s="27">
        <v>5606.1990900000001</v>
      </c>
      <c r="G646" s="1" t="str">
        <f t="shared" ref="G646:G709" si="40">IF(F646=0," ",IF(D646/F646*100&gt;200,"свыше 200",IF(D646/F646&gt;0,D646/F646*100,"")))</f>
        <v/>
      </c>
      <c r="H646" s="1">
        <v>50054.1</v>
      </c>
      <c r="I646" s="1"/>
      <c r="J646" s="1" t="str">
        <f t="shared" si="38"/>
        <v/>
      </c>
      <c r="K646" s="1">
        <v>5606.1990900000001</v>
      </c>
      <c r="L646" s="1" t="str">
        <f t="shared" si="39"/>
        <v/>
      </c>
      <c r="M646" s="27"/>
    </row>
    <row r="647" spans="1:13" ht="63.75" x14ac:dyDescent="0.2">
      <c r="A647" s="26" t="s">
        <v>1427</v>
      </c>
      <c r="B647" s="26" t="s">
        <v>1428</v>
      </c>
      <c r="C647" s="27">
        <v>50054.1</v>
      </c>
      <c r="D647" s="27"/>
      <c r="E647" s="1" t="str">
        <f t="shared" ref="E647:E710" si="41">IF(C647=0," ",IF(D647/C647*100&gt;200,"свыше 200",IF(D647/C647&gt;0,D647/C647*100,"")))</f>
        <v/>
      </c>
      <c r="F647" s="27">
        <v>5606.1990900000001</v>
      </c>
      <c r="G647" s="1" t="str">
        <f t="shared" si="40"/>
        <v/>
      </c>
      <c r="H647" s="1">
        <v>50054.1</v>
      </c>
      <c r="I647" s="1"/>
      <c r="J647" s="1" t="str">
        <f t="shared" ref="J647:J710" si="42">IF(H647=0," ",IF(I647/H647*100&gt;200,"свыше 200",IF(I647/H647&gt;0,I647/H647*100,"")))</f>
        <v/>
      </c>
      <c r="K647" s="1">
        <v>5606.1990900000001</v>
      </c>
      <c r="L647" s="1" t="str">
        <f t="shared" ref="L647:L710" si="43">IF(K647=0," ",IF(I647/K647*100&gt;200,"свыше 200",IF(I647/K647&gt;0,I647/K647*100,"")))</f>
        <v/>
      </c>
      <c r="M647" s="27"/>
    </row>
    <row r="648" spans="1:13" ht="25.5" x14ac:dyDescent="0.2">
      <c r="A648" s="26" t="s">
        <v>1429</v>
      </c>
      <c r="B648" s="26" t="s">
        <v>1430</v>
      </c>
      <c r="C648" s="27">
        <v>11160</v>
      </c>
      <c r="D648" s="27"/>
      <c r="E648" s="1" t="str">
        <f t="shared" si="41"/>
        <v/>
      </c>
      <c r="F648" s="27"/>
      <c r="G648" s="1" t="str">
        <f t="shared" si="40"/>
        <v xml:space="preserve"> </v>
      </c>
      <c r="H648" s="1">
        <v>11160</v>
      </c>
      <c r="I648" s="1"/>
      <c r="J648" s="1" t="str">
        <f t="shared" si="42"/>
        <v/>
      </c>
      <c r="K648" s="1"/>
      <c r="L648" s="1" t="str">
        <f t="shared" si="43"/>
        <v xml:space="preserve"> </v>
      </c>
      <c r="M648" s="27"/>
    </row>
    <row r="649" spans="1:13" ht="38.25" x14ac:dyDescent="0.2">
      <c r="A649" s="26" t="s">
        <v>1431</v>
      </c>
      <c r="B649" s="26" t="s">
        <v>1432</v>
      </c>
      <c r="C649" s="27">
        <v>11160</v>
      </c>
      <c r="D649" s="27"/>
      <c r="E649" s="1" t="str">
        <f t="shared" si="41"/>
        <v/>
      </c>
      <c r="F649" s="27"/>
      <c r="G649" s="1" t="str">
        <f t="shared" si="40"/>
        <v xml:space="preserve"> </v>
      </c>
      <c r="H649" s="1">
        <v>11160</v>
      </c>
      <c r="I649" s="1"/>
      <c r="J649" s="1" t="str">
        <f t="shared" si="42"/>
        <v/>
      </c>
      <c r="K649" s="1"/>
      <c r="L649" s="1" t="str">
        <f t="shared" si="43"/>
        <v xml:space="preserve"> </v>
      </c>
      <c r="M649" s="27"/>
    </row>
    <row r="650" spans="1:13" ht="25.5" x14ac:dyDescent="0.2">
      <c r="A650" s="26" t="s">
        <v>1433</v>
      </c>
      <c r="B650" s="26" t="s">
        <v>1434</v>
      </c>
      <c r="C650" s="27"/>
      <c r="D650" s="27"/>
      <c r="E650" s="1" t="str">
        <f t="shared" si="41"/>
        <v xml:space="preserve"> </v>
      </c>
      <c r="F650" s="27"/>
      <c r="G650" s="1" t="str">
        <f t="shared" si="40"/>
        <v xml:space="preserve"> </v>
      </c>
      <c r="H650" s="1"/>
      <c r="I650" s="1"/>
      <c r="J650" s="1" t="str">
        <f t="shared" si="42"/>
        <v xml:space="preserve"> </v>
      </c>
      <c r="K650" s="1"/>
      <c r="L650" s="1" t="str">
        <f t="shared" si="43"/>
        <v xml:space="preserve"> </v>
      </c>
      <c r="M650" s="27"/>
    </row>
    <row r="651" spans="1:13" ht="25.5" x14ac:dyDescent="0.2">
      <c r="A651" s="26" t="s">
        <v>1435</v>
      </c>
      <c r="B651" s="26" t="s">
        <v>1436</v>
      </c>
      <c r="C651" s="27"/>
      <c r="D651" s="27"/>
      <c r="E651" s="1" t="str">
        <f t="shared" si="41"/>
        <v xml:space="preserve"> </v>
      </c>
      <c r="F651" s="27"/>
      <c r="G651" s="1" t="str">
        <f t="shared" si="40"/>
        <v xml:space="preserve"> </v>
      </c>
      <c r="H651" s="1"/>
      <c r="I651" s="1"/>
      <c r="J651" s="1" t="str">
        <f t="shared" si="42"/>
        <v xml:space="preserve"> </v>
      </c>
      <c r="K651" s="1"/>
      <c r="L651" s="1" t="str">
        <f t="shared" si="43"/>
        <v xml:space="preserve"> </v>
      </c>
      <c r="M651" s="27"/>
    </row>
    <row r="652" spans="1:13" ht="38.25" x14ac:dyDescent="0.2">
      <c r="A652" s="26" t="s">
        <v>1437</v>
      </c>
      <c r="B652" s="26" t="s">
        <v>1438</v>
      </c>
      <c r="C652" s="27">
        <v>626960</v>
      </c>
      <c r="D652" s="27">
        <v>17516.700059999999</v>
      </c>
      <c r="E652" s="1">
        <f t="shared" si="41"/>
        <v>2.7939103068776316</v>
      </c>
      <c r="F652" s="27"/>
      <c r="G652" s="1" t="str">
        <f t="shared" si="40"/>
        <v xml:space="preserve"> </v>
      </c>
      <c r="H652" s="1">
        <v>626960</v>
      </c>
      <c r="I652" s="1">
        <v>17516.700059999999</v>
      </c>
      <c r="J652" s="1">
        <f t="shared" si="42"/>
        <v>2.7939103068776316</v>
      </c>
      <c r="K652" s="1"/>
      <c r="L652" s="1" t="str">
        <f t="shared" si="43"/>
        <v xml:space="preserve"> </v>
      </c>
      <c r="M652" s="27">
        <v>17516.700059999999</v>
      </c>
    </row>
    <row r="653" spans="1:13" ht="63.75" x14ac:dyDescent="0.2">
      <c r="A653" s="26" t="s">
        <v>1439</v>
      </c>
      <c r="B653" s="26" t="s">
        <v>1440</v>
      </c>
      <c r="C653" s="27"/>
      <c r="D653" s="27"/>
      <c r="E653" s="1" t="str">
        <f t="shared" si="41"/>
        <v xml:space="preserve"> </v>
      </c>
      <c r="F653" s="27"/>
      <c r="G653" s="1" t="str">
        <f t="shared" si="40"/>
        <v xml:space="preserve"> </v>
      </c>
      <c r="H653" s="1"/>
      <c r="I653" s="1"/>
      <c r="J653" s="1" t="str">
        <f t="shared" si="42"/>
        <v xml:space="preserve"> </v>
      </c>
      <c r="K653" s="1"/>
      <c r="L653" s="1" t="str">
        <f t="shared" si="43"/>
        <v xml:space="preserve"> </v>
      </c>
      <c r="M653" s="27"/>
    </row>
    <row r="654" spans="1:13" ht="76.5" x14ac:dyDescent="0.2">
      <c r="A654" s="26" t="s">
        <v>1441</v>
      </c>
      <c r="B654" s="26" t="s">
        <v>1442</v>
      </c>
      <c r="C654" s="27"/>
      <c r="D654" s="27"/>
      <c r="E654" s="1" t="str">
        <f t="shared" si="41"/>
        <v xml:space="preserve"> </v>
      </c>
      <c r="F654" s="27"/>
      <c r="G654" s="1" t="str">
        <f t="shared" si="40"/>
        <v xml:space="preserve"> </v>
      </c>
      <c r="H654" s="1"/>
      <c r="I654" s="1"/>
      <c r="J654" s="1" t="str">
        <f t="shared" si="42"/>
        <v xml:space="preserve"> </v>
      </c>
      <c r="K654" s="1"/>
      <c r="L654" s="1" t="str">
        <f t="shared" si="43"/>
        <v xml:space="preserve"> </v>
      </c>
      <c r="M654" s="27"/>
    </row>
    <row r="655" spans="1:13" x14ac:dyDescent="0.2">
      <c r="A655" s="26" t="s">
        <v>1443</v>
      </c>
      <c r="B655" s="26" t="s">
        <v>1444</v>
      </c>
      <c r="C655" s="27">
        <v>66145.859479999999</v>
      </c>
      <c r="D655" s="27"/>
      <c r="E655" s="1" t="str">
        <f t="shared" si="41"/>
        <v/>
      </c>
      <c r="F655" s="27"/>
      <c r="G655" s="1" t="str">
        <f t="shared" si="40"/>
        <v xml:space="preserve"> </v>
      </c>
      <c r="H655" s="1"/>
      <c r="I655" s="1"/>
      <c r="J655" s="1" t="str">
        <f t="shared" si="42"/>
        <v xml:space="preserve"> </v>
      </c>
      <c r="K655" s="1"/>
      <c r="L655" s="1" t="str">
        <f t="shared" si="43"/>
        <v xml:space="preserve"> </v>
      </c>
      <c r="M655" s="27"/>
    </row>
    <row r="656" spans="1:13" x14ac:dyDescent="0.2">
      <c r="A656" s="26" t="s">
        <v>1445</v>
      </c>
      <c r="B656" s="26" t="s">
        <v>1446</v>
      </c>
      <c r="C656" s="27">
        <v>52929.554450000003</v>
      </c>
      <c r="D656" s="27"/>
      <c r="E656" s="1" t="str">
        <f t="shared" si="41"/>
        <v/>
      </c>
      <c r="F656" s="27"/>
      <c r="G656" s="1" t="str">
        <f t="shared" si="40"/>
        <v xml:space="preserve"> </v>
      </c>
      <c r="H656" s="1"/>
      <c r="I656" s="1"/>
      <c r="J656" s="1" t="str">
        <f t="shared" si="42"/>
        <v xml:space="preserve"> </v>
      </c>
      <c r="K656" s="1"/>
      <c r="L656" s="1" t="str">
        <f t="shared" si="43"/>
        <v xml:space="preserve"> </v>
      </c>
      <c r="M656" s="27"/>
    </row>
    <row r="657" spans="1:13" x14ac:dyDescent="0.2">
      <c r="A657" s="26" t="s">
        <v>1447</v>
      </c>
      <c r="B657" s="26" t="s">
        <v>1448</v>
      </c>
      <c r="C657" s="27">
        <v>13216.30503</v>
      </c>
      <c r="D657" s="27"/>
      <c r="E657" s="1" t="str">
        <f t="shared" si="41"/>
        <v/>
      </c>
      <c r="F657" s="27"/>
      <c r="G657" s="1" t="str">
        <f t="shared" si="40"/>
        <v xml:space="preserve"> </v>
      </c>
      <c r="H657" s="1"/>
      <c r="I657" s="1"/>
      <c r="J657" s="1" t="str">
        <f t="shared" si="42"/>
        <v xml:space="preserve"> </v>
      </c>
      <c r="K657" s="1"/>
      <c r="L657" s="1" t="str">
        <f t="shared" si="43"/>
        <v xml:space="preserve"> </v>
      </c>
      <c r="M657" s="27"/>
    </row>
    <row r="658" spans="1:13" ht="25.5" x14ac:dyDescent="0.2">
      <c r="A658" s="26" t="s">
        <v>1449</v>
      </c>
      <c r="B658" s="26" t="s">
        <v>1450</v>
      </c>
      <c r="C658" s="27">
        <v>1719218.0196700001</v>
      </c>
      <c r="D658" s="27">
        <v>565937.09525000001</v>
      </c>
      <c r="E658" s="1">
        <f t="shared" si="41"/>
        <v>32.918285451581667</v>
      </c>
      <c r="F658" s="27">
        <v>656177.79683000001</v>
      </c>
      <c r="G658" s="1">
        <f t="shared" si="40"/>
        <v>86.24752284884471</v>
      </c>
      <c r="H658" s="1">
        <v>1704062.1</v>
      </c>
      <c r="I658" s="1">
        <v>565937.09525000001</v>
      </c>
      <c r="J658" s="1">
        <f t="shared" si="42"/>
        <v>33.211060515341543</v>
      </c>
      <c r="K658" s="1">
        <v>656177.79683000001</v>
      </c>
      <c r="L658" s="1">
        <f t="shared" si="43"/>
        <v>86.24752284884471</v>
      </c>
      <c r="M658" s="27">
        <v>160830.00096999999</v>
      </c>
    </row>
    <row r="659" spans="1:13" ht="25.5" x14ac:dyDescent="0.2">
      <c r="A659" s="26" t="s">
        <v>1451</v>
      </c>
      <c r="B659" s="26" t="s">
        <v>1452</v>
      </c>
      <c r="C659" s="27">
        <v>1550.4641999999999</v>
      </c>
      <c r="D659" s="27"/>
      <c r="E659" s="1" t="str">
        <f t="shared" si="41"/>
        <v/>
      </c>
      <c r="F659" s="27"/>
      <c r="G659" s="1" t="str">
        <f t="shared" si="40"/>
        <v xml:space="preserve"> </v>
      </c>
      <c r="H659" s="1"/>
      <c r="I659" s="1"/>
      <c r="J659" s="1" t="str">
        <f t="shared" si="42"/>
        <v xml:space="preserve"> </v>
      </c>
      <c r="K659" s="1"/>
      <c r="L659" s="1" t="str">
        <f t="shared" si="43"/>
        <v xml:space="preserve"> </v>
      </c>
      <c r="M659" s="27"/>
    </row>
    <row r="660" spans="1:13" ht="25.5" x14ac:dyDescent="0.2">
      <c r="A660" s="26" t="s">
        <v>1453</v>
      </c>
      <c r="B660" s="26" t="s">
        <v>1454</v>
      </c>
      <c r="C660" s="27">
        <v>1550.4641999999999</v>
      </c>
      <c r="D660" s="27"/>
      <c r="E660" s="1" t="str">
        <f t="shared" si="41"/>
        <v/>
      </c>
      <c r="F660" s="27"/>
      <c r="G660" s="1" t="str">
        <f t="shared" si="40"/>
        <v xml:space="preserve"> </v>
      </c>
      <c r="H660" s="1"/>
      <c r="I660" s="1"/>
      <c r="J660" s="1" t="str">
        <f t="shared" si="42"/>
        <v xml:space="preserve"> </v>
      </c>
      <c r="K660" s="1"/>
      <c r="L660" s="1" t="str">
        <f t="shared" si="43"/>
        <v xml:space="preserve"> </v>
      </c>
      <c r="M660" s="27"/>
    </row>
    <row r="661" spans="1:13" ht="38.25" x14ac:dyDescent="0.2">
      <c r="A661" s="26" t="s">
        <v>1455</v>
      </c>
      <c r="B661" s="26" t="s">
        <v>1456</v>
      </c>
      <c r="C661" s="27">
        <v>29679.9</v>
      </c>
      <c r="D661" s="27">
        <v>5753.2603399999998</v>
      </c>
      <c r="E661" s="1">
        <f t="shared" si="41"/>
        <v>19.384365648132238</v>
      </c>
      <c r="F661" s="27">
        <v>5102.9786999999997</v>
      </c>
      <c r="G661" s="1">
        <f t="shared" si="40"/>
        <v>112.74317762682411</v>
      </c>
      <c r="H661" s="1">
        <v>29679.9</v>
      </c>
      <c r="I661" s="1">
        <v>5753.2603399999998</v>
      </c>
      <c r="J661" s="1">
        <f t="shared" si="42"/>
        <v>19.384365648132238</v>
      </c>
      <c r="K661" s="1">
        <v>5102.9786999999997</v>
      </c>
      <c r="L661" s="1">
        <f t="shared" si="43"/>
        <v>112.74317762682411</v>
      </c>
      <c r="M661" s="27">
        <v>2130.1060599999996</v>
      </c>
    </row>
    <row r="662" spans="1:13" ht="38.25" x14ac:dyDescent="0.2">
      <c r="A662" s="26" t="s">
        <v>1457</v>
      </c>
      <c r="B662" s="26" t="s">
        <v>1458</v>
      </c>
      <c r="C662" s="27">
        <v>29679.9</v>
      </c>
      <c r="D662" s="27">
        <v>5753.2603399999998</v>
      </c>
      <c r="E662" s="1">
        <f t="shared" si="41"/>
        <v>19.384365648132238</v>
      </c>
      <c r="F662" s="27">
        <v>5102.9786999999997</v>
      </c>
      <c r="G662" s="1">
        <f t="shared" si="40"/>
        <v>112.74317762682411</v>
      </c>
      <c r="H662" s="1">
        <v>29679.9</v>
      </c>
      <c r="I662" s="1">
        <v>5753.2603399999998</v>
      </c>
      <c r="J662" s="1">
        <f t="shared" si="42"/>
        <v>19.384365648132238</v>
      </c>
      <c r="K662" s="1">
        <v>5102.9786999999997</v>
      </c>
      <c r="L662" s="1">
        <f t="shared" si="43"/>
        <v>112.74317762682411</v>
      </c>
      <c r="M662" s="27">
        <v>2130.1060599999996</v>
      </c>
    </row>
    <row r="663" spans="1:13" ht="51" x14ac:dyDescent="0.2">
      <c r="A663" s="26" t="s">
        <v>1459</v>
      </c>
      <c r="B663" s="26" t="s">
        <v>1460</v>
      </c>
      <c r="C663" s="27">
        <v>1068.37039</v>
      </c>
      <c r="D663" s="27">
        <v>1.05</v>
      </c>
      <c r="E663" s="1">
        <f t="shared" si="41"/>
        <v>9.8280522357045097E-2</v>
      </c>
      <c r="F663" s="27"/>
      <c r="G663" s="1" t="str">
        <f t="shared" si="40"/>
        <v xml:space="preserve"> </v>
      </c>
      <c r="H663" s="1">
        <v>1050.2</v>
      </c>
      <c r="I663" s="1">
        <v>1.05</v>
      </c>
      <c r="J663" s="1">
        <f t="shared" si="42"/>
        <v>9.9980956008379349E-2</v>
      </c>
      <c r="K663" s="1"/>
      <c r="L663" s="1" t="str">
        <f t="shared" si="43"/>
        <v xml:space="preserve"> </v>
      </c>
      <c r="M663" s="27">
        <v>1.05</v>
      </c>
    </row>
    <row r="664" spans="1:13" ht="51" x14ac:dyDescent="0.2">
      <c r="A664" s="26" t="s">
        <v>1461</v>
      </c>
      <c r="B664" s="26" t="s">
        <v>1462</v>
      </c>
      <c r="C664" s="27">
        <v>1050.2</v>
      </c>
      <c r="D664" s="27">
        <v>1.05</v>
      </c>
      <c r="E664" s="1">
        <f t="shared" si="41"/>
        <v>9.9980956008379349E-2</v>
      </c>
      <c r="F664" s="27"/>
      <c r="G664" s="1" t="str">
        <f t="shared" si="40"/>
        <v xml:space="preserve"> </v>
      </c>
      <c r="H664" s="1">
        <v>1050.2</v>
      </c>
      <c r="I664" s="1">
        <v>1.05</v>
      </c>
      <c r="J664" s="1">
        <f t="shared" si="42"/>
        <v>9.9980956008379349E-2</v>
      </c>
      <c r="K664" s="1"/>
      <c r="L664" s="1" t="str">
        <f t="shared" si="43"/>
        <v xml:space="preserve"> </v>
      </c>
      <c r="M664" s="27">
        <v>1.05</v>
      </c>
    </row>
    <row r="665" spans="1:13" ht="51" x14ac:dyDescent="0.2">
      <c r="A665" s="26" t="s">
        <v>1463</v>
      </c>
      <c r="B665" s="26" t="s">
        <v>1464</v>
      </c>
      <c r="C665" s="27">
        <v>18.170390000000001</v>
      </c>
      <c r="D665" s="27"/>
      <c r="E665" s="1" t="str">
        <f t="shared" si="41"/>
        <v/>
      </c>
      <c r="F665" s="27"/>
      <c r="G665" s="1" t="str">
        <f t="shared" si="40"/>
        <v xml:space="preserve"> </v>
      </c>
      <c r="H665" s="1"/>
      <c r="I665" s="1"/>
      <c r="J665" s="1" t="str">
        <f t="shared" si="42"/>
        <v xml:space="preserve"> </v>
      </c>
      <c r="K665" s="1"/>
      <c r="L665" s="1" t="str">
        <f t="shared" si="43"/>
        <v xml:space="preserve"> </v>
      </c>
      <c r="M665" s="27"/>
    </row>
    <row r="666" spans="1:13" ht="38.25" x14ac:dyDescent="0.2">
      <c r="A666" s="26" t="s">
        <v>1465</v>
      </c>
      <c r="B666" s="26" t="s">
        <v>1466</v>
      </c>
      <c r="C666" s="27">
        <v>1500</v>
      </c>
      <c r="D666" s="27"/>
      <c r="E666" s="1" t="str">
        <f t="shared" si="41"/>
        <v/>
      </c>
      <c r="F666" s="27"/>
      <c r="G666" s="1" t="str">
        <f t="shared" si="40"/>
        <v xml:space="preserve"> </v>
      </c>
      <c r="H666" s="1">
        <v>1500</v>
      </c>
      <c r="I666" s="1"/>
      <c r="J666" s="1" t="str">
        <f t="shared" si="42"/>
        <v/>
      </c>
      <c r="K666" s="1"/>
      <c r="L666" s="1" t="str">
        <f t="shared" si="43"/>
        <v xml:space="preserve"> </v>
      </c>
      <c r="M666" s="27"/>
    </row>
    <row r="667" spans="1:13" ht="51" x14ac:dyDescent="0.2">
      <c r="A667" s="26" t="s">
        <v>1467</v>
      </c>
      <c r="B667" s="26" t="s">
        <v>1468</v>
      </c>
      <c r="C667" s="27">
        <v>1500</v>
      </c>
      <c r="D667" s="27"/>
      <c r="E667" s="1" t="str">
        <f t="shared" si="41"/>
        <v/>
      </c>
      <c r="F667" s="27"/>
      <c r="G667" s="1" t="str">
        <f t="shared" si="40"/>
        <v xml:space="preserve"> </v>
      </c>
      <c r="H667" s="1">
        <v>1500</v>
      </c>
      <c r="I667" s="1"/>
      <c r="J667" s="1" t="str">
        <f t="shared" si="42"/>
        <v/>
      </c>
      <c r="K667" s="1"/>
      <c r="L667" s="1" t="str">
        <f t="shared" si="43"/>
        <v xml:space="preserve"> </v>
      </c>
      <c r="M667" s="27"/>
    </row>
    <row r="668" spans="1:13" ht="38.25" x14ac:dyDescent="0.2">
      <c r="A668" s="26" t="s">
        <v>1469</v>
      </c>
      <c r="B668" s="26" t="s">
        <v>1470</v>
      </c>
      <c r="C668" s="27">
        <v>5732.7</v>
      </c>
      <c r="D668" s="27"/>
      <c r="E668" s="1" t="str">
        <f t="shared" si="41"/>
        <v/>
      </c>
      <c r="F668" s="27"/>
      <c r="G668" s="1" t="str">
        <f t="shared" si="40"/>
        <v xml:space="preserve"> </v>
      </c>
      <c r="H668" s="1">
        <v>5732.7</v>
      </c>
      <c r="I668" s="1"/>
      <c r="J668" s="1" t="str">
        <f t="shared" si="42"/>
        <v/>
      </c>
      <c r="K668" s="1"/>
      <c r="L668" s="1" t="str">
        <f t="shared" si="43"/>
        <v xml:space="preserve"> </v>
      </c>
      <c r="M668" s="27"/>
    </row>
    <row r="669" spans="1:13" ht="38.25" x14ac:dyDescent="0.2">
      <c r="A669" s="26" t="s">
        <v>1471</v>
      </c>
      <c r="B669" s="26" t="s">
        <v>1472</v>
      </c>
      <c r="C669" s="27">
        <v>187291.2</v>
      </c>
      <c r="D669" s="27">
        <v>37222.419450000001</v>
      </c>
      <c r="E669" s="1">
        <f t="shared" si="41"/>
        <v>19.874088825315873</v>
      </c>
      <c r="F669" s="27">
        <v>32712.68507</v>
      </c>
      <c r="G669" s="1">
        <f t="shared" si="40"/>
        <v>113.78588877785447</v>
      </c>
      <c r="H669" s="1">
        <v>187291.2</v>
      </c>
      <c r="I669" s="1">
        <v>37222.419450000001</v>
      </c>
      <c r="J669" s="1">
        <f t="shared" si="42"/>
        <v>19.874088825315873</v>
      </c>
      <c r="K669" s="1">
        <v>32712.68507</v>
      </c>
      <c r="L669" s="1">
        <f t="shared" si="43"/>
        <v>113.78588877785447</v>
      </c>
      <c r="M669" s="27">
        <v>18612.871740000002</v>
      </c>
    </row>
    <row r="670" spans="1:13" ht="89.25" x14ac:dyDescent="0.2">
      <c r="A670" s="26" t="s">
        <v>1473</v>
      </c>
      <c r="B670" s="26" t="s">
        <v>1474</v>
      </c>
      <c r="C670" s="27"/>
      <c r="D670" s="27"/>
      <c r="E670" s="1" t="str">
        <f t="shared" si="41"/>
        <v xml:space="preserve"> </v>
      </c>
      <c r="F670" s="27">
        <v>2624.94</v>
      </c>
      <c r="G670" s="1" t="str">
        <f t="shared" si="40"/>
        <v/>
      </c>
      <c r="H670" s="1"/>
      <c r="I670" s="1"/>
      <c r="J670" s="1" t="str">
        <f t="shared" si="42"/>
        <v xml:space="preserve"> </v>
      </c>
      <c r="K670" s="1">
        <v>2624.94</v>
      </c>
      <c r="L670" s="1" t="str">
        <f t="shared" si="43"/>
        <v/>
      </c>
      <c r="M670" s="27"/>
    </row>
    <row r="671" spans="1:13" ht="89.25" x14ac:dyDescent="0.2">
      <c r="A671" s="26" t="s">
        <v>1473</v>
      </c>
      <c r="B671" s="26" t="s">
        <v>1475</v>
      </c>
      <c r="C671" s="27">
        <v>9707.9</v>
      </c>
      <c r="D671" s="27">
        <v>2957.22</v>
      </c>
      <c r="E671" s="1">
        <f t="shared" si="41"/>
        <v>30.461994870157294</v>
      </c>
      <c r="F671" s="27"/>
      <c r="G671" s="1" t="str">
        <f t="shared" si="40"/>
        <v xml:space="preserve"> </v>
      </c>
      <c r="H671" s="1">
        <v>9707.9</v>
      </c>
      <c r="I671" s="1">
        <v>2957.22</v>
      </c>
      <c r="J671" s="1">
        <f t="shared" si="42"/>
        <v>30.461994870157294</v>
      </c>
      <c r="K671" s="1"/>
      <c r="L671" s="1" t="str">
        <f t="shared" si="43"/>
        <v xml:space="preserve"> </v>
      </c>
      <c r="M671" s="27">
        <v>2957.22</v>
      </c>
    </row>
    <row r="672" spans="1:13" ht="89.25" x14ac:dyDescent="0.2">
      <c r="A672" s="26" t="s">
        <v>1476</v>
      </c>
      <c r="B672" s="26" t="s">
        <v>1477</v>
      </c>
      <c r="C672" s="27"/>
      <c r="D672" s="27"/>
      <c r="E672" s="1" t="str">
        <f t="shared" si="41"/>
        <v xml:space="preserve"> </v>
      </c>
      <c r="F672" s="27">
        <v>2624.94</v>
      </c>
      <c r="G672" s="1" t="str">
        <f t="shared" si="40"/>
        <v/>
      </c>
      <c r="H672" s="1"/>
      <c r="I672" s="1"/>
      <c r="J672" s="1" t="str">
        <f t="shared" si="42"/>
        <v xml:space="preserve"> </v>
      </c>
      <c r="K672" s="1">
        <v>2624.94</v>
      </c>
      <c r="L672" s="1" t="str">
        <f t="shared" si="43"/>
        <v/>
      </c>
      <c r="M672" s="27"/>
    </row>
    <row r="673" spans="1:13" ht="89.25" x14ac:dyDescent="0.2">
      <c r="A673" s="26" t="s">
        <v>1476</v>
      </c>
      <c r="B673" s="26" t="s">
        <v>1478</v>
      </c>
      <c r="C673" s="27">
        <v>9707.9</v>
      </c>
      <c r="D673" s="27">
        <v>2957.22</v>
      </c>
      <c r="E673" s="1">
        <f t="shared" si="41"/>
        <v>30.461994870157294</v>
      </c>
      <c r="F673" s="27"/>
      <c r="G673" s="1" t="str">
        <f t="shared" si="40"/>
        <v xml:space="preserve"> </v>
      </c>
      <c r="H673" s="1">
        <v>9707.9</v>
      </c>
      <c r="I673" s="1">
        <v>2957.22</v>
      </c>
      <c r="J673" s="1">
        <f t="shared" si="42"/>
        <v>30.461994870157294</v>
      </c>
      <c r="K673" s="1"/>
      <c r="L673" s="1" t="str">
        <f t="shared" si="43"/>
        <v xml:space="preserve"> </v>
      </c>
      <c r="M673" s="27">
        <v>2957.22</v>
      </c>
    </row>
    <row r="674" spans="1:13" ht="51" x14ac:dyDescent="0.2">
      <c r="A674" s="26" t="s">
        <v>1479</v>
      </c>
      <c r="B674" s="26" t="s">
        <v>1480</v>
      </c>
      <c r="C674" s="27"/>
      <c r="D674" s="27"/>
      <c r="E674" s="1" t="str">
        <f t="shared" si="41"/>
        <v xml:space="preserve"> </v>
      </c>
      <c r="F674" s="27"/>
      <c r="G674" s="1" t="str">
        <f t="shared" si="40"/>
        <v xml:space="preserve"> </v>
      </c>
      <c r="H674" s="1"/>
      <c r="I674" s="1"/>
      <c r="J674" s="1" t="str">
        <f t="shared" si="42"/>
        <v xml:space="preserve"> </v>
      </c>
      <c r="K674" s="1"/>
      <c r="L674" s="1" t="str">
        <f t="shared" si="43"/>
        <v xml:space="preserve"> </v>
      </c>
      <c r="M674" s="27"/>
    </row>
    <row r="675" spans="1:13" ht="51" x14ac:dyDescent="0.2">
      <c r="A675" s="26" t="s">
        <v>1479</v>
      </c>
      <c r="B675" s="26" t="s">
        <v>1481</v>
      </c>
      <c r="C675" s="27">
        <v>1841.4</v>
      </c>
      <c r="D675" s="27"/>
      <c r="E675" s="1" t="str">
        <f t="shared" si="41"/>
        <v/>
      </c>
      <c r="F675" s="27"/>
      <c r="G675" s="1" t="str">
        <f t="shared" si="40"/>
        <v xml:space="preserve"> </v>
      </c>
      <c r="H675" s="1">
        <v>1841.4</v>
      </c>
      <c r="I675" s="1"/>
      <c r="J675" s="1" t="str">
        <f t="shared" si="42"/>
        <v/>
      </c>
      <c r="K675" s="1"/>
      <c r="L675" s="1" t="str">
        <f t="shared" si="43"/>
        <v xml:space="preserve"> </v>
      </c>
      <c r="M675" s="27"/>
    </row>
    <row r="676" spans="1:13" ht="51" x14ac:dyDescent="0.2">
      <c r="A676" s="26" t="s">
        <v>1482</v>
      </c>
      <c r="B676" s="26" t="s">
        <v>1483</v>
      </c>
      <c r="C676" s="27"/>
      <c r="D676" s="27"/>
      <c r="E676" s="1" t="str">
        <f t="shared" si="41"/>
        <v xml:space="preserve"> </v>
      </c>
      <c r="F676" s="27"/>
      <c r="G676" s="1" t="str">
        <f t="shared" si="40"/>
        <v xml:space="preserve"> </v>
      </c>
      <c r="H676" s="1"/>
      <c r="I676" s="1"/>
      <c r="J676" s="1" t="str">
        <f t="shared" si="42"/>
        <v xml:space="preserve"> </v>
      </c>
      <c r="K676" s="1"/>
      <c r="L676" s="1" t="str">
        <f t="shared" si="43"/>
        <v xml:space="preserve"> </v>
      </c>
      <c r="M676" s="27"/>
    </row>
    <row r="677" spans="1:13" ht="51" x14ac:dyDescent="0.2">
      <c r="A677" s="26" t="s">
        <v>1482</v>
      </c>
      <c r="B677" s="26" t="s">
        <v>1484</v>
      </c>
      <c r="C677" s="27">
        <v>1841.4</v>
      </c>
      <c r="D677" s="27"/>
      <c r="E677" s="1" t="str">
        <f t="shared" si="41"/>
        <v/>
      </c>
      <c r="F677" s="27"/>
      <c r="G677" s="1" t="str">
        <f t="shared" si="40"/>
        <v xml:space="preserve"> </v>
      </c>
      <c r="H677" s="1">
        <v>1841.4</v>
      </c>
      <c r="I677" s="1"/>
      <c r="J677" s="1" t="str">
        <f t="shared" si="42"/>
        <v/>
      </c>
      <c r="K677" s="1"/>
      <c r="L677" s="1" t="str">
        <f t="shared" si="43"/>
        <v xml:space="preserve"> </v>
      </c>
      <c r="M677" s="27"/>
    </row>
    <row r="678" spans="1:13" ht="63.75" x14ac:dyDescent="0.2">
      <c r="A678" s="26" t="s">
        <v>1485</v>
      </c>
      <c r="B678" s="26" t="s">
        <v>1486</v>
      </c>
      <c r="C678" s="27"/>
      <c r="D678" s="27"/>
      <c r="E678" s="1" t="str">
        <f t="shared" si="41"/>
        <v xml:space="preserve"> </v>
      </c>
      <c r="F678" s="27"/>
      <c r="G678" s="1" t="str">
        <f t="shared" si="40"/>
        <v xml:space="preserve"> </v>
      </c>
      <c r="H678" s="1"/>
      <c r="I678" s="1"/>
      <c r="J678" s="1" t="str">
        <f t="shared" si="42"/>
        <v xml:space="preserve"> </v>
      </c>
      <c r="K678" s="1"/>
      <c r="L678" s="1" t="str">
        <f t="shared" si="43"/>
        <v xml:space="preserve"> </v>
      </c>
      <c r="M678" s="27"/>
    </row>
    <row r="679" spans="1:13" ht="63.75" x14ac:dyDescent="0.2">
      <c r="A679" s="26" t="s">
        <v>1485</v>
      </c>
      <c r="B679" s="26" t="s">
        <v>1487</v>
      </c>
      <c r="C679" s="27">
        <v>5486.9</v>
      </c>
      <c r="D679" s="27"/>
      <c r="E679" s="1" t="str">
        <f t="shared" si="41"/>
        <v/>
      </c>
      <c r="F679" s="27"/>
      <c r="G679" s="1" t="str">
        <f t="shared" si="40"/>
        <v xml:space="preserve"> </v>
      </c>
      <c r="H679" s="1">
        <v>5486.9</v>
      </c>
      <c r="I679" s="1"/>
      <c r="J679" s="1" t="str">
        <f t="shared" si="42"/>
        <v/>
      </c>
      <c r="K679" s="1"/>
      <c r="L679" s="1" t="str">
        <f t="shared" si="43"/>
        <v xml:space="preserve"> </v>
      </c>
      <c r="M679" s="27"/>
    </row>
    <row r="680" spans="1:13" ht="63.75" x14ac:dyDescent="0.2">
      <c r="A680" s="26" t="s">
        <v>1488</v>
      </c>
      <c r="B680" s="26" t="s">
        <v>1489</v>
      </c>
      <c r="C680" s="27"/>
      <c r="D680" s="27"/>
      <c r="E680" s="1" t="str">
        <f t="shared" si="41"/>
        <v xml:space="preserve"> </v>
      </c>
      <c r="F680" s="27"/>
      <c r="G680" s="1" t="str">
        <f t="shared" si="40"/>
        <v xml:space="preserve"> </v>
      </c>
      <c r="H680" s="1"/>
      <c r="I680" s="1"/>
      <c r="J680" s="1" t="str">
        <f t="shared" si="42"/>
        <v xml:space="preserve"> </v>
      </c>
      <c r="K680" s="1"/>
      <c r="L680" s="1" t="str">
        <f t="shared" si="43"/>
        <v xml:space="preserve"> </v>
      </c>
      <c r="M680" s="27"/>
    </row>
    <row r="681" spans="1:13" ht="63.75" x14ac:dyDescent="0.2">
      <c r="A681" s="26" t="s">
        <v>1488</v>
      </c>
      <c r="B681" s="26" t="s">
        <v>1490</v>
      </c>
      <c r="C681" s="27">
        <v>5486.9</v>
      </c>
      <c r="D681" s="27"/>
      <c r="E681" s="1" t="str">
        <f t="shared" si="41"/>
        <v/>
      </c>
      <c r="F681" s="27"/>
      <c r="G681" s="1" t="str">
        <f t="shared" si="40"/>
        <v xml:space="preserve"> </v>
      </c>
      <c r="H681" s="1">
        <v>5486.9</v>
      </c>
      <c r="I681" s="1"/>
      <c r="J681" s="1" t="str">
        <f t="shared" si="42"/>
        <v/>
      </c>
      <c r="K681" s="1"/>
      <c r="L681" s="1" t="str">
        <f t="shared" si="43"/>
        <v xml:space="preserve"> </v>
      </c>
      <c r="M681" s="27"/>
    </row>
    <row r="682" spans="1:13" ht="51" x14ac:dyDescent="0.2">
      <c r="A682" s="26" t="s">
        <v>1491</v>
      </c>
      <c r="B682" s="26" t="s">
        <v>1492</v>
      </c>
      <c r="C682" s="27">
        <v>201439</v>
      </c>
      <c r="D682" s="27">
        <v>193933.7934</v>
      </c>
      <c r="E682" s="1">
        <f t="shared" si="41"/>
        <v>96.274203803632858</v>
      </c>
      <c r="F682" s="27">
        <v>184253.23363999999</v>
      </c>
      <c r="G682" s="1">
        <f t="shared" si="40"/>
        <v>105.25394293970123</v>
      </c>
      <c r="H682" s="1">
        <v>201439</v>
      </c>
      <c r="I682" s="1">
        <v>193933.7934</v>
      </c>
      <c r="J682" s="1">
        <f t="shared" si="42"/>
        <v>96.274203803632858</v>
      </c>
      <c r="K682" s="1">
        <v>184253.23363999999</v>
      </c>
      <c r="L682" s="1">
        <f t="shared" si="43"/>
        <v>105.25394293970123</v>
      </c>
      <c r="M682" s="27">
        <v>2698.7686399999948</v>
      </c>
    </row>
    <row r="683" spans="1:13" ht="51" x14ac:dyDescent="0.2">
      <c r="A683" s="26" t="s">
        <v>1493</v>
      </c>
      <c r="B683" s="26" t="s">
        <v>1494</v>
      </c>
      <c r="C683" s="27">
        <v>201439</v>
      </c>
      <c r="D683" s="27">
        <v>193933.7934</v>
      </c>
      <c r="E683" s="1">
        <f t="shared" si="41"/>
        <v>96.274203803632858</v>
      </c>
      <c r="F683" s="27">
        <v>184253.23363999999</v>
      </c>
      <c r="G683" s="1">
        <f t="shared" si="40"/>
        <v>105.25394293970123</v>
      </c>
      <c r="H683" s="1">
        <v>201439</v>
      </c>
      <c r="I683" s="1">
        <v>193933.7934</v>
      </c>
      <c r="J683" s="1">
        <f t="shared" si="42"/>
        <v>96.274203803632858</v>
      </c>
      <c r="K683" s="1">
        <v>184253.23363999999</v>
      </c>
      <c r="L683" s="1">
        <f t="shared" si="43"/>
        <v>105.25394293970123</v>
      </c>
      <c r="M683" s="27">
        <v>2698.7686399999948</v>
      </c>
    </row>
    <row r="684" spans="1:13" ht="76.5" x14ac:dyDescent="0.2">
      <c r="A684" s="26" t="s">
        <v>1495</v>
      </c>
      <c r="B684" s="26" t="s">
        <v>1496</v>
      </c>
      <c r="C684" s="27"/>
      <c r="D684" s="27"/>
      <c r="E684" s="1" t="str">
        <f t="shared" si="41"/>
        <v xml:space="preserve"> </v>
      </c>
      <c r="F684" s="27">
        <v>4.9089900000000002</v>
      </c>
      <c r="G684" s="1" t="str">
        <f t="shared" si="40"/>
        <v/>
      </c>
      <c r="H684" s="1"/>
      <c r="I684" s="1"/>
      <c r="J684" s="1" t="str">
        <f t="shared" si="42"/>
        <v xml:space="preserve"> </v>
      </c>
      <c r="K684" s="1">
        <v>4.9089900000000002</v>
      </c>
      <c r="L684" s="1" t="str">
        <f t="shared" si="43"/>
        <v/>
      </c>
      <c r="M684" s="27"/>
    </row>
    <row r="685" spans="1:13" ht="76.5" x14ac:dyDescent="0.2">
      <c r="A685" s="26" t="s">
        <v>1495</v>
      </c>
      <c r="B685" s="26" t="s">
        <v>1497</v>
      </c>
      <c r="C685" s="27">
        <v>81.3</v>
      </c>
      <c r="D685" s="27">
        <v>5.1593999999999998</v>
      </c>
      <c r="E685" s="1">
        <f t="shared" si="41"/>
        <v>6.3461254612546121</v>
      </c>
      <c r="F685" s="27"/>
      <c r="G685" s="1" t="str">
        <f t="shared" si="40"/>
        <v xml:space="preserve"> </v>
      </c>
      <c r="H685" s="1">
        <v>81.3</v>
      </c>
      <c r="I685" s="1">
        <v>5.1593999999999998</v>
      </c>
      <c r="J685" s="1">
        <f t="shared" si="42"/>
        <v>6.3461254612546121</v>
      </c>
      <c r="K685" s="1"/>
      <c r="L685" s="1" t="str">
        <f t="shared" si="43"/>
        <v xml:space="preserve"> </v>
      </c>
      <c r="M685" s="27">
        <v>5.1593999999999998</v>
      </c>
    </row>
    <row r="686" spans="1:13" ht="76.5" x14ac:dyDescent="0.2">
      <c r="A686" s="26" t="s">
        <v>1498</v>
      </c>
      <c r="B686" s="26" t="s">
        <v>1499</v>
      </c>
      <c r="C686" s="27"/>
      <c r="D686" s="27"/>
      <c r="E686" s="1" t="str">
        <f t="shared" si="41"/>
        <v xml:space="preserve"> </v>
      </c>
      <c r="F686" s="27">
        <v>4.9089900000000002</v>
      </c>
      <c r="G686" s="1" t="str">
        <f t="shared" si="40"/>
        <v/>
      </c>
      <c r="H686" s="1"/>
      <c r="I686" s="1"/>
      <c r="J686" s="1" t="str">
        <f t="shared" si="42"/>
        <v xml:space="preserve"> </v>
      </c>
      <c r="K686" s="1">
        <v>4.9089900000000002</v>
      </c>
      <c r="L686" s="1" t="str">
        <f t="shared" si="43"/>
        <v/>
      </c>
      <c r="M686" s="27"/>
    </row>
    <row r="687" spans="1:13" ht="76.5" x14ac:dyDescent="0.2">
      <c r="A687" s="26" t="s">
        <v>1498</v>
      </c>
      <c r="B687" s="26" t="s">
        <v>1500</v>
      </c>
      <c r="C687" s="27">
        <v>81.3</v>
      </c>
      <c r="D687" s="27">
        <v>5.1593999999999998</v>
      </c>
      <c r="E687" s="1">
        <f t="shared" si="41"/>
        <v>6.3461254612546121</v>
      </c>
      <c r="F687" s="27"/>
      <c r="G687" s="1" t="str">
        <f t="shared" si="40"/>
        <v xml:space="preserve"> </v>
      </c>
      <c r="H687" s="1">
        <v>81.3</v>
      </c>
      <c r="I687" s="1">
        <v>5.1593999999999998</v>
      </c>
      <c r="J687" s="1">
        <f t="shared" si="42"/>
        <v>6.3461254612546121</v>
      </c>
      <c r="K687" s="1"/>
      <c r="L687" s="1" t="str">
        <f t="shared" si="43"/>
        <v xml:space="preserve"> </v>
      </c>
      <c r="M687" s="27">
        <v>5.1593999999999998</v>
      </c>
    </row>
    <row r="688" spans="1:13" ht="25.5" x14ac:dyDescent="0.2">
      <c r="A688" s="26" t="s">
        <v>1501</v>
      </c>
      <c r="B688" s="26" t="s">
        <v>1502</v>
      </c>
      <c r="C688" s="27">
        <v>615851.4</v>
      </c>
      <c r="D688" s="27">
        <v>228359.46995</v>
      </c>
      <c r="E688" s="1">
        <f t="shared" si="41"/>
        <v>37.080287541767383</v>
      </c>
      <c r="F688" s="27">
        <v>213184.59413000001</v>
      </c>
      <c r="G688" s="1">
        <f t="shared" si="40"/>
        <v>107.11818594675108</v>
      </c>
      <c r="H688" s="1">
        <v>615851.4</v>
      </c>
      <c r="I688" s="1">
        <v>228359.46995</v>
      </c>
      <c r="J688" s="1">
        <f t="shared" si="42"/>
        <v>37.080287541767383</v>
      </c>
      <c r="K688" s="1">
        <v>213184.59413000001</v>
      </c>
      <c r="L688" s="1">
        <f t="shared" si="43"/>
        <v>107.11818594675108</v>
      </c>
      <c r="M688" s="27">
        <v>76908.271210000006</v>
      </c>
    </row>
    <row r="689" spans="1:13" ht="25.5" x14ac:dyDescent="0.2">
      <c r="A689" s="26" t="s">
        <v>1503</v>
      </c>
      <c r="B689" s="26" t="s">
        <v>1504</v>
      </c>
      <c r="C689" s="27">
        <v>615851.4</v>
      </c>
      <c r="D689" s="27">
        <v>228359.46995</v>
      </c>
      <c r="E689" s="1">
        <f t="shared" si="41"/>
        <v>37.080287541767383</v>
      </c>
      <c r="F689" s="27">
        <v>213184.59413000001</v>
      </c>
      <c r="G689" s="1">
        <f t="shared" si="40"/>
        <v>107.11818594675108</v>
      </c>
      <c r="H689" s="1">
        <v>615851.4</v>
      </c>
      <c r="I689" s="1">
        <v>228359.46995</v>
      </c>
      <c r="J689" s="1">
        <f t="shared" si="42"/>
        <v>37.080287541767383</v>
      </c>
      <c r="K689" s="1">
        <v>213184.59413000001</v>
      </c>
      <c r="L689" s="1">
        <f t="shared" si="43"/>
        <v>107.11818594675108</v>
      </c>
      <c r="M689" s="27">
        <v>76908.271210000006</v>
      </c>
    </row>
    <row r="690" spans="1:13" ht="51" x14ac:dyDescent="0.2">
      <c r="A690" s="26" t="s">
        <v>1505</v>
      </c>
      <c r="B690" s="26" t="s">
        <v>1506</v>
      </c>
      <c r="C690" s="27">
        <v>173593.4</v>
      </c>
      <c r="D690" s="27">
        <v>21413.389780000001</v>
      </c>
      <c r="E690" s="1">
        <f t="shared" si="41"/>
        <v>12.335370918479621</v>
      </c>
      <c r="F690" s="27">
        <v>34478.539969999998</v>
      </c>
      <c r="G690" s="1">
        <f t="shared" si="40"/>
        <v>62.106428516497317</v>
      </c>
      <c r="H690" s="1">
        <v>173593.4</v>
      </c>
      <c r="I690" s="1">
        <v>21413.389780000001</v>
      </c>
      <c r="J690" s="1">
        <f t="shared" si="42"/>
        <v>12.335370918479621</v>
      </c>
      <c r="K690" s="1">
        <v>34478.539969999998</v>
      </c>
      <c r="L690" s="1">
        <f t="shared" si="43"/>
        <v>62.106428516497317</v>
      </c>
      <c r="M690" s="27">
        <v>7534.6459800000011</v>
      </c>
    </row>
    <row r="691" spans="1:13" ht="25.5" x14ac:dyDescent="0.2">
      <c r="A691" s="26" t="s">
        <v>1507</v>
      </c>
      <c r="B691" s="26" t="s">
        <v>1508</v>
      </c>
      <c r="C691" s="27">
        <v>19135</v>
      </c>
      <c r="D691" s="27">
        <v>19135</v>
      </c>
      <c r="E691" s="1">
        <f t="shared" si="41"/>
        <v>100</v>
      </c>
      <c r="F691" s="27">
        <v>19195.8</v>
      </c>
      <c r="G691" s="1">
        <f t="shared" si="40"/>
        <v>99.683264047343684</v>
      </c>
      <c r="H691" s="1">
        <v>19135</v>
      </c>
      <c r="I691" s="1">
        <v>19135</v>
      </c>
      <c r="J691" s="1">
        <f t="shared" si="42"/>
        <v>100</v>
      </c>
      <c r="K691" s="1">
        <v>19195.8</v>
      </c>
      <c r="L691" s="1">
        <f t="shared" si="43"/>
        <v>99.683264047343684</v>
      </c>
      <c r="M691" s="27">
        <v>19135</v>
      </c>
    </row>
    <row r="692" spans="1:13" ht="38.25" x14ac:dyDescent="0.2">
      <c r="A692" s="26" t="s">
        <v>1509</v>
      </c>
      <c r="B692" s="26" t="s">
        <v>1510</v>
      </c>
      <c r="C692" s="27">
        <v>19135</v>
      </c>
      <c r="D692" s="27">
        <v>19135</v>
      </c>
      <c r="E692" s="1">
        <f t="shared" si="41"/>
        <v>100</v>
      </c>
      <c r="F692" s="27">
        <v>19195.8</v>
      </c>
      <c r="G692" s="1">
        <f t="shared" si="40"/>
        <v>99.683264047343684</v>
      </c>
      <c r="H692" s="1">
        <v>19135</v>
      </c>
      <c r="I692" s="1">
        <v>19135</v>
      </c>
      <c r="J692" s="1">
        <f t="shared" si="42"/>
        <v>100</v>
      </c>
      <c r="K692" s="1">
        <v>19195.8</v>
      </c>
      <c r="L692" s="1">
        <f t="shared" si="43"/>
        <v>99.683264047343684</v>
      </c>
      <c r="M692" s="27">
        <v>19135</v>
      </c>
    </row>
    <row r="693" spans="1:13" ht="38.25" x14ac:dyDescent="0.2">
      <c r="A693" s="26" t="s">
        <v>1511</v>
      </c>
      <c r="B693" s="26" t="s">
        <v>1512</v>
      </c>
      <c r="C693" s="27">
        <v>3163.6</v>
      </c>
      <c r="D693" s="27"/>
      <c r="E693" s="1" t="str">
        <f t="shared" si="41"/>
        <v/>
      </c>
      <c r="F693" s="27"/>
      <c r="G693" s="1" t="str">
        <f t="shared" si="40"/>
        <v xml:space="preserve"> </v>
      </c>
      <c r="H693" s="1">
        <v>3163.6</v>
      </c>
      <c r="I693" s="1"/>
      <c r="J693" s="1" t="str">
        <f t="shared" si="42"/>
        <v/>
      </c>
      <c r="K693" s="1"/>
      <c r="L693" s="1" t="str">
        <f t="shared" si="43"/>
        <v xml:space="preserve"> </v>
      </c>
      <c r="M693" s="27"/>
    </row>
    <row r="694" spans="1:13" ht="25.5" x14ac:dyDescent="0.2">
      <c r="A694" s="26" t="s">
        <v>1511</v>
      </c>
      <c r="B694" s="26" t="s">
        <v>1513</v>
      </c>
      <c r="C694" s="27"/>
      <c r="D694" s="27"/>
      <c r="E694" s="1" t="str">
        <f t="shared" si="41"/>
        <v xml:space="preserve"> </v>
      </c>
      <c r="F694" s="27"/>
      <c r="G694" s="1" t="str">
        <f t="shared" si="40"/>
        <v xml:space="preserve"> </v>
      </c>
      <c r="H694" s="1"/>
      <c r="I694" s="1"/>
      <c r="J694" s="1" t="str">
        <f t="shared" si="42"/>
        <v xml:space="preserve"> </v>
      </c>
      <c r="K694" s="1"/>
      <c r="L694" s="1" t="str">
        <f t="shared" si="43"/>
        <v xml:space="preserve"> </v>
      </c>
      <c r="M694" s="27"/>
    </row>
    <row r="695" spans="1:13" ht="51" x14ac:dyDescent="0.2">
      <c r="A695" s="26" t="s">
        <v>1514</v>
      </c>
      <c r="B695" s="26" t="s">
        <v>1515</v>
      </c>
      <c r="C695" s="27">
        <v>3163.6</v>
      </c>
      <c r="D695" s="27"/>
      <c r="E695" s="1" t="str">
        <f t="shared" si="41"/>
        <v/>
      </c>
      <c r="F695" s="27"/>
      <c r="G695" s="1" t="str">
        <f t="shared" si="40"/>
        <v xml:space="preserve"> </v>
      </c>
      <c r="H695" s="1">
        <v>3163.6</v>
      </c>
      <c r="I695" s="1"/>
      <c r="J695" s="1" t="str">
        <f t="shared" si="42"/>
        <v/>
      </c>
      <c r="K695" s="1"/>
      <c r="L695" s="1" t="str">
        <f t="shared" si="43"/>
        <v xml:space="preserve"> </v>
      </c>
      <c r="M695" s="27"/>
    </row>
    <row r="696" spans="1:13" ht="25.5" x14ac:dyDescent="0.2">
      <c r="A696" s="26" t="s">
        <v>1514</v>
      </c>
      <c r="B696" s="26" t="s">
        <v>1516</v>
      </c>
      <c r="C696" s="27"/>
      <c r="D696" s="27"/>
      <c r="E696" s="1" t="str">
        <f t="shared" si="41"/>
        <v xml:space="preserve"> </v>
      </c>
      <c r="F696" s="27"/>
      <c r="G696" s="1" t="str">
        <f t="shared" si="40"/>
        <v xml:space="preserve"> </v>
      </c>
      <c r="H696" s="1"/>
      <c r="I696" s="1"/>
      <c r="J696" s="1" t="str">
        <f t="shared" si="42"/>
        <v xml:space="preserve"> </v>
      </c>
      <c r="K696" s="1"/>
      <c r="L696" s="1" t="str">
        <f t="shared" si="43"/>
        <v xml:space="preserve"> </v>
      </c>
      <c r="M696" s="27"/>
    </row>
    <row r="697" spans="1:13" ht="63.75" x14ac:dyDescent="0.2">
      <c r="A697" s="26" t="s">
        <v>1517</v>
      </c>
      <c r="B697" s="26" t="s">
        <v>1518</v>
      </c>
      <c r="C697" s="27"/>
      <c r="D697" s="27"/>
      <c r="E697" s="1" t="str">
        <f t="shared" si="41"/>
        <v xml:space="preserve"> </v>
      </c>
      <c r="F697" s="27">
        <v>840.8</v>
      </c>
      <c r="G697" s="1" t="str">
        <f t="shared" si="40"/>
        <v/>
      </c>
      <c r="H697" s="1"/>
      <c r="I697" s="1"/>
      <c r="J697" s="1" t="str">
        <f t="shared" si="42"/>
        <v xml:space="preserve"> </v>
      </c>
      <c r="K697" s="1">
        <v>840.8</v>
      </c>
      <c r="L697" s="1" t="str">
        <f t="shared" si="43"/>
        <v/>
      </c>
      <c r="M697" s="27"/>
    </row>
    <row r="698" spans="1:13" ht="63.75" x14ac:dyDescent="0.2">
      <c r="A698" s="26" t="s">
        <v>1519</v>
      </c>
      <c r="B698" s="26" t="s">
        <v>1520</v>
      </c>
      <c r="C698" s="27"/>
      <c r="D698" s="27"/>
      <c r="E698" s="1" t="str">
        <f t="shared" si="41"/>
        <v xml:space="preserve"> </v>
      </c>
      <c r="F698" s="27">
        <v>840.8</v>
      </c>
      <c r="G698" s="1" t="str">
        <f t="shared" si="40"/>
        <v/>
      </c>
      <c r="H698" s="1"/>
      <c r="I698" s="1"/>
      <c r="J698" s="1" t="str">
        <f t="shared" si="42"/>
        <v xml:space="preserve"> </v>
      </c>
      <c r="K698" s="1">
        <v>840.8</v>
      </c>
      <c r="L698" s="1" t="str">
        <f t="shared" si="43"/>
        <v/>
      </c>
      <c r="M698" s="27"/>
    </row>
    <row r="699" spans="1:13" ht="76.5" x14ac:dyDescent="0.2">
      <c r="A699" s="26" t="s">
        <v>1521</v>
      </c>
      <c r="B699" s="26" t="s">
        <v>1522</v>
      </c>
      <c r="C699" s="27">
        <v>339209</v>
      </c>
      <c r="D699" s="27">
        <v>35929.701939999999</v>
      </c>
      <c r="E699" s="1">
        <f t="shared" si="41"/>
        <v>10.592201840163439</v>
      </c>
      <c r="F699" s="27">
        <v>147857.32039000001</v>
      </c>
      <c r="G699" s="1">
        <f t="shared" si="40"/>
        <v>24.300252327871906</v>
      </c>
      <c r="H699" s="1">
        <v>339209</v>
      </c>
      <c r="I699" s="1">
        <v>35929.701939999999</v>
      </c>
      <c r="J699" s="1">
        <f t="shared" si="42"/>
        <v>10.592201840163439</v>
      </c>
      <c r="K699" s="1">
        <v>147857.32039000001</v>
      </c>
      <c r="L699" s="1">
        <f t="shared" si="43"/>
        <v>24.300252327871906</v>
      </c>
      <c r="M699" s="27">
        <v>21816.04823</v>
      </c>
    </row>
    <row r="700" spans="1:13" ht="89.25" x14ac:dyDescent="0.2">
      <c r="A700" s="26" t="s">
        <v>1523</v>
      </c>
      <c r="B700" s="26" t="s">
        <v>1524</v>
      </c>
      <c r="C700" s="27">
        <v>339209</v>
      </c>
      <c r="D700" s="27">
        <v>35929.701939999999</v>
      </c>
      <c r="E700" s="1">
        <f t="shared" si="41"/>
        <v>10.592201840163439</v>
      </c>
      <c r="F700" s="27">
        <v>147857.32039000001</v>
      </c>
      <c r="G700" s="1">
        <f t="shared" si="40"/>
        <v>24.300252327871906</v>
      </c>
      <c r="H700" s="1">
        <v>339209</v>
      </c>
      <c r="I700" s="1">
        <v>35929.701939999999</v>
      </c>
      <c r="J700" s="1">
        <f t="shared" si="42"/>
        <v>10.592201840163439</v>
      </c>
      <c r="K700" s="1">
        <v>147857.32039000001</v>
      </c>
      <c r="L700" s="1">
        <f t="shared" si="43"/>
        <v>24.300252327871906</v>
      </c>
      <c r="M700" s="27">
        <v>21816.04823</v>
      </c>
    </row>
    <row r="701" spans="1:13" ht="25.5" x14ac:dyDescent="0.2">
      <c r="A701" s="26" t="s">
        <v>1525</v>
      </c>
      <c r="B701" s="26" t="s">
        <v>1526</v>
      </c>
      <c r="C701" s="27"/>
      <c r="D701" s="27"/>
      <c r="E701" s="1" t="str">
        <f t="shared" si="41"/>
        <v xml:space="preserve"> </v>
      </c>
      <c r="F701" s="27">
        <v>15921.995940000001</v>
      </c>
      <c r="G701" s="1" t="str">
        <f t="shared" si="40"/>
        <v/>
      </c>
      <c r="H701" s="1"/>
      <c r="I701" s="1"/>
      <c r="J701" s="1" t="str">
        <f t="shared" si="42"/>
        <v xml:space="preserve"> </v>
      </c>
      <c r="K701" s="1">
        <v>15921.995940000001</v>
      </c>
      <c r="L701" s="1" t="str">
        <f t="shared" si="43"/>
        <v/>
      </c>
      <c r="M701" s="27"/>
    </row>
    <row r="702" spans="1:13" ht="25.5" x14ac:dyDescent="0.2">
      <c r="A702" s="26" t="s">
        <v>1525</v>
      </c>
      <c r="B702" s="26" t="s">
        <v>1527</v>
      </c>
      <c r="C702" s="27">
        <v>109299.2</v>
      </c>
      <c r="D702" s="27">
        <v>21226.630990000001</v>
      </c>
      <c r="E702" s="1">
        <f t="shared" si="41"/>
        <v>19.420664551982085</v>
      </c>
      <c r="F702" s="27"/>
      <c r="G702" s="1" t="str">
        <f t="shared" si="40"/>
        <v xml:space="preserve"> </v>
      </c>
      <c r="H702" s="1">
        <v>109299.2</v>
      </c>
      <c r="I702" s="1">
        <v>21226.630990000001</v>
      </c>
      <c r="J702" s="1">
        <f t="shared" si="42"/>
        <v>19.420664551982085</v>
      </c>
      <c r="K702" s="1"/>
      <c r="L702" s="1" t="str">
        <f t="shared" si="43"/>
        <v xml:space="preserve"> </v>
      </c>
      <c r="M702" s="27">
        <v>9030.8597100000006</v>
      </c>
    </row>
    <row r="703" spans="1:13" x14ac:dyDescent="0.2">
      <c r="A703" s="26" t="s">
        <v>1528</v>
      </c>
      <c r="B703" s="26" t="s">
        <v>1529</v>
      </c>
      <c r="C703" s="27">
        <v>13587.28508</v>
      </c>
      <c r="D703" s="27"/>
      <c r="E703" s="1" t="str">
        <f t="shared" si="41"/>
        <v/>
      </c>
      <c r="F703" s="27"/>
      <c r="G703" s="1" t="str">
        <f t="shared" si="40"/>
        <v xml:space="preserve"> </v>
      </c>
      <c r="H703" s="1"/>
      <c r="I703" s="1"/>
      <c r="J703" s="1" t="str">
        <f t="shared" si="42"/>
        <v xml:space="preserve"> </v>
      </c>
      <c r="K703" s="1"/>
      <c r="L703" s="1" t="str">
        <f t="shared" si="43"/>
        <v xml:space="preserve"> </v>
      </c>
      <c r="M703" s="27"/>
    </row>
    <row r="704" spans="1:13" x14ac:dyDescent="0.2">
      <c r="A704" s="26" t="s">
        <v>1530</v>
      </c>
      <c r="B704" s="26" t="s">
        <v>1531</v>
      </c>
      <c r="C704" s="27">
        <v>8370.7849999999999</v>
      </c>
      <c r="D704" s="27"/>
      <c r="E704" s="1" t="str">
        <f t="shared" si="41"/>
        <v/>
      </c>
      <c r="F704" s="27"/>
      <c r="G704" s="1" t="str">
        <f t="shared" si="40"/>
        <v xml:space="preserve"> </v>
      </c>
      <c r="H704" s="1"/>
      <c r="I704" s="1"/>
      <c r="J704" s="1" t="str">
        <f t="shared" si="42"/>
        <v xml:space="preserve"> </v>
      </c>
      <c r="K704" s="1"/>
      <c r="L704" s="1" t="str">
        <f t="shared" si="43"/>
        <v xml:space="preserve"> </v>
      </c>
      <c r="M704" s="27"/>
    </row>
    <row r="705" spans="1:13" x14ac:dyDescent="0.2">
      <c r="A705" s="26" t="s">
        <v>1532</v>
      </c>
      <c r="B705" s="26" t="s">
        <v>1533</v>
      </c>
      <c r="C705" s="27">
        <v>5216.5000799999998</v>
      </c>
      <c r="D705" s="27"/>
      <c r="E705" s="1" t="str">
        <f t="shared" si="41"/>
        <v/>
      </c>
      <c r="F705" s="27"/>
      <c r="G705" s="1" t="str">
        <f t="shared" si="40"/>
        <v xml:space="preserve"> </v>
      </c>
      <c r="H705" s="1"/>
      <c r="I705" s="1"/>
      <c r="J705" s="1" t="str">
        <f t="shared" si="42"/>
        <v xml:space="preserve"> </v>
      </c>
      <c r="K705" s="1"/>
      <c r="L705" s="1" t="str">
        <f t="shared" si="43"/>
        <v xml:space="preserve"> </v>
      </c>
      <c r="M705" s="27"/>
    </row>
    <row r="706" spans="1:13" x14ac:dyDescent="0.2">
      <c r="A706" s="26" t="s">
        <v>1534</v>
      </c>
      <c r="B706" s="26" t="s">
        <v>1535</v>
      </c>
      <c r="C706" s="27">
        <v>771412.01610999997</v>
      </c>
      <c r="D706" s="27">
        <v>172676.51487000001</v>
      </c>
      <c r="E706" s="1">
        <f t="shared" si="41"/>
        <v>22.384473052514274</v>
      </c>
      <c r="F706" s="27">
        <v>177546.79876000001</v>
      </c>
      <c r="G706" s="1">
        <f t="shared" si="40"/>
        <v>97.256901321784213</v>
      </c>
      <c r="H706" s="1">
        <v>771412.01610999997</v>
      </c>
      <c r="I706" s="1">
        <v>172676.51487000001</v>
      </c>
      <c r="J706" s="1">
        <f t="shared" si="42"/>
        <v>22.384473052514274</v>
      </c>
      <c r="K706" s="1">
        <v>177546.79876000001</v>
      </c>
      <c r="L706" s="1">
        <f t="shared" si="43"/>
        <v>97.256901321784213</v>
      </c>
      <c r="M706" s="27">
        <v>63582.093150000015</v>
      </c>
    </row>
    <row r="707" spans="1:13" ht="114.75" x14ac:dyDescent="0.2">
      <c r="A707" s="26" t="s">
        <v>1536</v>
      </c>
      <c r="B707" s="26" t="s">
        <v>1537</v>
      </c>
      <c r="C707" s="27">
        <v>21561.200000000001</v>
      </c>
      <c r="D707" s="27">
        <v>5300.5508</v>
      </c>
      <c r="E707" s="1">
        <f t="shared" si="41"/>
        <v>24.58374673023765</v>
      </c>
      <c r="F707" s="27"/>
      <c r="G707" s="1" t="str">
        <f t="shared" si="40"/>
        <v xml:space="preserve"> </v>
      </c>
      <c r="H707" s="1">
        <v>21561.200000000001</v>
      </c>
      <c r="I707" s="1">
        <v>5300.5508</v>
      </c>
      <c r="J707" s="1">
        <f t="shared" si="42"/>
        <v>24.58374673023765</v>
      </c>
      <c r="K707" s="1"/>
      <c r="L707" s="1" t="str">
        <f t="shared" si="43"/>
        <v xml:space="preserve"> </v>
      </c>
      <c r="M707" s="27">
        <v>1970.9348399999999</v>
      </c>
    </row>
    <row r="708" spans="1:13" ht="127.5" x14ac:dyDescent="0.2">
      <c r="A708" s="26" t="s">
        <v>1538</v>
      </c>
      <c r="B708" s="26" t="s">
        <v>1539</v>
      </c>
      <c r="C708" s="27">
        <v>21561.200000000001</v>
      </c>
      <c r="D708" s="27">
        <v>5300.5508</v>
      </c>
      <c r="E708" s="1">
        <f t="shared" si="41"/>
        <v>24.58374673023765</v>
      </c>
      <c r="F708" s="27"/>
      <c r="G708" s="1" t="str">
        <f t="shared" si="40"/>
        <v xml:space="preserve"> </v>
      </c>
      <c r="H708" s="1">
        <v>21561.200000000001</v>
      </c>
      <c r="I708" s="1">
        <v>5300.5508</v>
      </c>
      <c r="J708" s="1">
        <f t="shared" si="42"/>
        <v>24.58374673023765</v>
      </c>
      <c r="K708" s="1"/>
      <c r="L708" s="1" t="str">
        <f t="shared" si="43"/>
        <v xml:space="preserve"> </v>
      </c>
      <c r="M708" s="27">
        <v>1970.9348399999999</v>
      </c>
    </row>
    <row r="709" spans="1:13" ht="51" x14ac:dyDescent="0.2">
      <c r="A709" s="26" t="s">
        <v>1540</v>
      </c>
      <c r="B709" s="26" t="s">
        <v>1541</v>
      </c>
      <c r="C709" s="27">
        <v>11497.04571</v>
      </c>
      <c r="D709" s="27">
        <v>2265.5276899999999</v>
      </c>
      <c r="E709" s="1">
        <f t="shared" si="41"/>
        <v>19.705302972131957</v>
      </c>
      <c r="F709" s="27">
        <v>2593.2617500000001</v>
      </c>
      <c r="G709" s="1">
        <f t="shared" si="40"/>
        <v>87.362091003733028</v>
      </c>
      <c r="H709" s="1">
        <v>11497.04571</v>
      </c>
      <c r="I709" s="1">
        <v>2265.5276899999999</v>
      </c>
      <c r="J709" s="1">
        <f t="shared" si="42"/>
        <v>19.705302972131957</v>
      </c>
      <c r="K709" s="1">
        <v>2593.2617500000001</v>
      </c>
      <c r="L709" s="1">
        <f t="shared" si="43"/>
        <v>87.362091003733028</v>
      </c>
      <c r="M709" s="27">
        <v>730.95447999999988</v>
      </c>
    </row>
    <row r="710" spans="1:13" ht="51" x14ac:dyDescent="0.2">
      <c r="A710" s="26" t="s">
        <v>1542</v>
      </c>
      <c r="B710" s="26" t="s">
        <v>1543</v>
      </c>
      <c r="C710" s="27">
        <v>6584.5703999999996</v>
      </c>
      <c r="D710" s="27">
        <v>1299.0735</v>
      </c>
      <c r="E710" s="1">
        <f t="shared" si="41"/>
        <v>19.729054761112433</v>
      </c>
      <c r="F710" s="27">
        <v>1293.251</v>
      </c>
      <c r="G710" s="1">
        <f t="shared" ref="G710:G773" si="44">IF(F710=0," ",IF(D710/F710*100&gt;200,"свыше 200",IF(D710/F710&gt;0,D710/F710*100,"")))</f>
        <v>100.45022196000622</v>
      </c>
      <c r="H710" s="1">
        <v>6584.5703999999996</v>
      </c>
      <c r="I710" s="1">
        <v>1299.0735</v>
      </c>
      <c r="J710" s="1">
        <f t="shared" si="42"/>
        <v>19.729054761112433</v>
      </c>
      <c r="K710" s="1">
        <v>1293.251</v>
      </c>
      <c r="L710" s="1">
        <f t="shared" si="43"/>
        <v>100.45022196000622</v>
      </c>
      <c r="M710" s="27">
        <v>468.99950000000001</v>
      </c>
    </row>
    <row r="711" spans="1:13" ht="38.25" x14ac:dyDescent="0.2">
      <c r="A711" s="26" t="s">
        <v>1544</v>
      </c>
      <c r="B711" s="26" t="s">
        <v>1545</v>
      </c>
      <c r="C711" s="27">
        <v>80560.800000000003</v>
      </c>
      <c r="D711" s="27">
        <v>1809.2321300000001</v>
      </c>
      <c r="E711" s="1">
        <f t="shared" ref="E711:E774" si="45">IF(C711=0," ",IF(D711/C711*100&gt;200,"свыше 200",IF(D711/C711&gt;0,D711/C711*100,"")))</f>
        <v>2.2457971246561605</v>
      </c>
      <c r="F711" s="27">
        <v>66455.431100000002</v>
      </c>
      <c r="G711" s="1">
        <f t="shared" si="44"/>
        <v>2.7224744464865869</v>
      </c>
      <c r="H711" s="1">
        <v>80560.800000000003</v>
      </c>
      <c r="I711" s="1">
        <v>1809.2321300000001</v>
      </c>
      <c r="J711" s="1">
        <f t="shared" ref="J711:J774" si="46">IF(H711=0," ",IF(I711/H711*100&gt;200,"свыше 200",IF(I711/H711&gt;0,I711/H711*100,"")))</f>
        <v>2.2457971246561605</v>
      </c>
      <c r="K711" s="1">
        <v>66455.431100000002</v>
      </c>
      <c r="L711" s="1">
        <f t="shared" ref="L711:L774" si="47">IF(K711=0," ",IF(I711/K711*100&gt;200,"свыше 200",IF(I711/K711&gt;0,I711/K711*100,"")))</f>
        <v>2.7224744464865869</v>
      </c>
      <c r="M711" s="27">
        <v>680.16300999999999</v>
      </c>
    </row>
    <row r="712" spans="1:13" ht="38.25" x14ac:dyDescent="0.2">
      <c r="A712" s="26" t="s">
        <v>1546</v>
      </c>
      <c r="B712" s="26" t="s">
        <v>1547</v>
      </c>
      <c r="C712" s="27">
        <v>80560.800000000003</v>
      </c>
      <c r="D712" s="27">
        <v>1809.2321300000001</v>
      </c>
      <c r="E712" s="1">
        <f t="shared" si="45"/>
        <v>2.2457971246561605</v>
      </c>
      <c r="F712" s="27">
        <v>66455.431100000002</v>
      </c>
      <c r="G712" s="1">
        <f t="shared" si="44"/>
        <v>2.7224744464865869</v>
      </c>
      <c r="H712" s="1">
        <v>80560.800000000003</v>
      </c>
      <c r="I712" s="1">
        <v>1809.2321300000001</v>
      </c>
      <c r="J712" s="1">
        <f t="shared" si="46"/>
        <v>2.2457971246561605</v>
      </c>
      <c r="K712" s="1">
        <v>66455.431100000002</v>
      </c>
      <c r="L712" s="1">
        <f t="shared" si="47"/>
        <v>2.7224744464865869</v>
      </c>
      <c r="M712" s="27">
        <v>680.16300999999999</v>
      </c>
    </row>
    <row r="713" spans="1:13" ht="51" x14ac:dyDescent="0.2">
      <c r="A713" s="26" t="s">
        <v>1548</v>
      </c>
      <c r="B713" s="26" t="s">
        <v>1549</v>
      </c>
      <c r="C713" s="27"/>
      <c r="D713" s="27">
        <v>406.9</v>
      </c>
      <c r="E713" s="1" t="str">
        <f t="shared" si="45"/>
        <v xml:space="preserve"> </v>
      </c>
      <c r="F713" s="27"/>
      <c r="G713" s="1" t="str">
        <f t="shared" si="44"/>
        <v xml:space="preserve"> </v>
      </c>
      <c r="H713" s="1"/>
      <c r="I713" s="1">
        <v>406.9</v>
      </c>
      <c r="J713" s="1" t="str">
        <f t="shared" si="46"/>
        <v xml:space="preserve"> </v>
      </c>
      <c r="K713" s="1"/>
      <c r="L713" s="1" t="str">
        <f t="shared" si="47"/>
        <v xml:space="preserve"> </v>
      </c>
      <c r="M713" s="27">
        <v>406.9</v>
      </c>
    </row>
    <row r="714" spans="1:13" ht="89.25" x14ac:dyDescent="0.2">
      <c r="A714" s="26" t="s">
        <v>1550</v>
      </c>
      <c r="B714" s="26" t="s">
        <v>1551</v>
      </c>
      <c r="C714" s="27">
        <v>571682.19999999995</v>
      </c>
      <c r="D714" s="27">
        <v>141023.67074999999</v>
      </c>
      <c r="E714" s="1">
        <f t="shared" si="45"/>
        <v>24.668193403607809</v>
      </c>
      <c r="F714" s="27">
        <v>87435.102750000005</v>
      </c>
      <c r="G714" s="1">
        <f t="shared" si="44"/>
        <v>161.28953511180038</v>
      </c>
      <c r="H714" s="1">
        <v>571682.19999999995</v>
      </c>
      <c r="I714" s="1">
        <v>141023.67074999999</v>
      </c>
      <c r="J714" s="1">
        <f t="shared" si="46"/>
        <v>24.668193403607809</v>
      </c>
      <c r="K714" s="1">
        <v>87435.102750000005</v>
      </c>
      <c r="L714" s="1">
        <f t="shared" si="47"/>
        <v>161.28953511180038</v>
      </c>
      <c r="M714" s="27">
        <v>52006.947989999986</v>
      </c>
    </row>
    <row r="715" spans="1:13" ht="102" x14ac:dyDescent="0.2">
      <c r="A715" s="26" t="s">
        <v>1552</v>
      </c>
      <c r="B715" s="26" t="s">
        <v>1553</v>
      </c>
      <c r="C715" s="27">
        <v>571682.19999999995</v>
      </c>
      <c r="D715" s="27">
        <v>141023.67074999999</v>
      </c>
      <c r="E715" s="1">
        <f t="shared" si="45"/>
        <v>24.668193403607809</v>
      </c>
      <c r="F715" s="27">
        <v>87435.102750000005</v>
      </c>
      <c r="G715" s="1">
        <f t="shared" si="44"/>
        <v>161.28953511180038</v>
      </c>
      <c r="H715" s="1">
        <v>571682.19999999995</v>
      </c>
      <c r="I715" s="1">
        <v>141023.67074999999</v>
      </c>
      <c r="J715" s="1">
        <f t="shared" si="46"/>
        <v>24.668193403607809</v>
      </c>
      <c r="K715" s="1">
        <v>87435.102750000005</v>
      </c>
      <c r="L715" s="1">
        <f t="shared" si="47"/>
        <v>161.28953511180038</v>
      </c>
      <c r="M715" s="27">
        <v>52006.947989999986</v>
      </c>
    </row>
    <row r="716" spans="1:13" ht="114.75" x14ac:dyDescent="0.2">
      <c r="A716" s="26" t="s">
        <v>1554</v>
      </c>
      <c r="B716" s="26" t="s">
        <v>1555</v>
      </c>
      <c r="C716" s="27"/>
      <c r="D716" s="27"/>
      <c r="E716" s="1" t="str">
        <f t="shared" si="45"/>
        <v xml:space="preserve"> </v>
      </c>
      <c r="F716" s="27">
        <v>13410.6</v>
      </c>
      <c r="G716" s="1" t="str">
        <f t="shared" si="44"/>
        <v/>
      </c>
      <c r="H716" s="1"/>
      <c r="I716" s="1"/>
      <c r="J716" s="1" t="str">
        <f t="shared" si="46"/>
        <v xml:space="preserve"> </v>
      </c>
      <c r="K716" s="1">
        <v>13410.6</v>
      </c>
      <c r="L716" s="1" t="str">
        <f t="shared" si="47"/>
        <v/>
      </c>
      <c r="M716" s="27"/>
    </row>
    <row r="717" spans="1:13" ht="114.75" x14ac:dyDescent="0.2">
      <c r="A717" s="26" t="s">
        <v>1554</v>
      </c>
      <c r="B717" s="26" t="s">
        <v>1556</v>
      </c>
      <c r="C717" s="27">
        <v>79526.2</v>
      </c>
      <c r="D717" s="27">
        <v>20571.560000000001</v>
      </c>
      <c r="E717" s="1">
        <f t="shared" si="45"/>
        <v>25.867651164018906</v>
      </c>
      <c r="F717" s="27"/>
      <c r="G717" s="1" t="str">
        <f t="shared" si="44"/>
        <v xml:space="preserve"> </v>
      </c>
      <c r="H717" s="1">
        <v>79526.2</v>
      </c>
      <c r="I717" s="1">
        <v>20571.560000000001</v>
      </c>
      <c r="J717" s="1">
        <f t="shared" si="46"/>
        <v>25.867651164018906</v>
      </c>
      <c r="K717" s="1"/>
      <c r="L717" s="1" t="str">
        <f t="shared" si="47"/>
        <v xml:space="preserve"> </v>
      </c>
      <c r="M717" s="27">
        <v>7317.1933300000019</v>
      </c>
    </row>
    <row r="718" spans="1:13" ht="114.75" x14ac:dyDescent="0.2">
      <c r="A718" s="26" t="s">
        <v>1557</v>
      </c>
      <c r="B718" s="26" t="s">
        <v>1558</v>
      </c>
      <c r="C718" s="27"/>
      <c r="D718" s="27"/>
      <c r="E718" s="1" t="str">
        <f t="shared" si="45"/>
        <v xml:space="preserve"> </v>
      </c>
      <c r="F718" s="27">
        <v>13410.6</v>
      </c>
      <c r="G718" s="1" t="str">
        <f t="shared" si="44"/>
        <v/>
      </c>
      <c r="H718" s="1"/>
      <c r="I718" s="1"/>
      <c r="J718" s="1" t="str">
        <f t="shared" si="46"/>
        <v xml:space="preserve"> </v>
      </c>
      <c r="K718" s="1">
        <v>13410.6</v>
      </c>
      <c r="L718" s="1" t="str">
        <f t="shared" si="47"/>
        <v/>
      </c>
      <c r="M718" s="27"/>
    </row>
    <row r="719" spans="1:13" ht="127.5" x14ac:dyDescent="0.2">
      <c r="A719" s="26" t="s">
        <v>1557</v>
      </c>
      <c r="B719" s="26" t="s">
        <v>1559</v>
      </c>
      <c r="C719" s="27">
        <v>79526.2</v>
      </c>
      <c r="D719" s="27">
        <v>20571.560000000001</v>
      </c>
      <c r="E719" s="1">
        <f t="shared" si="45"/>
        <v>25.867651164018906</v>
      </c>
      <c r="F719" s="27"/>
      <c r="G719" s="1" t="str">
        <f t="shared" si="44"/>
        <v xml:space="preserve"> </v>
      </c>
      <c r="H719" s="1">
        <v>79526.2</v>
      </c>
      <c r="I719" s="1">
        <v>20571.560000000001</v>
      </c>
      <c r="J719" s="1">
        <f t="shared" si="46"/>
        <v>25.867651164018906</v>
      </c>
      <c r="K719" s="1"/>
      <c r="L719" s="1" t="str">
        <f t="shared" si="47"/>
        <v xml:space="preserve"> </v>
      </c>
      <c r="M719" s="27">
        <v>7317.1933300000019</v>
      </c>
    </row>
    <row r="720" spans="1:13" ht="51" x14ac:dyDescent="0.2">
      <c r="A720" s="26" t="s">
        <v>1560</v>
      </c>
      <c r="B720" s="26" t="s">
        <v>1561</v>
      </c>
      <c r="C720" s="27"/>
      <c r="D720" s="27"/>
      <c r="E720" s="1" t="str">
        <f t="shared" si="45"/>
        <v xml:space="preserve"> </v>
      </c>
      <c r="F720" s="27">
        <v>279.15215999999998</v>
      </c>
      <c r="G720" s="1" t="str">
        <f t="shared" si="44"/>
        <v/>
      </c>
      <c r="H720" s="1"/>
      <c r="I720" s="1"/>
      <c r="J720" s="1" t="str">
        <f t="shared" si="46"/>
        <v xml:space="preserve"> </v>
      </c>
      <c r="K720" s="1">
        <v>279.15215999999998</v>
      </c>
      <c r="L720" s="1" t="str">
        <f t="shared" si="47"/>
        <v/>
      </c>
      <c r="M720" s="27"/>
    </row>
    <row r="721" spans="1:13" ht="63.75" x14ac:dyDescent="0.2">
      <c r="A721" s="26" t="s">
        <v>1562</v>
      </c>
      <c r="B721" s="26" t="s">
        <v>1563</v>
      </c>
      <c r="C721" s="27"/>
      <c r="D721" s="27"/>
      <c r="E721" s="1" t="str">
        <f t="shared" si="45"/>
        <v xml:space="preserve"> </v>
      </c>
      <c r="F721" s="27">
        <v>279.15215999999998</v>
      </c>
      <c r="G721" s="1" t="str">
        <f t="shared" si="44"/>
        <v/>
      </c>
      <c r="H721" s="1"/>
      <c r="I721" s="1"/>
      <c r="J721" s="1" t="str">
        <f t="shared" si="46"/>
        <v xml:space="preserve"> </v>
      </c>
      <c r="K721" s="1">
        <v>279.15215999999998</v>
      </c>
      <c r="L721" s="1" t="str">
        <f t="shared" si="47"/>
        <v/>
      </c>
      <c r="M721" s="27"/>
    </row>
    <row r="722" spans="1:13" ht="25.5" x14ac:dyDescent="0.2">
      <c r="A722" s="26" t="s">
        <v>1564</v>
      </c>
      <c r="B722" s="26" t="s">
        <v>1565</v>
      </c>
      <c r="C722" s="27"/>
      <c r="D722" s="27"/>
      <c r="E722" s="1" t="str">
        <f t="shared" si="45"/>
        <v xml:space="preserve"> </v>
      </c>
      <c r="F722" s="27">
        <v>6080</v>
      </c>
      <c r="G722" s="1" t="str">
        <f t="shared" si="44"/>
        <v/>
      </c>
      <c r="H722" s="1"/>
      <c r="I722" s="1"/>
      <c r="J722" s="1" t="str">
        <f t="shared" si="46"/>
        <v xml:space="preserve"> </v>
      </c>
      <c r="K722" s="1">
        <v>6080</v>
      </c>
      <c r="L722" s="1" t="str">
        <f t="shared" si="47"/>
        <v/>
      </c>
      <c r="M722" s="27"/>
    </row>
    <row r="723" spans="1:13" ht="38.25" x14ac:dyDescent="0.2">
      <c r="A723" s="26" t="s">
        <v>1566</v>
      </c>
      <c r="B723" s="26" t="s">
        <v>1567</v>
      </c>
      <c r="C723" s="27"/>
      <c r="D723" s="27"/>
      <c r="E723" s="1" t="str">
        <f t="shared" si="45"/>
        <v xml:space="preserve"> </v>
      </c>
      <c r="F723" s="27">
        <v>6080</v>
      </c>
      <c r="G723" s="1" t="str">
        <f t="shared" si="44"/>
        <v/>
      </c>
      <c r="H723" s="1"/>
      <c r="I723" s="1"/>
      <c r="J723" s="1" t="str">
        <f t="shared" si="46"/>
        <v xml:space="preserve"> </v>
      </c>
      <c r="K723" s="1">
        <v>6080</v>
      </c>
      <c r="L723" s="1" t="str">
        <f t="shared" si="47"/>
        <v/>
      </c>
      <c r="M723" s="27"/>
    </row>
    <row r="724" spans="1:13" ht="25.5" x14ac:dyDescent="0.2">
      <c r="A724" s="26" t="s">
        <v>1568</v>
      </c>
      <c r="B724" s="26" t="s">
        <v>1569</v>
      </c>
      <c r="C724" s="27">
        <v>3.0000100000000001</v>
      </c>
      <c r="D724" s="27"/>
      <c r="E724" s="1" t="str">
        <f t="shared" si="45"/>
        <v/>
      </c>
      <c r="F724" s="27">
        <v>32475.623</v>
      </c>
      <c r="G724" s="1" t="str">
        <f t="shared" si="44"/>
        <v/>
      </c>
      <c r="H724" s="1"/>
      <c r="I724" s="1"/>
      <c r="J724" s="1" t="str">
        <f t="shared" si="46"/>
        <v xml:space="preserve"> </v>
      </c>
      <c r="K724" s="1">
        <v>32475.623</v>
      </c>
      <c r="L724" s="1" t="str">
        <f t="shared" si="47"/>
        <v/>
      </c>
      <c r="M724" s="27"/>
    </row>
    <row r="725" spans="1:13" ht="25.5" x14ac:dyDescent="0.2">
      <c r="A725" s="26" t="s">
        <v>1570</v>
      </c>
      <c r="B725" s="26" t="s">
        <v>1571</v>
      </c>
      <c r="C725" s="27"/>
      <c r="D725" s="27"/>
      <c r="E725" s="1" t="str">
        <f t="shared" si="45"/>
        <v xml:space="preserve"> </v>
      </c>
      <c r="F725" s="27">
        <v>32475.623</v>
      </c>
      <c r="G725" s="1" t="str">
        <f t="shared" si="44"/>
        <v/>
      </c>
      <c r="H725" s="1"/>
      <c r="I725" s="1"/>
      <c r="J725" s="1" t="str">
        <f t="shared" si="46"/>
        <v xml:space="preserve"> </v>
      </c>
      <c r="K725" s="1">
        <v>32475.623</v>
      </c>
      <c r="L725" s="1" t="str">
        <f t="shared" si="47"/>
        <v/>
      </c>
      <c r="M725" s="27"/>
    </row>
    <row r="726" spans="1:13" ht="51" x14ac:dyDescent="0.2">
      <c r="A726" s="26" t="s">
        <v>1572</v>
      </c>
      <c r="B726" s="26" t="s">
        <v>1573</v>
      </c>
      <c r="C726" s="27"/>
      <c r="D726" s="27"/>
      <c r="E726" s="1" t="str">
        <f t="shared" si="45"/>
        <v xml:space="preserve"> </v>
      </c>
      <c r="F726" s="27"/>
      <c r="G726" s="1" t="str">
        <f t="shared" si="44"/>
        <v xml:space="preserve"> </v>
      </c>
      <c r="H726" s="1"/>
      <c r="I726" s="1"/>
      <c r="J726" s="1" t="str">
        <f t="shared" si="46"/>
        <v xml:space="preserve"> </v>
      </c>
      <c r="K726" s="1"/>
      <c r="L726" s="1" t="str">
        <f t="shared" si="47"/>
        <v xml:space="preserve"> </v>
      </c>
      <c r="M726" s="27"/>
    </row>
    <row r="727" spans="1:13" ht="38.25" x14ac:dyDescent="0.2">
      <c r="A727" s="26" t="s">
        <v>1574</v>
      </c>
      <c r="B727" s="26" t="s">
        <v>1575</v>
      </c>
      <c r="C727" s="27"/>
      <c r="D727" s="27"/>
      <c r="E727" s="1" t="str">
        <f t="shared" si="45"/>
        <v xml:space="preserve"> </v>
      </c>
      <c r="F727" s="27">
        <v>32475.623</v>
      </c>
      <c r="G727" s="1" t="str">
        <f t="shared" si="44"/>
        <v/>
      </c>
      <c r="H727" s="1"/>
      <c r="I727" s="1"/>
      <c r="J727" s="1" t="str">
        <f t="shared" si="46"/>
        <v xml:space="preserve"> </v>
      </c>
      <c r="K727" s="1">
        <v>32475.623</v>
      </c>
      <c r="L727" s="1" t="str">
        <f t="shared" si="47"/>
        <v/>
      </c>
      <c r="M727" s="27"/>
    </row>
    <row r="728" spans="1:13" ht="25.5" x14ac:dyDescent="0.2">
      <c r="A728" s="26" t="s">
        <v>1576</v>
      </c>
      <c r="B728" s="26" t="s">
        <v>1577</v>
      </c>
      <c r="C728" s="27"/>
      <c r="D728" s="27"/>
      <c r="E728" s="1" t="str">
        <f t="shared" si="45"/>
        <v xml:space="preserve"> </v>
      </c>
      <c r="F728" s="27"/>
      <c r="G728" s="1" t="str">
        <f t="shared" si="44"/>
        <v xml:space="preserve"> </v>
      </c>
      <c r="H728" s="1"/>
      <c r="I728" s="1"/>
      <c r="J728" s="1" t="str">
        <f t="shared" si="46"/>
        <v xml:space="preserve"> </v>
      </c>
      <c r="K728" s="1"/>
      <c r="L728" s="1" t="str">
        <f t="shared" si="47"/>
        <v xml:space="preserve"> </v>
      </c>
      <c r="M728" s="27"/>
    </row>
    <row r="729" spans="1:13" ht="25.5" x14ac:dyDescent="0.2">
      <c r="A729" s="26" t="s">
        <v>1578</v>
      </c>
      <c r="B729" s="26" t="s">
        <v>1579</v>
      </c>
      <c r="C729" s="27"/>
      <c r="D729" s="27"/>
      <c r="E729" s="1" t="str">
        <f t="shared" si="45"/>
        <v xml:space="preserve"> </v>
      </c>
      <c r="F729" s="27"/>
      <c r="G729" s="1" t="str">
        <f t="shared" si="44"/>
        <v xml:space="preserve"> </v>
      </c>
      <c r="H729" s="1"/>
      <c r="I729" s="1"/>
      <c r="J729" s="1" t="str">
        <f t="shared" si="46"/>
        <v xml:space="preserve"> </v>
      </c>
      <c r="K729" s="1"/>
      <c r="L729" s="1" t="str">
        <f t="shared" si="47"/>
        <v xml:space="preserve"> </v>
      </c>
      <c r="M729" s="27"/>
    </row>
    <row r="730" spans="1:13" ht="25.5" x14ac:dyDescent="0.2">
      <c r="A730" s="26" t="s">
        <v>1580</v>
      </c>
      <c r="B730" s="26" t="s">
        <v>1581</v>
      </c>
      <c r="C730" s="27">
        <v>3</v>
      </c>
      <c r="D730" s="27"/>
      <c r="E730" s="1" t="str">
        <f t="shared" si="45"/>
        <v/>
      </c>
      <c r="F730" s="27"/>
      <c r="G730" s="1" t="str">
        <f t="shared" si="44"/>
        <v xml:space="preserve"> </v>
      </c>
      <c r="H730" s="1"/>
      <c r="I730" s="1"/>
      <c r="J730" s="1" t="str">
        <f t="shared" si="46"/>
        <v xml:space="preserve"> </v>
      </c>
      <c r="K730" s="1"/>
      <c r="L730" s="1" t="str">
        <f t="shared" si="47"/>
        <v xml:space="preserve"> </v>
      </c>
      <c r="M730" s="27"/>
    </row>
    <row r="731" spans="1:13" ht="38.25" x14ac:dyDescent="0.2">
      <c r="A731" s="26" t="s">
        <v>1582</v>
      </c>
      <c r="B731" s="26" t="s">
        <v>1583</v>
      </c>
      <c r="C731" s="27">
        <v>3</v>
      </c>
      <c r="D731" s="27"/>
      <c r="E731" s="1" t="str">
        <f t="shared" si="45"/>
        <v/>
      </c>
      <c r="F731" s="27"/>
      <c r="G731" s="1" t="str">
        <f t="shared" si="44"/>
        <v xml:space="preserve"> </v>
      </c>
      <c r="H731" s="1"/>
      <c r="I731" s="1"/>
      <c r="J731" s="1" t="str">
        <f t="shared" si="46"/>
        <v xml:space="preserve"> </v>
      </c>
      <c r="K731" s="1"/>
      <c r="L731" s="1" t="str">
        <f t="shared" si="47"/>
        <v xml:space="preserve"> </v>
      </c>
      <c r="M731" s="27"/>
    </row>
    <row r="732" spans="1:13" ht="25.5" x14ac:dyDescent="0.2">
      <c r="A732" s="26" t="s">
        <v>1584</v>
      </c>
      <c r="B732" s="26" t="s">
        <v>1585</v>
      </c>
      <c r="C732" s="27">
        <v>564.15900999999997</v>
      </c>
      <c r="D732" s="27">
        <v>113</v>
      </c>
      <c r="E732" s="1">
        <f t="shared" si="45"/>
        <v>20.029813934904631</v>
      </c>
      <c r="F732" s="27">
        <v>30</v>
      </c>
      <c r="G732" s="1" t="str">
        <f t="shared" si="44"/>
        <v>свыше 200</v>
      </c>
      <c r="H732" s="1"/>
      <c r="I732" s="1">
        <v>1</v>
      </c>
      <c r="J732" s="1" t="str">
        <f t="shared" si="46"/>
        <v xml:space="preserve"> </v>
      </c>
      <c r="K732" s="1"/>
      <c r="L732" s="1" t="str">
        <f t="shared" si="47"/>
        <v xml:space="preserve"> </v>
      </c>
      <c r="M732" s="27">
        <v>1</v>
      </c>
    </row>
    <row r="733" spans="1:13" ht="25.5" x14ac:dyDescent="0.2">
      <c r="A733" s="26" t="s">
        <v>1586</v>
      </c>
      <c r="B733" s="26" t="s">
        <v>1587</v>
      </c>
      <c r="C733" s="27"/>
      <c r="D733" s="27">
        <v>1</v>
      </c>
      <c r="E733" s="1" t="str">
        <f t="shared" si="45"/>
        <v xml:space="preserve"> </v>
      </c>
      <c r="F733" s="27"/>
      <c r="G733" s="1" t="str">
        <f t="shared" si="44"/>
        <v xml:space="preserve"> </v>
      </c>
      <c r="H733" s="1"/>
      <c r="I733" s="1">
        <v>1</v>
      </c>
      <c r="J733" s="1" t="str">
        <f t="shared" si="46"/>
        <v xml:space="preserve"> </v>
      </c>
      <c r="K733" s="1"/>
      <c r="L733" s="1" t="str">
        <f t="shared" si="47"/>
        <v xml:space="preserve"> </v>
      </c>
      <c r="M733" s="27">
        <v>1</v>
      </c>
    </row>
    <row r="734" spans="1:13" ht="25.5" x14ac:dyDescent="0.2">
      <c r="A734" s="26" t="s">
        <v>1588</v>
      </c>
      <c r="B734" s="26" t="s">
        <v>1589</v>
      </c>
      <c r="C734" s="27"/>
      <c r="D734" s="27">
        <v>1</v>
      </c>
      <c r="E734" s="1" t="str">
        <f t="shared" si="45"/>
        <v xml:space="preserve"> </v>
      </c>
      <c r="F734" s="27"/>
      <c r="G734" s="1" t="str">
        <f t="shared" si="44"/>
        <v xml:space="preserve"> </v>
      </c>
      <c r="H734" s="1"/>
      <c r="I734" s="1">
        <v>1</v>
      </c>
      <c r="J734" s="1" t="str">
        <f t="shared" si="46"/>
        <v xml:space="preserve"> </v>
      </c>
      <c r="K734" s="1"/>
      <c r="L734" s="1" t="str">
        <f t="shared" si="47"/>
        <v xml:space="preserve"> </v>
      </c>
      <c r="M734" s="27">
        <v>1</v>
      </c>
    </row>
    <row r="735" spans="1:13" ht="25.5" x14ac:dyDescent="0.2">
      <c r="A735" s="26" t="s">
        <v>1590</v>
      </c>
      <c r="B735" s="26" t="s">
        <v>1591</v>
      </c>
      <c r="C735" s="27">
        <v>289.29743999999999</v>
      </c>
      <c r="D735" s="27">
        <v>112</v>
      </c>
      <c r="E735" s="1">
        <f t="shared" si="45"/>
        <v>38.714480155787065</v>
      </c>
      <c r="F735" s="27">
        <v>30</v>
      </c>
      <c r="G735" s="1" t="str">
        <f t="shared" si="44"/>
        <v>свыше 200</v>
      </c>
      <c r="H735" s="1"/>
      <c r="I735" s="1"/>
      <c r="J735" s="1" t="str">
        <f t="shared" si="46"/>
        <v xml:space="preserve"> </v>
      </c>
      <c r="K735" s="1"/>
      <c r="L735" s="1" t="str">
        <f t="shared" si="47"/>
        <v xml:space="preserve"> </v>
      </c>
      <c r="M735" s="27"/>
    </row>
    <row r="736" spans="1:13" ht="25.5" x14ac:dyDescent="0.2">
      <c r="A736" s="26" t="s">
        <v>1592</v>
      </c>
      <c r="B736" s="26" t="s">
        <v>1593</v>
      </c>
      <c r="C736" s="27">
        <v>274.86156999999997</v>
      </c>
      <c r="D736" s="27"/>
      <c r="E736" s="1" t="str">
        <f t="shared" si="45"/>
        <v/>
      </c>
      <c r="F736" s="27"/>
      <c r="G736" s="1" t="str">
        <f t="shared" si="44"/>
        <v xml:space="preserve"> </v>
      </c>
      <c r="H736" s="1"/>
      <c r="I736" s="1"/>
      <c r="J736" s="1" t="str">
        <f t="shared" si="46"/>
        <v xml:space="preserve"> </v>
      </c>
      <c r="K736" s="1"/>
      <c r="L736" s="1" t="str">
        <f t="shared" si="47"/>
        <v xml:space="preserve"> </v>
      </c>
      <c r="M736" s="27"/>
    </row>
    <row r="737" spans="1:13" ht="38.25" x14ac:dyDescent="0.2">
      <c r="A737" s="26" t="s">
        <v>1594</v>
      </c>
      <c r="B737" s="26" t="s">
        <v>1595</v>
      </c>
      <c r="C737" s="27">
        <v>189.29743999999999</v>
      </c>
      <c r="D737" s="27"/>
      <c r="E737" s="1" t="str">
        <f t="shared" si="45"/>
        <v/>
      </c>
      <c r="F737" s="27">
        <v>30</v>
      </c>
      <c r="G737" s="1" t="str">
        <f t="shared" si="44"/>
        <v/>
      </c>
      <c r="H737" s="1"/>
      <c r="I737" s="1"/>
      <c r="J737" s="1" t="str">
        <f t="shared" si="46"/>
        <v xml:space="preserve"> </v>
      </c>
      <c r="K737" s="1"/>
      <c r="L737" s="1" t="str">
        <f t="shared" si="47"/>
        <v xml:space="preserve"> </v>
      </c>
      <c r="M737" s="27"/>
    </row>
    <row r="738" spans="1:13" ht="25.5" x14ac:dyDescent="0.2">
      <c r="A738" s="26" t="s">
        <v>1596</v>
      </c>
      <c r="B738" s="26" t="s">
        <v>1597</v>
      </c>
      <c r="C738" s="27">
        <v>100</v>
      </c>
      <c r="D738" s="27">
        <v>112</v>
      </c>
      <c r="E738" s="1">
        <f t="shared" si="45"/>
        <v>112.00000000000001</v>
      </c>
      <c r="F738" s="27"/>
      <c r="G738" s="1" t="str">
        <f t="shared" si="44"/>
        <v xml:space="preserve"> </v>
      </c>
      <c r="H738" s="1"/>
      <c r="I738" s="1"/>
      <c r="J738" s="1" t="str">
        <f t="shared" si="46"/>
        <v xml:space="preserve"> </v>
      </c>
      <c r="K738" s="1"/>
      <c r="L738" s="1" t="str">
        <f t="shared" si="47"/>
        <v xml:space="preserve"> </v>
      </c>
      <c r="M738" s="27"/>
    </row>
    <row r="739" spans="1:13" ht="25.5" x14ac:dyDescent="0.2">
      <c r="A739" s="26" t="s">
        <v>1598</v>
      </c>
      <c r="B739" s="26" t="s">
        <v>1599</v>
      </c>
      <c r="C739" s="27">
        <v>274.86156999999997</v>
      </c>
      <c r="D739" s="27"/>
      <c r="E739" s="1" t="str">
        <f t="shared" si="45"/>
        <v/>
      </c>
      <c r="F739" s="27"/>
      <c r="G739" s="1" t="str">
        <f t="shared" si="44"/>
        <v xml:space="preserve"> </v>
      </c>
      <c r="H739" s="1"/>
      <c r="I739" s="1"/>
      <c r="J739" s="1" t="str">
        <f t="shared" si="46"/>
        <v xml:space="preserve"> </v>
      </c>
      <c r="K739" s="1"/>
      <c r="L739" s="1" t="str">
        <f t="shared" si="47"/>
        <v xml:space="preserve"> </v>
      </c>
      <c r="M739" s="27"/>
    </row>
    <row r="740" spans="1:13" x14ac:dyDescent="0.2">
      <c r="A740" s="26" t="s">
        <v>1600</v>
      </c>
      <c r="B740" s="26" t="s">
        <v>1601</v>
      </c>
      <c r="C740" s="27">
        <v>4528.27754</v>
      </c>
      <c r="D740" s="27">
        <v>2034.4376400000001</v>
      </c>
      <c r="E740" s="1">
        <f t="shared" si="45"/>
        <v>44.927406105942879</v>
      </c>
      <c r="F740" s="27">
        <v>5339.1464800000003</v>
      </c>
      <c r="G740" s="1">
        <f t="shared" si="44"/>
        <v>38.104173534493476</v>
      </c>
      <c r="H740" s="1"/>
      <c r="I740" s="1">
        <v>1283.06763</v>
      </c>
      <c r="J740" s="1" t="str">
        <f t="shared" si="46"/>
        <v xml:space="preserve"> </v>
      </c>
      <c r="K740" s="1">
        <v>4525.2389999999996</v>
      </c>
      <c r="L740" s="1">
        <f t="shared" si="47"/>
        <v>28.353588175121804</v>
      </c>
      <c r="M740" s="27">
        <v>795.22559999999999</v>
      </c>
    </row>
    <row r="741" spans="1:13" ht="25.5" x14ac:dyDescent="0.2">
      <c r="A741" s="26" t="s">
        <v>1602</v>
      </c>
      <c r="B741" s="26" t="s">
        <v>1603</v>
      </c>
      <c r="C741" s="27"/>
      <c r="D741" s="27">
        <v>1283.06763</v>
      </c>
      <c r="E741" s="1" t="str">
        <f t="shared" si="45"/>
        <v xml:space="preserve"> </v>
      </c>
      <c r="F741" s="27">
        <v>4525.2389999999996</v>
      </c>
      <c r="G741" s="1">
        <f t="shared" si="44"/>
        <v>28.353588175121804</v>
      </c>
      <c r="H741" s="1"/>
      <c r="I741" s="1">
        <v>1283.06763</v>
      </c>
      <c r="J741" s="1" t="str">
        <f t="shared" si="46"/>
        <v xml:space="preserve"> </v>
      </c>
      <c r="K741" s="1">
        <v>4525.2389999999996</v>
      </c>
      <c r="L741" s="1">
        <f t="shared" si="47"/>
        <v>28.353588175121804</v>
      </c>
      <c r="M741" s="27">
        <v>795.22559999999999</v>
      </c>
    </row>
    <row r="742" spans="1:13" ht="25.5" x14ac:dyDescent="0.2">
      <c r="A742" s="26" t="s">
        <v>1604</v>
      </c>
      <c r="B742" s="26" t="s">
        <v>1603</v>
      </c>
      <c r="C742" s="27"/>
      <c r="D742" s="27">
        <v>1283.06763</v>
      </c>
      <c r="E742" s="1" t="str">
        <f t="shared" si="45"/>
        <v xml:space="preserve"> </v>
      </c>
      <c r="F742" s="27">
        <v>4525.2389999999996</v>
      </c>
      <c r="G742" s="1">
        <f t="shared" si="44"/>
        <v>28.353588175121804</v>
      </c>
      <c r="H742" s="1"/>
      <c r="I742" s="1">
        <v>1283.06763</v>
      </c>
      <c r="J742" s="1" t="str">
        <f t="shared" si="46"/>
        <v xml:space="preserve"> </v>
      </c>
      <c r="K742" s="1">
        <v>4525.2389999999996</v>
      </c>
      <c r="L742" s="1">
        <f t="shared" si="47"/>
        <v>28.353588175121804</v>
      </c>
      <c r="M742" s="27">
        <v>795.22559999999999</v>
      </c>
    </row>
    <row r="743" spans="1:13" ht="25.5" x14ac:dyDescent="0.2">
      <c r="A743" s="26" t="s">
        <v>1605</v>
      </c>
      <c r="B743" s="26" t="s">
        <v>1606</v>
      </c>
      <c r="C743" s="27">
        <v>216.75001</v>
      </c>
      <c r="D743" s="27">
        <v>216.75001</v>
      </c>
      <c r="E743" s="1">
        <f t="shared" si="45"/>
        <v>100</v>
      </c>
      <c r="F743" s="27"/>
      <c r="G743" s="1" t="str">
        <f t="shared" si="44"/>
        <v xml:space="preserve"> </v>
      </c>
      <c r="H743" s="1"/>
      <c r="I743" s="1"/>
      <c r="J743" s="1" t="str">
        <f t="shared" si="46"/>
        <v xml:space="preserve"> </v>
      </c>
      <c r="K743" s="1"/>
      <c r="L743" s="1" t="str">
        <f t="shared" si="47"/>
        <v xml:space="preserve"> </v>
      </c>
      <c r="M743" s="27"/>
    </row>
    <row r="744" spans="1:13" ht="25.5" x14ac:dyDescent="0.2">
      <c r="A744" s="26" t="s">
        <v>1607</v>
      </c>
      <c r="B744" s="26" t="s">
        <v>1606</v>
      </c>
      <c r="C744" s="27">
        <v>216.75001</v>
      </c>
      <c r="D744" s="27">
        <v>216.75001</v>
      </c>
      <c r="E744" s="1">
        <f t="shared" si="45"/>
        <v>100</v>
      </c>
      <c r="F744" s="27"/>
      <c r="G744" s="1" t="str">
        <f t="shared" si="44"/>
        <v xml:space="preserve"> </v>
      </c>
      <c r="H744" s="1"/>
      <c r="I744" s="1"/>
      <c r="J744" s="1" t="str">
        <f t="shared" si="46"/>
        <v xml:space="preserve"> </v>
      </c>
      <c r="K744" s="1"/>
      <c r="L744" s="1" t="str">
        <f t="shared" si="47"/>
        <v xml:space="preserve"> </v>
      </c>
      <c r="M744" s="27"/>
    </row>
    <row r="745" spans="1:13" ht="25.5" x14ac:dyDescent="0.2">
      <c r="A745" s="26" t="s">
        <v>1608</v>
      </c>
      <c r="B745" s="26" t="s">
        <v>1609</v>
      </c>
      <c r="C745" s="27">
        <v>796.72922000000005</v>
      </c>
      <c r="D745" s="27">
        <v>259.02</v>
      </c>
      <c r="E745" s="1">
        <f t="shared" si="45"/>
        <v>32.510418031360757</v>
      </c>
      <c r="F745" s="27">
        <v>648.30748000000006</v>
      </c>
      <c r="G745" s="1">
        <f t="shared" si="44"/>
        <v>39.953264151757118</v>
      </c>
      <c r="H745" s="1"/>
      <c r="I745" s="1"/>
      <c r="J745" s="1" t="str">
        <f t="shared" si="46"/>
        <v xml:space="preserve"> </v>
      </c>
      <c r="K745" s="1"/>
      <c r="L745" s="1" t="str">
        <f t="shared" si="47"/>
        <v xml:space="preserve"> </v>
      </c>
      <c r="M745" s="27"/>
    </row>
    <row r="746" spans="1:13" ht="25.5" x14ac:dyDescent="0.2">
      <c r="A746" s="26" t="s">
        <v>1610</v>
      </c>
      <c r="B746" s="26" t="s">
        <v>1611</v>
      </c>
      <c r="C746" s="27">
        <v>683.47907999999995</v>
      </c>
      <c r="D746" s="27">
        <v>275.60000000000002</v>
      </c>
      <c r="E746" s="1">
        <f t="shared" si="45"/>
        <v>40.323106890118723</v>
      </c>
      <c r="F746" s="27">
        <v>130</v>
      </c>
      <c r="G746" s="1" t="str">
        <f t="shared" si="44"/>
        <v>свыше 200</v>
      </c>
      <c r="H746" s="1"/>
      <c r="I746" s="1"/>
      <c r="J746" s="1" t="str">
        <f t="shared" si="46"/>
        <v xml:space="preserve"> </v>
      </c>
      <c r="K746" s="1"/>
      <c r="L746" s="1" t="str">
        <f t="shared" si="47"/>
        <v xml:space="preserve"> </v>
      </c>
      <c r="M746" s="27"/>
    </row>
    <row r="747" spans="1:13" ht="25.5" x14ac:dyDescent="0.2">
      <c r="A747" s="26" t="s">
        <v>1612</v>
      </c>
      <c r="B747" s="26" t="s">
        <v>1613</v>
      </c>
      <c r="C747" s="27">
        <v>2831.3192300000001</v>
      </c>
      <c r="D747" s="27"/>
      <c r="E747" s="1" t="str">
        <f t="shared" si="45"/>
        <v/>
      </c>
      <c r="F747" s="27">
        <v>35.6</v>
      </c>
      <c r="G747" s="1" t="str">
        <f t="shared" si="44"/>
        <v/>
      </c>
      <c r="H747" s="1"/>
      <c r="I747" s="1"/>
      <c r="J747" s="1" t="str">
        <f t="shared" si="46"/>
        <v xml:space="preserve"> </v>
      </c>
      <c r="K747" s="1"/>
      <c r="L747" s="1" t="str">
        <f t="shared" si="47"/>
        <v xml:space="preserve"> </v>
      </c>
      <c r="M747" s="27"/>
    </row>
    <row r="748" spans="1:13" ht="38.25" x14ac:dyDescent="0.2">
      <c r="A748" s="26" t="s">
        <v>1614</v>
      </c>
      <c r="B748" s="26" t="s">
        <v>1615</v>
      </c>
      <c r="C748" s="27">
        <v>470</v>
      </c>
      <c r="D748" s="27">
        <v>164.02</v>
      </c>
      <c r="E748" s="1">
        <f t="shared" si="45"/>
        <v>34.897872340425536</v>
      </c>
      <c r="F748" s="27">
        <v>225.02799999999999</v>
      </c>
      <c r="G748" s="1">
        <f t="shared" si="44"/>
        <v>72.888707183106106</v>
      </c>
      <c r="H748" s="1"/>
      <c r="I748" s="1"/>
      <c r="J748" s="1" t="str">
        <f t="shared" si="46"/>
        <v xml:space="preserve"> </v>
      </c>
      <c r="K748" s="1"/>
      <c r="L748" s="1" t="str">
        <f t="shared" si="47"/>
        <v xml:space="preserve"> </v>
      </c>
      <c r="M748" s="27"/>
    </row>
    <row r="749" spans="1:13" ht="38.25" x14ac:dyDescent="0.2">
      <c r="A749" s="26" t="s">
        <v>1616</v>
      </c>
      <c r="B749" s="26" t="s">
        <v>1617</v>
      </c>
      <c r="C749" s="27">
        <v>97.436700000000002</v>
      </c>
      <c r="D749" s="27"/>
      <c r="E749" s="1" t="str">
        <f t="shared" si="45"/>
        <v/>
      </c>
      <c r="F749" s="27"/>
      <c r="G749" s="1" t="str">
        <f t="shared" si="44"/>
        <v xml:space="preserve"> </v>
      </c>
      <c r="H749" s="1"/>
      <c r="I749" s="1"/>
      <c r="J749" s="1" t="str">
        <f t="shared" si="46"/>
        <v xml:space="preserve"> </v>
      </c>
      <c r="K749" s="1"/>
      <c r="L749" s="1" t="str">
        <f t="shared" si="47"/>
        <v xml:space="preserve"> </v>
      </c>
      <c r="M749" s="27"/>
    </row>
    <row r="750" spans="1:13" ht="25.5" x14ac:dyDescent="0.2">
      <c r="A750" s="26" t="s">
        <v>1618</v>
      </c>
      <c r="B750" s="26" t="s">
        <v>1609</v>
      </c>
      <c r="C750" s="27">
        <v>326.72922</v>
      </c>
      <c r="D750" s="27">
        <v>95</v>
      </c>
      <c r="E750" s="1">
        <f t="shared" si="45"/>
        <v>29.076064883330606</v>
      </c>
      <c r="F750" s="27">
        <v>423.27947999999998</v>
      </c>
      <c r="G750" s="1">
        <f t="shared" si="44"/>
        <v>22.443800016008336</v>
      </c>
      <c r="H750" s="1"/>
      <c r="I750" s="1"/>
      <c r="J750" s="1" t="str">
        <f t="shared" si="46"/>
        <v xml:space="preserve"> </v>
      </c>
      <c r="K750" s="1"/>
      <c r="L750" s="1" t="str">
        <f t="shared" si="47"/>
        <v xml:space="preserve"> </v>
      </c>
      <c r="M750" s="27"/>
    </row>
    <row r="751" spans="1:13" ht="25.5" x14ac:dyDescent="0.2">
      <c r="A751" s="26" t="s">
        <v>1619</v>
      </c>
      <c r="B751" s="26" t="s">
        <v>1611</v>
      </c>
      <c r="C751" s="27">
        <v>586.04237999999998</v>
      </c>
      <c r="D751" s="27">
        <v>275.60000000000002</v>
      </c>
      <c r="E751" s="1">
        <f t="shared" si="45"/>
        <v>47.027315669559606</v>
      </c>
      <c r="F751" s="27">
        <v>130</v>
      </c>
      <c r="G751" s="1" t="str">
        <f t="shared" si="44"/>
        <v>свыше 200</v>
      </c>
      <c r="H751" s="1"/>
      <c r="I751" s="1"/>
      <c r="J751" s="1" t="str">
        <f t="shared" si="46"/>
        <v xml:space="preserve"> </v>
      </c>
      <c r="K751" s="1"/>
      <c r="L751" s="1" t="str">
        <f t="shared" si="47"/>
        <v xml:space="preserve"> </v>
      </c>
      <c r="M751" s="27"/>
    </row>
    <row r="752" spans="1:13" ht="25.5" x14ac:dyDescent="0.2">
      <c r="A752" s="26" t="s">
        <v>1620</v>
      </c>
      <c r="B752" s="26" t="s">
        <v>1613</v>
      </c>
      <c r="C752" s="27">
        <v>2831.3192300000001</v>
      </c>
      <c r="D752" s="27"/>
      <c r="E752" s="1" t="str">
        <f t="shared" si="45"/>
        <v/>
      </c>
      <c r="F752" s="27">
        <v>35.6</v>
      </c>
      <c r="G752" s="1" t="str">
        <f t="shared" si="44"/>
        <v/>
      </c>
      <c r="H752" s="1"/>
      <c r="I752" s="1"/>
      <c r="J752" s="1" t="str">
        <f t="shared" si="46"/>
        <v xml:space="preserve"> </v>
      </c>
      <c r="K752" s="1"/>
      <c r="L752" s="1" t="str">
        <f t="shared" si="47"/>
        <v xml:space="preserve"> </v>
      </c>
      <c r="M752" s="27"/>
    </row>
    <row r="753" spans="1:13" ht="76.5" x14ac:dyDescent="0.2">
      <c r="A753" s="26" t="s">
        <v>1621</v>
      </c>
      <c r="B753" s="26" t="s">
        <v>1622</v>
      </c>
      <c r="C753" s="27"/>
      <c r="D753" s="27"/>
      <c r="E753" s="1" t="str">
        <f t="shared" si="45"/>
        <v xml:space="preserve"> </v>
      </c>
      <c r="F753" s="27">
        <v>-12660.389880000001</v>
      </c>
      <c r="G753" s="1" t="str">
        <f t="shared" si="44"/>
        <v/>
      </c>
      <c r="H753" s="1"/>
      <c r="I753" s="1"/>
      <c r="J753" s="1" t="str">
        <f t="shared" si="46"/>
        <v xml:space="preserve"> </v>
      </c>
      <c r="K753" s="1">
        <v>-2634.7788399999999</v>
      </c>
      <c r="L753" s="1" t="str">
        <f t="shared" si="47"/>
        <v/>
      </c>
      <c r="M753" s="27"/>
    </row>
    <row r="754" spans="1:13" ht="76.5" x14ac:dyDescent="0.2">
      <c r="A754" s="26" t="s">
        <v>1623</v>
      </c>
      <c r="B754" s="26" t="s">
        <v>1624</v>
      </c>
      <c r="C754" s="27"/>
      <c r="D754" s="27"/>
      <c r="E754" s="1" t="str">
        <f t="shared" si="45"/>
        <v xml:space="preserve"> </v>
      </c>
      <c r="F754" s="27">
        <v>-2634.7788399999999</v>
      </c>
      <c r="G754" s="1" t="str">
        <f t="shared" si="44"/>
        <v/>
      </c>
      <c r="H754" s="1"/>
      <c r="I754" s="1"/>
      <c r="J754" s="1" t="str">
        <f t="shared" si="46"/>
        <v xml:space="preserve"> </v>
      </c>
      <c r="K754" s="1">
        <v>-2634.7788399999999</v>
      </c>
      <c r="L754" s="1" t="str">
        <f t="shared" si="47"/>
        <v/>
      </c>
      <c r="M754" s="27"/>
    </row>
    <row r="755" spans="1:13" ht="76.5" x14ac:dyDescent="0.2">
      <c r="A755" s="26" t="s">
        <v>1625</v>
      </c>
      <c r="B755" s="26" t="s">
        <v>1626</v>
      </c>
      <c r="C755" s="27"/>
      <c r="D755" s="27"/>
      <c r="E755" s="1" t="str">
        <f t="shared" si="45"/>
        <v xml:space="preserve"> </v>
      </c>
      <c r="F755" s="27">
        <v>-5092.2267400000001</v>
      </c>
      <c r="G755" s="1" t="str">
        <f t="shared" si="44"/>
        <v/>
      </c>
      <c r="H755" s="1"/>
      <c r="I755" s="1"/>
      <c r="J755" s="1" t="str">
        <f t="shared" si="46"/>
        <v xml:space="preserve"> </v>
      </c>
      <c r="K755" s="1"/>
      <c r="L755" s="1" t="str">
        <f t="shared" si="47"/>
        <v xml:space="preserve"> </v>
      </c>
      <c r="M755" s="27"/>
    </row>
    <row r="756" spans="1:13" ht="76.5" x14ac:dyDescent="0.2">
      <c r="A756" s="26" t="s">
        <v>1627</v>
      </c>
      <c r="B756" s="26" t="s">
        <v>1628</v>
      </c>
      <c r="C756" s="27"/>
      <c r="D756" s="27"/>
      <c r="E756" s="1" t="str">
        <f t="shared" si="45"/>
        <v xml:space="preserve"> </v>
      </c>
      <c r="F756" s="27">
        <v>-804.50135</v>
      </c>
      <c r="G756" s="1" t="str">
        <f t="shared" si="44"/>
        <v/>
      </c>
      <c r="H756" s="1"/>
      <c r="I756" s="1"/>
      <c r="J756" s="1" t="str">
        <f t="shared" si="46"/>
        <v xml:space="preserve"> </v>
      </c>
      <c r="K756" s="1"/>
      <c r="L756" s="1" t="str">
        <f t="shared" si="47"/>
        <v xml:space="preserve"> </v>
      </c>
      <c r="M756" s="27"/>
    </row>
    <row r="757" spans="1:13" ht="76.5" x14ac:dyDescent="0.2">
      <c r="A757" s="26" t="s">
        <v>1629</v>
      </c>
      <c r="B757" s="26" t="s">
        <v>1630</v>
      </c>
      <c r="C757" s="27"/>
      <c r="D757" s="27"/>
      <c r="E757" s="1" t="str">
        <f t="shared" si="45"/>
        <v xml:space="preserve"> </v>
      </c>
      <c r="F757" s="27">
        <v>-4128.8829500000002</v>
      </c>
      <c r="G757" s="1" t="str">
        <f t="shared" si="44"/>
        <v/>
      </c>
      <c r="H757" s="1"/>
      <c r="I757" s="1"/>
      <c r="J757" s="1" t="str">
        <f t="shared" si="46"/>
        <v xml:space="preserve"> </v>
      </c>
      <c r="K757" s="1"/>
      <c r="L757" s="1" t="str">
        <f t="shared" si="47"/>
        <v xml:space="preserve"> </v>
      </c>
      <c r="M757" s="27"/>
    </row>
    <row r="758" spans="1:13" ht="51" x14ac:dyDescent="0.2">
      <c r="A758" s="26" t="s">
        <v>1631</v>
      </c>
      <c r="B758" s="26" t="s">
        <v>1632</v>
      </c>
      <c r="C758" s="27">
        <v>4114.7288600000002</v>
      </c>
      <c r="D758" s="27">
        <v>281724.40616999997</v>
      </c>
      <c r="E758" s="1" t="str">
        <f t="shared" si="45"/>
        <v>свыше 200</v>
      </c>
      <c r="F758" s="27">
        <v>194306.43927</v>
      </c>
      <c r="G758" s="1">
        <f t="shared" si="44"/>
        <v>144.98974260885285</v>
      </c>
      <c r="H758" s="1"/>
      <c r="I758" s="1">
        <v>336804.11206000001</v>
      </c>
      <c r="J758" s="1" t="str">
        <f t="shared" si="46"/>
        <v xml:space="preserve"> </v>
      </c>
      <c r="K758" s="1">
        <v>246310.82550000001</v>
      </c>
      <c r="L758" s="1">
        <f t="shared" si="47"/>
        <v>136.73946785582919</v>
      </c>
      <c r="M758" s="27">
        <v>33301.345600000001</v>
      </c>
    </row>
    <row r="759" spans="1:13" ht="63.75" x14ac:dyDescent="0.2">
      <c r="A759" s="26" t="s">
        <v>1633</v>
      </c>
      <c r="B759" s="26" t="s">
        <v>1634</v>
      </c>
      <c r="C759" s="27">
        <v>4114.7288600000002</v>
      </c>
      <c r="D759" s="27">
        <v>281724.40616999997</v>
      </c>
      <c r="E759" s="1" t="str">
        <f t="shared" si="45"/>
        <v>свыше 200</v>
      </c>
      <c r="F759" s="27">
        <v>194306.43927</v>
      </c>
      <c r="G759" s="1">
        <f t="shared" si="44"/>
        <v>144.98974260885285</v>
      </c>
      <c r="H759" s="1"/>
      <c r="I759" s="1">
        <v>336804.11206000001</v>
      </c>
      <c r="J759" s="1" t="str">
        <f t="shared" si="46"/>
        <v xml:space="preserve"> </v>
      </c>
      <c r="K759" s="1">
        <v>246310.82550000001</v>
      </c>
      <c r="L759" s="1">
        <f t="shared" si="47"/>
        <v>136.73946785582919</v>
      </c>
      <c r="M759" s="27">
        <v>33301.345600000001</v>
      </c>
    </row>
    <row r="760" spans="1:13" ht="63.75" x14ac:dyDescent="0.2">
      <c r="A760" s="26" t="s">
        <v>1635</v>
      </c>
      <c r="B760" s="26" t="s">
        <v>1636</v>
      </c>
      <c r="C760" s="27"/>
      <c r="D760" s="27">
        <v>270842.13296000002</v>
      </c>
      <c r="E760" s="1" t="str">
        <f t="shared" si="45"/>
        <v xml:space="preserve"> </v>
      </c>
      <c r="F760" s="27">
        <v>192242.86085</v>
      </c>
      <c r="G760" s="1">
        <f t="shared" si="44"/>
        <v>140.88540493128019</v>
      </c>
      <c r="H760" s="1"/>
      <c r="I760" s="1">
        <v>336804.11206000001</v>
      </c>
      <c r="J760" s="1" t="str">
        <f t="shared" si="46"/>
        <v xml:space="preserve"> </v>
      </c>
      <c r="K760" s="1">
        <v>246310.82550000001</v>
      </c>
      <c r="L760" s="1">
        <f t="shared" si="47"/>
        <v>136.73946785582919</v>
      </c>
      <c r="M760" s="27">
        <v>33301.345600000001</v>
      </c>
    </row>
    <row r="761" spans="1:13" ht="63.75" x14ac:dyDescent="0.2">
      <c r="A761" s="26" t="s">
        <v>1637</v>
      </c>
      <c r="B761" s="26" t="s">
        <v>1638</v>
      </c>
      <c r="C761" s="27">
        <v>28.549869999999999</v>
      </c>
      <c r="D761" s="27">
        <v>5097.9621999999999</v>
      </c>
      <c r="E761" s="1" t="str">
        <f t="shared" si="45"/>
        <v>свыше 200</v>
      </c>
      <c r="F761" s="27">
        <v>1742.7583199999999</v>
      </c>
      <c r="G761" s="1" t="str">
        <f t="shared" si="44"/>
        <v>свыше 200</v>
      </c>
      <c r="H761" s="1"/>
      <c r="I761" s="1"/>
      <c r="J761" s="1" t="str">
        <f t="shared" si="46"/>
        <v xml:space="preserve"> </v>
      </c>
      <c r="K761" s="1"/>
      <c r="L761" s="1" t="str">
        <f t="shared" si="47"/>
        <v xml:space="preserve"> </v>
      </c>
      <c r="M761" s="27"/>
    </row>
    <row r="762" spans="1:13" ht="63.75" x14ac:dyDescent="0.2">
      <c r="A762" s="26" t="s">
        <v>1639</v>
      </c>
      <c r="B762" s="26" t="s">
        <v>1640</v>
      </c>
      <c r="C762" s="27">
        <v>4086.1789899999999</v>
      </c>
      <c r="D762" s="27">
        <v>5784.3110100000004</v>
      </c>
      <c r="E762" s="1">
        <f t="shared" si="45"/>
        <v>141.55794506691447</v>
      </c>
      <c r="F762" s="27">
        <v>6.01</v>
      </c>
      <c r="G762" s="1" t="str">
        <f t="shared" si="44"/>
        <v>свыше 200</v>
      </c>
      <c r="H762" s="1"/>
      <c r="I762" s="1"/>
      <c r="J762" s="1" t="str">
        <f t="shared" si="46"/>
        <v xml:space="preserve"> </v>
      </c>
      <c r="K762" s="1"/>
      <c r="L762" s="1" t="str">
        <f t="shared" si="47"/>
        <v xml:space="preserve"> </v>
      </c>
      <c r="M762" s="27"/>
    </row>
    <row r="763" spans="1:13" ht="63.75" x14ac:dyDescent="0.2">
      <c r="A763" s="26" t="s">
        <v>1641</v>
      </c>
      <c r="B763" s="26" t="s">
        <v>1642</v>
      </c>
      <c r="C763" s="27"/>
      <c r="D763" s="27"/>
      <c r="E763" s="1" t="str">
        <f t="shared" si="45"/>
        <v xml:space="preserve"> </v>
      </c>
      <c r="F763" s="27">
        <v>314.81009999999998</v>
      </c>
      <c r="G763" s="1" t="str">
        <f t="shared" si="44"/>
        <v/>
      </c>
      <c r="H763" s="1"/>
      <c r="I763" s="1"/>
      <c r="J763" s="1" t="str">
        <f t="shared" si="46"/>
        <v xml:space="preserve"> </v>
      </c>
      <c r="K763" s="1"/>
      <c r="L763" s="1" t="str">
        <f t="shared" si="47"/>
        <v xml:space="preserve"> </v>
      </c>
      <c r="M763" s="27"/>
    </row>
    <row r="764" spans="1:13" ht="25.5" x14ac:dyDescent="0.2">
      <c r="A764" s="26" t="s">
        <v>1643</v>
      </c>
      <c r="B764" s="26" t="s">
        <v>1644</v>
      </c>
      <c r="C764" s="27"/>
      <c r="D764" s="27">
        <v>264376.76318000001</v>
      </c>
      <c r="E764" s="1" t="str">
        <f t="shared" si="45"/>
        <v xml:space="preserve"> </v>
      </c>
      <c r="F764" s="27">
        <v>189008.40914999999</v>
      </c>
      <c r="G764" s="1">
        <f t="shared" si="44"/>
        <v>139.8756618125845</v>
      </c>
      <c r="H764" s="1"/>
      <c r="I764" s="1">
        <v>264376.76318000001</v>
      </c>
      <c r="J764" s="1" t="str">
        <f t="shared" si="46"/>
        <v xml:space="preserve"> </v>
      </c>
      <c r="K764" s="1">
        <v>189008.40914999999</v>
      </c>
      <c r="L764" s="1">
        <f t="shared" si="47"/>
        <v>139.8756618125845</v>
      </c>
      <c r="M764" s="27">
        <v>21962.832460000005</v>
      </c>
    </row>
    <row r="765" spans="1:13" ht="25.5" x14ac:dyDescent="0.2">
      <c r="A765" s="26" t="s">
        <v>1645</v>
      </c>
      <c r="B765" s="26" t="s">
        <v>1646</v>
      </c>
      <c r="C765" s="27"/>
      <c r="D765" s="27">
        <v>214958.70295000001</v>
      </c>
      <c r="E765" s="1" t="str">
        <f t="shared" si="45"/>
        <v xml:space="preserve"> </v>
      </c>
      <c r="F765" s="27">
        <v>165929.50503</v>
      </c>
      <c r="G765" s="1">
        <f t="shared" si="44"/>
        <v>129.54820959125718</v>
      </c>
      <c r="H765" s="1"/>
      <c r="I765" s="1">
        <v>214958.70295000001</v>
      </c>
      <c r="J765" s="1" t="str">
        <f t="shared" si="46"/>
        <v xml:space="preserve"> </v>
      </c>
      <c r="K765" s="1">
        <v>165929.50503</v>
      </c>
      <c r="L765" s="1">
        <f t="shared" si="47"/>
        <v>129.54820959125718</v>
      </c>
      <c r="M765" s="27">
        <v>21256.712510000012</v>
      </c>
    </row>
    <row r="766" spans="1:13" ht="25.5" x14ac:dyDescent="0.2">
      <c r="A766" s="26" t="s">
        <v>1647</v>
      </c>
      <c r="B766" s="26" t="s">
        <v>1648</v>
      </c>
      <c r="C766" s="27"/>
      <c r="D766" s="27">
        <v>10771.1607</v>
      </c>
      <c r="E766" s="1" t="str">
        <f t="shared" si="45"/>
        <v xml:space="preserve"> </v>
      </c>
      <c r="F766" s="27">
        <v>6524.5076200000003</v>
      </c>
      <c r="G766" s="1">
        <f t="shared" si="44"/>
        <v>165.08771737782106</v>
      </c>
      <c r="H766" s="1"/>
      <c r="I766" s="1">
        <v>10771.1607</v>
      </c>
      <c r="J766" s="1" t="str">
        <f t="shared" si="46"/>
        <v xml:space="preserve"> </v>
      </c>
      <c r="K766" s="1">
        <v>6524.5076200000003</v>
      </c>
      <c r="L766" s="1">
        <f t="shared" si="47"/>
        <v>165.08771737782106</v>
      </c>
      <c r="M766" s="27"/>
    </row>
    <row r="767" spans="1:13" ht="25.5" x14ac:dyDescent="0.2">
      <c r="A767" s="26" t="s">
        <v>1649</v>
      </c>
      <c r="B767" s="26" t="s">
        <v>1650</v>
      </c>
      <c r="C767" s="27"/>
      <c r="D767" s="27">
        <v>38646.899530000002</v>
      </c>
      <c r="E767" s="1" t="str">
        <f t="shared" si="45"/>
        <v xml:space="preserve"> </v>
      </c>
      <c r="F767" s="27">
        <v>16554.396499999999</v>
      </c>
      <c r="G767" s="1" t="str">
        <f t="shared" si="44"/>
        <v>свыше 200</v>
      </c>
      <c r="H767" s="1"/>
      <c r="I767" s="1">
        <v>38646.899530000002</v>
      </c>
      <c r="J767" s="1" t="str">
        <f t="shared" si="46"/>
        <v xml:space="preserve"> </v>
      </c>
      <c r="K767" s="1">
        <v>16554.396499999999</v>
      </c>
      <c r="L767" s="1" t="str">
        <f t="shared" si="47"/>
        <v>свыше 200</v>
      </c>
      <c r="M767" s="27">
        <v>706.11995000000024</v>
      </c>
    </row>
    <row r="768" spans="1:13" ht="25.5" x14ac:dyDescent="0.2">
      <c r="A768" s="26" t="s">
        <v>1651</v>
      </c>
      <c r="B768" s="26" t="s">
        <v>1652</v>
      </c>
      <c r="C768" s="27">
        <v>28.549869999999999</v>
      </c>
      <c r="D768" s="27">
        <v>5097.9621999999999</v>
      </c>
      <c r="E768" s="1" t="str">
        <f t="shared" si="45"/>
        <v>свыше 200</v>
      </c>
      <c r="F768" s="27">
        <v>1742.7583199999999</v>
      </c>
      <c r="G768" s="1" t="str">
        <f t="shared" si="44"/>
        <v>свыше 200</v>
      </c>
      <c r="H768" s="1"/>
      <c r="I768" s="1"/>
      <c r="J768" s="1" t="str">
        <f t="shared" si="46"/>
        <v xml:space="preserve"> </v>
      </c>
      <c r="K768" s="1"/>
      <c r="L768" s="1" t="str">
        <f t="shared" si="47"/>
        <v xml:space="preserve"> </v>
      </c>
      <c r="M768" s="27"/>
    </row>
    <row r="769" spans="1:13" ht="25.5" x14ac:dyDescent="0.2">
      <c r="A769" s="26" t="s">
        <v>1653</v>
      </c>
      <c r="B769" s="26" t="s">
        <v>1654</v>
      </c>
      <c r="C769" s="27">
        <v>28.549869999999999</v>
      </c>
      <c r="D769" s="27">
        <v>5097.9621999999999</v>
      </c>
      <c r="E769" s="1" t="str">
        <f t="shared" si="45"/>
        <v>свыше 200</v>
      </c>
      <c r="F769" s="27">
        <v>1673.5983200000001</v>
      </c>
      <c r="G769" s="1" t="str">
        <f t="shared" si="44"/>
        <v>свыше 200</v>
      </c>
      <c r="H769" s="1"/>
      <c r="I769" s="1"/>
      <c r="J769" s="1" t="str">
        <f t="shared" si="46"/>
        <v xml:space="preserve"> </v>
      </c>
      <c r="K769" s="1"/>
      <c r="L769" s="1" t="str">
        <f t="shared" si="47"/>
        <v xml:space="preserve"> </v>
      </c>
      <c r="M769" s="27"/>
    </row>
    <row r="770" spans="1:13" ht="25.5" x14ac:dyDescent="0.2">
      <c r="A770" s="26" t="s">
        <v>1655</v>
      </c>
      <c r="B770" s="26" t="s">
        <v>1656</v>
      </c>
      <c r="C770" s="27"/>
      <c r="D770" s="27"/>
      <c r="E770" s="1" t="str">
        <f t="shared" si="45"/>
        <v xml:space="preserve"> </v>
      </c>
      <c r="F770" s="27">
        <v>69.16</v>
      </c>
      <c r="G770" s="1" t="str">
        <f t="shared" si="44"/>
        <v/>
      </c>
      <c r="H770" s="1"/>
      <c r="I770" s="1"/>
      <c r="J770" s="1" t="str">
        <f t="shared" si="46"/>
        <v xml:space="preserve"> </v>
      </c>
      <c r="K770" s="1"/>
      <c r="L770" s="1" t="str">
        <f t="shared" si="47"/>
        <v xml:space="preserve"> </v>
      </c>
      <c r="M770" s="27"/>
    </row>
    <row r="771" spans="1:13" ht="25.5" x14ac:dyDescent="0.2">
      <c r="A771" s="26" t="s">
        <v>1657</v>
      </c>
      <c r="B771" s="26" t="s">
        <v>1658</v>
      </c>
      <c r="C771" s="27">
        <v>3577.3015799999998</v>
      </c>
      <c r="D771" s="27">
        <v>5777.8044900000004</v>
      </c>
      <c r="E771" s="1">
        <f t="shared" si="45"/>
        <v>161.512927014669</v>
      </c>
      <c r="F771" s="27">
        <v>6.01</v>
      </c>
      <c r="G771" s="1" t="str">
        <f t="shared" si="44"/>
        <v>свыше 200</v>
      </c>
      <c r="H771" s="1"/>
      <c r="I771" s="1"/>
      <c r="J771" s="1" t="str">
        <f t="shared" si="46"/>
        <v xml:space="preserve"> </v>
      </c>
      <c r="K771" s="1"/>
      <c r="L771" s="1" t="str">
        <f t="shared" si="47"/>
        <v xml:space="preserve"> </v>
      </c>
      <c r="M771" s="27"/>
    </row>
    <row r="772" spans="1:13" ht="25.5" x14ac:dyDescent="0.2">
      <c r="A772" s="26" t="s">
        <v>1659</v>
      </c>
      <c r="B772" s="26" t="s">
        <v>1660</v>
      </c>
      <c r="C772" s="27"/>
      <c r="D772" s="27"/>
      <c r="E772" s="1" t="str">
        <f t="shared" si="45"/>
        <v xml:space="preserve"> </v>
      </c>
      <c r="F772" s="27">
        <v>314.81009999999998</v>
      </c>
      <c r="G772" s="1" t="str">
        <f t="shared" si="44"/>
        <v/>
      </c>
      <c r="H772" s="1"/>
      <c r="I772" s="1"/>
      <c r="J772" s="1" t="str">
        <f t="shared" si="46"/>
        <v xml:space="preserve"> </v>
      </c>
      <c r="K772" s="1"/>
      <c r="L772" s="1" t="str">
        <f t="shared" si="47"/>
        <v xml:space="preserve"> </v>
      </c>
      <c r="M772" s="27"/>
    </row>
    <row r="773" spans="1:13" ht="25.5" x14ac:dyDescent="0.2">
      <c r="A773" s="26" t="s">
        <v>1661</v>
      </c>
      <c r="B773" s="26" t="s">
        <v>1662</v>
      </c>
      <c r="C773" s="27">
        <v>3577.3015799999998</v>
      </c>
      <c r="D773" s="27">
        <v>5777.8044900000004</v>
      </c>
      <c r="E773" s="1">
        <f t="shared" si="45"/>
        <v>161.512927014669</v>
      </c>
      <c r="F773" s="27">
        <v>6.01</v>
      </c>
      <c r="G773" s="1" t="str">
        <f t="shared" si="44"/>
        <v>свыше 200</v>
      </c>
      <c r="H773" s="1"/>
      <c r="I773" s="1"/>
      <c r="J773" s="1" t="str">
        <f t="shared" si="46"/>
        <v xml:space="preserve"> </v>
      </c>
      <c r="K773" s="1"/>
      <c r="L773" s="1" t="str">
        <f t="shared" si="47"/>
        <v xml:space="preserve"> </v>
      </c>
      <c r="M773" s="27"/>
    </row>
    <row r="774" spans="1:13" ht="25.5" x14ac:dyDescent="0.2">
      <c r="A774" s="26" t="s">
        <v>1663</v>
      </c>
      <c r="B774" s="26" t="s">
        <v>1664</v>
      </c>
      <c r="C774" s="27"/>
      <c r="D774" s="27"/>
      <c r="E774" s="1" t="str">
        <f t="shared" si="45"/>
        <v xml:space="preserve"> </v>
      </c>
      <c r="F774" s="27">
        <v>314.81009999999998</v>
      </c>
      <c r="G774" s="1" t="str">
        <f t="shared" ref="G774:G837" si="48">IF(F774=0," ",IF(D774/F774*100&gt;200,"свыше 200",IF(D774/F774&gt;0,D774/F774*100,"")))</f>
        <v/>
      </c>
      <c r="H774" s="1"/>
      <c r="I774" s="1"/>
      <c r="J774" s="1" t="str">
        <f t="shared" si="46"/>
        <v xml:space="preserve"> </v>
      </c>
      <c r="K774" s="1"/>
      <c r="L774" s="1" t="str">
        <f t="shared" si="47"/>
        <v xml:space="preserve"> </v>
      </c>
      <c r="M774" s="27"/>
    </row>
    <row r="775" spans="1:13" ht="63.75" x14ac:dyDescent="0.2">
      <c r="A775" s="26" t="s">
        <v>1665</v>
      </c>
      <c r="B775" s="26" t="s">
        <v>1666</v>
      </c>
      <c r="C775" s="27"/>
      <c r="D775" s="27"/>
      <c r="E775" s="1" t="str">
        <f t="shared" ref="E775:E838" si="49">IF(C775=0," ",IF(D775/C775*100&gt;200,"свыше 200",IF(D775/C775&gt;0,D775/C775*100,"")))</f>
        <v xml:space="preserve"> </v>
      </c>
      <c r="F775" s="27"/>
      <c r="G775" s="1" t="str">
        <f t="shared" si="48"/>
        <v xml:space="preserve"> </v>
      </c>
      <c r="H775" s="1"/>
      <c r="I775" s="1"/>
      <c r="J775" s="1" t="str">
        <f t="shared" ref="J775:J838" si="50">IF(H775=0," ",IF(I775/H775*100&gt;200,"свыше 200",IF(I775/H775&gt;0,I775/H775*100,"")))</f>
        <v xml:space="preserve"> </v>
      </c>
      <c r="K775" s="1">
        <v>891.70225000000005</v>
      </c>
      <c r="L775" s="1" t="str">
        <f t="shared" ref="L775:L838" si="51">IF(K775=0," ",IF(I775/K775*100&gt;200,"свыше 200",IF(I775/K775&gt;0,I775/K775*100,"")))</f>
        <v/>
      </c>
      <c r="M775" s="27"/>
    </row>
    <row r="776" spans="1:13" ht="76.5" x14ac:dyDescent="0.2">
      <c r="A776" s="26" t="s">
        <v>1667</v>
      </c>
      <c r="B776" s="26" t="s">
        <v>1668</v>
      </c>
      <c r="C776" s="27"/>
      <c r="D776" s="27"/>
      <c r="E776" s="1" t="str">
        <f t="shared" si="49"/>
        <v xml:space="preserve"> </v>
      </c>
      <c r="F776" s="27"/>
      <c r="G776" s="1" t="str">
        <f t="shared" si="48"/>
        <v xml:space="preserve"> </v>
      </c>
      <c r="H776" s="1"/>
      <c r="I776" s="1"/>
      <c r="J776" s="1" t="str">
        <f t="shared" si="50"/>
        <v xml:space="preserve"> </v>
      </c>
      <c r="K776" s="1">
        <v>1.69502</v>
      </c>
      <c r="L776" s="1" t="str">
        <f t="shared" si="51"/>
        <v/>
      </c>
      <c r="M776" s="27"/>
    </row>
    <row r="777" spans="1:13" ht="63.75" x14ac:dyDescent="0.2">
      <c r="A777" s="26" t="s">
        <v>1669</v>
      </c>
      <c r="B777" s="26" t="s">
        <v>1670</v>
      </c>
      <c r="C777" s="27"/>
      <c r="D777" s="27"/>
      <c r="E777" s="1" t="str">
        <f t="shared" si="49"/>
        <v xml:space="preserve"> </v>
      </c>
      <c r="F777" s="27"/>
      <c r="G777" s="1" t="str">
        <f t="shared" si="48"/>
        <v xml:space="preserve"> </v>
      </c>
      <c r="H777" s="1"/>
      <c r="I777" s="1">
        <v>15314.611440000001</v>
      </c>
      <c r="J777" s="1" t="str">
        <f t="shared" si="50"/>
        <v xml:space="preserve"> </v>
      </c>
      <c r="K777" s="1">
        <v>28777.61607</v>
      </c>
      <c r="L777" s="1">
        <f t="shared" si="51"/>
        <v>53.217095546580481</v>
      </c>
      <c r="M777" s="27">
        <v>3288.8040300000011</v>
      </c>
    </row>
    <row r="778" spans="1:13" ht="63.75" x14ac:dyDescent="0.2">
      <c r="A778" s="26" t="s">
        <v>1671</v>
      </c>
      <c r="B778" s="26" t="s">
        <v>1672</v>
      </c>
      <c r="C778" s="27"/>
      <c r="D778" s="27"/>
      <c r="E778" s="1" t="str">
        <f t="shared" si="49"/>
        <v xml:space="preserve"> </v>
      </c>
      <c r="F778" s="27"/>
      <c r="G778" s="1" t="str">
        <f t="shared" si="48"/>
        <v xml:space="preserve"> </v>
      </c>
      <c r="H778" s="1"/>
      <c r="I778" s="1">
        <v>5587.0638399999998</v>
      </c>
      <c r="J778" s="1" t="str">
        <f t="shared" si="50"/>
        <v xml:space="preserve"> </v>
      </c>
      <c r="K778" s="1"/>
      <c r="L778" s="1" t="str">
        <f t="shared" si="51"/>
        <v xml:space="preserve"> </v>
      </c>
      <c r="M778" s="27"/>
    </row>
    <row r="779" spans="1:13" ht="51" x14ac:dyDescent="0.2">
      <c r="A779" s="26" t="s">
        <v>1673</v>
      </c>
      <c r="B779" s="26" t="s">
        <v>1674</v>
      </c>
      <c r="C779" s="27"/>
      <c r="D779" s="27"/>
      <c r="E779" s="1" t="str">
        <f t="shared" si="49"/>
        <v xml:space="preserve"> </v>
      </c>
      <c r="F779" s="27"/>
      <c r="G779" s="1" t="str">
        <f t="shared" si="48"/>
        <v xml:space="preserve"> </v>
      </c>
      <c r="H779" s="1"/>
      <c r="I779" s="1">
        <v>7263.2129400000003</v>
      </c>
      <c r="J779" s="1" t="str">
        <f t="shared" si="50"/>
        <v xml:space="preserve"> </v>
      </c>
      <c r="K779" s="1">
        <v>1810.9820199999999</v>
      </c>
      <c r="L779" s="1" t="str">
        <f t="shared" si="51"/>
        <v>свыше 200</v>
      </c>
      <c r="M779" s="27">
        <v>2704.3501800000004</v>
      </c>
    </row>
    <row r="780" spans="1:13" ht="51" x14ac:dyDescent="0.2">
      <c r="A780" s="26" t="s">
        <v>1675</v>
      </c>
      <c r="B780" s="26" t="s">
        <v>1676</v>
      </c>
      <c r="C780" s="27"/>
      <c r="D780" s="27"/>
      <c r="E780" s="1" t="str">
        <f t="shared" si="49"/>
        <v xml:space="preserve"> </v>
      </c>
      <c r="F780" s="27">
        <v>457.49534999999997</v>
      </c>
      <c r="G780" s="1" t="str">
        <f t="shared" si="48"/>
        <v/>
      </c>
      <c r="H780" s="1"/>
      <c r="I780" s="1"/>
      <c r="J780" s="1" t="str">
        <f t="shared" si="50"/>
        <v xml:space="preserve"> </v>
      </c>
      <c r="K780" s="1">
        <v>457.49534999999997</v>
      </c>
      <c r="L780" s="1" t="str">
        <f t="shared" si="51"/>
        <v/>
      </c>
      <c r="M780" s="27"/>
    </row>
    <row r="781" spans="1:13" ht="140.25" x14ac:dyDescent="0.2">
      <c r="A781" s="26" t="s">
        <v>1677</v>
      </c>
      <c r="B781" s="26" t="s">
        <v>1678</v>
      </c>
      <c r="C781" s="27"/>
      <c r="D781" s="27"/>
      <c r="E781" s="1" t="str">
        <f t="shared" si="49"/>
        <v xml:space="preserve"> </v>
      </c>
      <c r="F781" s="27"/>
      <c r="G781" s="1" t="str">
        <f t="shared" si="48"/>
        <v xml:space="preserve"> </v>
      </c>
      <c r="H781" s="1"/>
      <c r="I781" s="1">
        <v>229.14541</v>
      </c>
      <c r="J781" s="1" t="str">
        <f t="shared" si="50"/>
        <v xml:space="preserve"> </v>
      </c>
      <c r="K781" s="1"/>
      <c r="L781" s="1" t="str">
        <f t="shared" si="51"/>
        <v xml:space="preserve"> </v>
      </c>
      <c r="M781" s="27">
        <v>8.6053400000000124</v>
      </c>
    </row>
    <row r="782" spans="1:13" ht="127.5" x14ac:dyDescent="0.2">
      <c r="A782" s="26" t="s">
        <v>1679</v>
      </c>
      <c r="B782" s="26" t="s">
        <v>1680</v>
      </c>
      <c r="C782" s="27"/>
      <c r="D782" s="27">
        <v>6.5065200000000001</v>
      </c>
      <c r="E782" s="1" t="str">
        <f t="shared" si="49"/>
        <v xml:space="preserve"> </v>
      </c>
      <c r="F782" s="27"/>
      <c r="G782" s="1" t="str">
        <f t="shared" si="48"/>
        <v xml:space="preserve"> </v>
      </c>
      <c r="H782" s="1"/>
      <c r="I782" s="1"/>
      <c r="J782" s="1" t="str">
        <f t="shared" si="50"/>
        <v xml:space="preserve"> </v>
      </c>
      <c r="K782" s="1"/>
      <c r="L782" s="1" t="str">
        <f t="shared" si="51"/>
        <v xml:space="preserve"> </v>
      </c>
      <c r="M782" s="27"/>
    </row>
    <row r="783" spans="1:13" ht="114.75" x14ac:dyDescent="0.2">
      <c r="A783" s="26" t="s">
        <v>1681</v>
      </c>
      <c r="B783" s="26" t="s">
        <v>1682</v>
      </c>
      <c r="C783" s="27"/>
      <c r="D783" s="27"/>
      <c r="E783" s="1" t="str">
        <f t="shared" si="49"/>
        <v xml:space="preserve"> </v>
      </c>
      <c r="F783" s="27"/>
      <c r="G783" s="1" t="str">
        <f t="shared" si="48"/>
        <v xml:space="preserve"> </v>
      </c>
      <c r="H783" s="1"/>
      <c r="I783" s="1">
        <v>6962.8040600000004</v>
      </c>
      <c r="J783" s="1" t="str">
        <f t="shared" si="50"/>
        <v xml:space="preserve"> </v>
      </c>
      <c r="K783" s="1">
        <v>3353.3294000000001</v>
      </c>
      <c r="L783" s="1" t="str">
        <f t="shared" si="51"/>
        <v>свыше 200</v>
      </c>
      <c r="M783" s="27">
        <v>1397.1858300000004</v>
      </c>
    </row>
    <row r="784" spans="1:13" ht="76.5" x14ac:dyDescent="0.2">
      <c r="A784" s="26" t="s">
        <v>1683</v>
      </c>
      <c r="B784" s="26" t="s">
        <v>1684</v>
      </c>
      <c r="C784" s="27"/>
      <c r="D784" s="27"/>
      <c r="E784" s="1" t="str">
        <f t="shared" si="49"/>
        <v xml:space="preserve"> </v>
      </c>
      <c r="F784" s="27">
        <v>2.4511500000000002</v>
      </c>
      <c r="G784" s="1" t="str">
        <f t="shared" si="48"/>
        <v/>
      </c>
      <c r="H784" s="1"/>
      <c r="I784" s="1"/>
      <c r="J784" s="1" t="str">
        <f t="shared" si="50"/>
        <v xml:space="preserve"> </v>
      </c>
      <c r="K784" s="1">
        <v>2.4511500000000002</v>
      </c>
      <c r="L784" s="1" t="str">
        <f t="shared" si="51"/>
        <v/>
      </c>
      <c r="M784" s="27"/>
    </row>
    <row r="785" spans="1:13" ht="51" x14ac:dyDescent="0.2">
      <c r="A785" s="26" t="s">
        <v>1685</v>
      </c>
      <c r="B785" s="26" t="s">
        <v>1686</v>
      </c>
      <c r="C785" s="27"/>
      <c r="D785" s="27"/>
      <c r="E785" s="1" t="str">
        <f t="shared" si="49"/>
        <v xml:space="preserve"> </v>
      </c>
      <c r="F785" s="27"/>
      <c r="G785" s="1" t="str">
        <f t="shared" si="48"/>
        <v xml:space="preserve"> </v>
      </c>
      <c r="H785" s="1"/>
      <c r="I785" s="1">
        <v>30605.14141</v>
      </c>
      <c r="J785" s="1" t="str">
        <f t="shared" si="50"/>
        <v xml:space="preserve"> </v>
      </c>
      <c r="K785" s="1">
        <v>19232.639889999999</v>
      </c>
      <c r="L785" s="1">
        <f t="shared" si="51"/>
        <v>159.13125595365162</v>
      </c>
      <c r="M785" s="27">
        <v>3939.5677600000017</v>
      </c>
    </row>
    <row r="786" spans="1:13" ht="51" x14ac:dyDescent="0.2">
      <c r="A786" s="26" t="s">
        <v>1687</v>
      </c>
      <c r="B786" s="26" t="s">
        <v>1688</v>
      </c>
      <c r="C786" s="27">
        <v>508.87741</v>
      </c>
      <c r="D786" s="27"/>
      <c r="E786" s="1" t="str">
        <f t="shared" si="49"/>
        <v/>
      </c>
      <c r="F786" s="27"/>
      <c r="G786" s="1" t="str">
        <f t="shared" si="48"/>
        <v xml:space="preserve"> </v>
      </c>
      <c r="H786" s="1"/>
      <c r="I786" s="1"/>
      <c r="J786" s="1" t="str">
        <f t="shared" si="50"/>
        <v xml:space="preserve"> </v>
      </c>
      <c r="K786" s="1"/>
      <c r="L786" s="1" t="str">
        <f t="shared" si="51"/>
        <v xml:space="preserve"> </v>
      </c>
      <c r="M786" s="27"/>
    </row>
    <row r="787" spans="1:13" ht="51" x14ac:dyDescent="0.2">
      <c r="A787" s="26" t="s">
        <v>1689</v>
      </c>
      <c r="B787" s="26" t="s">
        <v>1690</v>
      </c>
      <c r="C787" s="27"/>
      <c r="D787" s="27"/>
      <c r="E787" s="1" t="str">
        <f t="shared" si="49"/>
        <v xml:space="preserve"> </v>
      </c>
      <c r="F787" s="27"/>
      <c r="G787" s="1" t="str">
        <f t="shared" si="48"/>
        <v xml:space="preserve"> </v>
      </c>
      <c r="H787" s="1"/>
      <c r="I787" s="1"/>
      <c r="J787" s="1" t="str">
        <f t="shared" si="50"/>
        <v xml:space="preserve"> </v>
      </c>
      <c r="K787" s="1"/>
      <c r="L787" s="1" t="str">
        <f t="shared" si="51"/>
        <v xml:space="preserve"> </v>
      </c>
      <c r="M787" s="27"/>
    </row>
    <row r="788" spans="1:13" ht="63.75" x14ac:dyDescent="0.2">
      <c r="A788" s="26" t="s">
        <v>1691</v>
      </c>
      <c r="B788" s="26" t="s">
        <v>1692</v>
      </c>
      <c r="C788" s="27"/>
      <c r="D788" s="27">
        <v>441.93862999999999</v>
      </c>
      <c r="E788" s="1" t="str">
        <f t="shared" si="49"/>
        <v xml:space="preserve"> </v>
      </c>
      <c r="F788" s="27">
        <v>67.013019999999997</v>
      </c>
      <c r="G788" s="1" t="str">
        <f t="shared" si="48"/>
        <v>свыше 200</v>
      </c>
      <c r="H788" s="1"/>
      <c r="I788" s="1">
        <v>441.93862999999999</v>
      </c>
      <c r="J788" s="1" t="str">
        <f t="shared" si="50"/>
        <v xml:space="preserve"> </v>
      </c>
      <c r="K788" s="1">
        <v>67.013019999999997</v>
      </c>
      <c r="L788" s="1" t="str">
        <f t="shared" si="51"/>
        <v>свыше 200</v>
      </c>
      <c r="M788" s="27"/>
    </row>
    <row r="789" spans="1:13" ht="51" x14ac:dyDescent="0.2">
      <c r="A789" s="26" t="s">
        <v>1693</v>
      </c>
      <c r="B789" s="26" t="s">
        <v>1694</v>
      </c>
      <c r="C789" s="27"/>
      <c r="D789" s="27">
        <v>6023.4311500000003</v>
      </c>
      <c r="E789" s="1" t="str">
        <f t="shared" si="49"/>
        <v xml:space="preserve"> </v>
      </c>
      <c r="F789" s="27">
        <v>2707.4921800000002</v>
      </c>
      <c r="G789" s="1" t="str">
        <f t="shared" si="48"/>
        <v>свыше 200</v>
      </c>
      <c r="H789" s="1"/>
      <c r="I789" s="1">
        <v>6023.4311500000003</v>
      </c>
      <c r="J789" s="1" t="str">
        <f t="shared" si="50"/>
        <v xml:space="preserve"> </v>
      </c>
      <c r="K789" s="1">
        <v>2707.4921800000002</v>
      </c>
      <c r="L789" s="1" t="str">
        <f t="shared" si="51"/>
        <v>свыше 200</v>
      </c>
      <c r="M789" s="27"/>
    </row>
    <row r="790" spans="1:13" ht="38.25" x14ac:dyDescent="0.2">
      <c r="A790" s="26" t="s">
        <v>1695</v>
      </c>
      <c r="B790" s="26" t="s">
        <v>1696</v>
      </c>
      <c r="C790" s="27">
        <v>-42117.918120000002</v>
      </c>
      <c r="D790" s="27">
        <v>-110190.66641000001</v>
      </c>
      <c r="E790" s="1" t="str">
        <f t="shared" si="49"/>
        <v>свыше 200</v>
      </c>
      <c r="F790" s="27">
        <v>-54981.587339999998</v>
      </c>
      <c r="G790" s="1" t="str">
        <f t="shared" si="48"/>
        <v>свыше 200</v>
      </c>
      <c r="H790" s="1"/>
      <c r="I790" s="1">
        <v>-110190.66641000001</v>
      </c>
      <c r="J790" s="1" t="str">
        <f t="shared" si="50"/>
        <v xml:space="preserve"> </v>
      </c>
      <c r="K790" s="1">
        <v>-54981.587339999998</v>
      </c>
      <c r="L790" s="1" t="str">
        <f t="shared" si="51"/>
        <v>свыше 200</v>
      </c>
      <c r="M790" s="27">
        <v>-77672.706659999996</v>
      </c>
    </row>
    <row r="791" spans="1:13" ht="38.25" x14ac:dyDescent="0.2">
      <c r="A791" s="26" t="s">
        <v>1697</v>
      </c>
      <c r="B791" s="26" t="s">
        <v>1698</v>
      </c>
      <c r="C791" s="27"/>
      <c r="D791" s="27">
        <v>-110190.66641000001</v>
      </c>
      <c r="E791" s="1" t="str">
        <f t="shared" si="49"/>
        <v xml:space="preserve"> </v>
      </c>
      <c r="F791" s="27">
        <v>-54981.587339999998</v>
      </c>
      <c r="G791" s="1" t="str">
        <f t="shared" si="48"/>
        <v>свыше 200</v>
      </c>
      <c r="H791" s="1"/>
      <c r="I791" s="1">
        <v>-110190.66641000001</v>
      </c>
      <c r="J791" s="1" t="str">
        <f t="shared" si="50"/>
        <v xml:space="preserve"> </v>
      </c>
      <c r="K791" s="1">
        <v>-54981.587339999998</v>
      </c>
      <c r="L791" s="1" t="str">
        <f t="shared" si="51"/>
        <v>свыше 200</v>
      </c>
      <c r="M791" s="27">
        <v>-77672.706659999996</v>
      </c>
    </row>
    <row r="792" spans="1:13" ht="38.25" x14ac:dyDescent="0.2">
      <c r="A792" s="26" t="s">
        <v>1699</v>
      </c>
      <c r="B792" s="26" t="s">
        <v>1700</v>
      </c>
      <c r="C792" s="27">
        <v>-9633.4337400000004</v>
      </c>
      <c r="D792" s="27"/>
      <c r="E792" s="1" t="str">
        <f t="shared" si="49"/>
        <v/>
      </c>
      <c r="F792" s="27"/>
      <c r="G792" s="1" t="str">
        <f t="shared" si="48"/>
        <v xml:space="preserve"> </v>
      </c>
      <c r="H792" s="1"/>
      <c r="I792" s="1"/>
      <c r="J792" s="1" t="str">
        <f t="shared" si="50"/>
        <v xml:space="preserve"> </v>
      </c>
      <c r="K792" s="1"/>
      <c r="L792" s="1" t="str">
        <f t="shared" si="51"/>
        <v xml:space="preserve"> </v>
      </c>
      <c r="M792" s="27"/>
    </row>
    <row r="793" spans="1:13" ht="38.25" x14ac:dyDescent="0.2">
      <c r="A793" s="26" t="s">
        <v>1701</v>
      </c>
      <c r="B793" s="26" t="s">
        <v>1702</v>
      </c>
      <c r="C793" s="27">
        <v>-18061.247429999999</v>
      </c>
      <c r="D793" s="27"/>
      <c r="E793" s="1" t="str">
        <f t="shared" si="49"/>
        <v/>
      </c>
      <c r="F793" s="27"/>
      <c r="G793" s="1" t="str">
        <f t="shared" si="48"/>
        <v xml:space="preserve"> </v>
      </c>
      <c r="H793" s="1"/>
      <c r="I793" s="1"/>
      <c r="J793" s="1" t="str">
        <f t="shared" si="50"/>
        <v xml:space="preserve"> </v>
      </c>
      <c r="K793" s="1"/>
      <c r="L793" s="1" t="str">
        <f t="shared" si="51"/>
        <v xml:space="preserve"> </v>
      </c>
      <c r="M793" s="27"/>
    </row>
    <row r="794" spans="1:13" ht="38.25" x14ac:dyDescent="0.2">
      <c r="A794" s="26" t="s">
        <v>1703</v>
      </c>
      <c r="B794" s="26" t="s">
        <v>1704</v>
      </c>
      <c r="C794" s="27"/>
      <c r="D794" s="27"/>
      <c r="E794" s="1" t="str">
        <f t="shared" si="49"/>
        <v xml:space="preserve"> </v>
      </c>
      <c r="F794" s="27"/>
      <c r="G794" s="1" t="str">
        <f t="shared" si="48"/>
        <v xml:space="preserve"> </v>
      </c>
      <c r="H794" s="1"/>
      <c r="I794" s="1"/>
      <c r="J794" s="1" t="str">
        <f t="shared" si="50"/>
        <v xml:space="preserve"> </v>
      </c>
      <c r="K794" s="1"/>
      <c r="L794" s="1" t="str">
        <f t="shared" si="51"/>
        <v xml:space="preserve"> </v>
      </c>
      <c r="M794" s="27"/>
    </row>
    <row r="795" spans="1:13" ht="38.25" x14ac:dyDescent="0.2">
      <c r="A795" s="26" t="s">
        <v>1705</v>
      </c>
      <c r="B795" s="26" t="s">
        <v>1706</v>
      </c>
      <c r="C795" s="27">
        <v>-14423.23695</v>
      </c>
      <c r="D795" s="27"/>
      <c r="E795" s="1" t="str">
        <f t="shared" si="49"/>
        <v/>
      </c>
      <c r="F795" s="27"/>
      <c r="G795" s="1" t="str">
        <f t="shared" si="48"/>
        <v xml:space="preserve"> </v>
      </c>
      <c r="H795" s="1"/>
      <c r="I795" s="1"/>
      <c r="J795" s="1" t="str">
        <f t="shared" si="50"/>
        <v xml:space="preserve"> </v>
      </c>
      <c r="K795" s="1"/>
      <c r="L795" s="1" t="str">
        <f t="shared" si="51"/>
        <v xml:space="preserve"> </v>
      </c>
      <c r="M795" s="27"/>
    </row>
    <row r="796" spans="1:13" ht="38.25" x14ac:dyDescent="0.2">
      <c r="A796" s="26" t="s">
        <v>1707</v>
      </c>
      <c r="B796" s="26" t="s">
        <v>1708</v>
      </c>
      <c r="C796" s="27"/>
      <c r="D796" s="27">
        <v>-179.56837999999999</v>
      </c>
      <c r="E796" s="1" t="str">
        <f t="shared" si="49"/>
        <v xml:space="preserve"> </v>
      </c>
      <c r="F796" s="27">
        <v>-130.93037000000001</v>
      </c>
      <c r="G796" s="1">
        <f t="shared" si="48"/>
        <v>137.14799706133877</v>
      </c>
      <c r="H796" s="1"/>
      <c r="I796" s="1">
        <v>-179.56837999999999</v>
      </c>
      <c r="J796" s="1" t="str">
        <f t="shared" si="50"/>
        <v xml:space="preserve"> </v>
      </c>
      <c r="K796" s="1">
        <v>-130.93037000000001</v>
      </c>
      <c r="L796" s="1">
        <f t="shared" si="51"/>
        <v>137.14799706133877</v>
      </c>
      <c r="M796" s="27"/>
    </row>
    <row r="797" spans="1:13" ht="51" x14ac:dyDescent="0.2">
      <c r="A797" s="26" t="s">
        <v>1709</v>
      </c>
      <c r="B797" s="26" t="s">
        <v>1710</v>
      </c>
      <c r="C797" s="27"/>
      <c r="D797" s="27"/>
      <c r="E797" s="1" t="str">
        <f t="shared" si="49"/>
        <v xml:space="preserve"> </v>
      </c>
      <c r="F797" s="27">
        <v>-829.86396999999999</v>
      </c>
      <c r="G797" s="1" t="str">
        <f t="shared" si="48"/>
        <v/>
      </c>
      <c r="H797" s="1"/>
      <c r="I797" s="1"/>
      <c r="J797" s="1" t="str">
        <f t="shared" si="50"/>
        <v xml:space="preserve"> </v>
      </c>
      <c r="K797" s="1">
        <v>-829.86396999999999</v>
      </c>
      <c r="L797" s="1" t="str">
        <f t="shared" si="51"/>
        <v/>
      </c>
      <c r="M797" s="27"/>
    </row>
    <row r="798" spans="1:13" ht="51" x14ac:dyDescent="0.2">
      <c r="A798" s="26" t="s">
        <v>1711</v>
      </c>
      <c r="B798" s="26" t="s">
        <v>1712</v>
      </c>
      <c r="C798" s="27"/>
      <c r="D798" s="27"/>
      <c r="E798" s="1" t="str">
        <f t="shared" si="49"/>
        <v xml:space="preserve"> </v>
      </c>
      <c r="F798" s="27"/>
      <c r="G798" s="1" t="str">
        <f t="shared" si="48"/>
        <v xml:space="preserve"> </v>
      </c>
      <c r="H798" s="1"/>
      <c r="I798" s="1"/>
      <c r="J798" s="1" t="str">
        <f t="shared" si="50"/>
        <v xml:space="preserve"> </v>
      </c>
      <c r="K798" s="1"/>
      <c r="L798" s="1" t="str">
        <f t="shared" si="51"/>
        <v xml:space="preserve"> </v>
      </c>
      <c r="M798" s="27"/>
    </row>
    <row r="799" spans="1:13" ht="51" x14ac:dyDescent="0.2">
      <c r="A799" s="26" t="s">
        <v>1713</v>
      </c>
      <c r="B799" s="26" t="s">
        <v>1714</v>
      </c>
      <c r="C799" s="27"/>
      <c r="D799" s="27"/>
      <c r="E799" s="1" t="str">
        <f t="shared" si="49"/>
        <v xml:space="preserve"> </v>
      </c>
      <c r="F799" s="27">
        <v>-151.94300999999999</v>
      </c>
      <c r="G799" s="1" t="str">
        <f t="shared" si="48"/>
        <v/>
      </c>
      <c r="H799" s="1"/>
      <c r="I799" s="1"/>
      <c r="J799" s="1" t="str">
        <f t="shared" si="50"/>
        <v xml:space="preserve"> </v>
      </c>
      <c r="K799" s="1">
        <v>-151.94300999999999</v>
      </c>
      <c r="L799" s="1" t="str">
        <f t="shared" si="51"/>
        <v/>
      </c>
      <c r="M799" s="27"/>
    </row>
    <row r="800" spans="1:13" ht="76.5" x14ac:dyDescent="0.2">
      <c r="A800" s="26" t="s">
        <v>1715</v>
      </c>
      <c r="B800" s="26" t="s">
        <v>1716</v>
      </c>
      <c r="C800" s="27"/>
      <c r="D800" s="27"/>
      <c r="E800" s="1" t="str">
        <f t="shared" si="49"/>
        <v xml:space="preserve"> </v>
      </c>
      <c r="F800" s="27">
        <v>-34.737729999999999</v>
      </c>
      <c r="G800" s="1" t="str">
        <f t="shared" si="48"/>
        <v/>
      </c>
      <c r="H800" s="1"/>
      <c r="I800" s="1"/>
      <c r="J800" s="1" t="str">
        <f t="shared" si="50"/>
        <v xml:space="preserve"> </v>
      </c>
      <c r="K800" s="1">
        <v>-34.737729999999999</v>
      </c>
      <c r="L800" s="1" t="str">
        <f t="shared" si="51"/>
        <v/>
      </c>
      <c r="M800" s="27"/>
    </row>
    <row r="801" spans="1:13" ht="63.75" x14ac:dyDescent="0.2">
      <c r="A801" s="26" t="s">
        <v>1717</v>
      </c>
      <c r="B801" s="26" t="s">
        <v>1718</v>
      </c>
      <c r="C801" s="27"/>
      <c r="D801" s="27"/>
      <c r="E801" s="1" t="str">
        <f t="shared" si="49"/>
        <v xml:space="preserve"> </v>
      </c>
      <c r="F801" s="27">
        <v>-1.67807</v>
      </c>
      <c r="G801" s="1" t="str">
        <f t="shared" si="48"/>
        <v/>
      </c>
      <c r="H801" s="1"/>
      <c r="I801" s="1"/>
      <c r="J801" s="1" t="str">
        <f t="shared" si="50"/>
        <v xml:space="preserve"> </v>
      </c>
      <c r="K801" s="1">
        <v>-1.67807</v>
      </c>
      <c r="L801" s="1" t="str">
        <f t="shared" si="51"/>
        <v/>
      </c>
      <c r="M801" s="27"/>
    </row>
    <row r="802" spans="1:13" ht="38.25" x14ac:dyDescent="0.2">
      <c r="A802" s="26" t="s">
        <v>1719</v>
      </c>
      <c r="B802" s="26" t="s">
        <v>1720</v>
      </c>
      <c r="C802" s="27"/>
      <c r="D802" s="27">
        <v>-619.95639000000006</v>
      </c>
      <c r="E802" s="1" t="str">
        <f t="shared" si="49"/>
        <v xml:space="preserve"> </v>
      </c>
      <c r="F802" s="27">
        <v>-42.966000000000001</v>
      </c>
      <c r="G802" s="1" t="str">
        <f t="shared" si="48"/>
        <v>свыше 200</v>
      </c>
      <c r="H802" s="1"/>
      <c r="I802" s="1">
        <v>-619.95639000000006</v>
      </c>
      <c r="J802" s="1" t="str">
        <f t="shared" si="50"/>
        <v xml:space="preserve"> </v>
      </c>
      <c r="K802" s="1">
        <v>-42.966000000000001</v>
      </c>
      <c r="L802" s="1" t="str">
        <f t="shared" si="51"/>
        <v>свыше 200</v>
      </c>
      <c r="M802" s="27">
        <v>-619.95639000000006</v>
      </c>
    </row>
    <row r="803" spans="1:13" ht="51" x14ac:dyDescent="0.2">
      <c r="A803" s="26" t="s">
        <v>1721</v>
      </c>
      <c r="B803" s="26" t="s">
        <v>1722</v>
      </c>
      <c r="C803" s="27"/>
      <c r="D803" s="27"/>
      <c r="E803" s="1" t="str">
        <f t="shared" si="49"/>
        <v xml:space="preserve"> </v>
      </c>
      <c r="F803" s="27"/>
      <c r="G803" s="1" t="str">
        <f t="shared" si="48"/>
        <v xml:space="preserve"> </v>
      </c>
      <c r="H803" s="1"/>
      <c r="I803" s="1"/>
      <c r="J803" s="1" t="str">
        <f t="shared" si="50"/>
        <v xml:space="preserve"> </v>
      </c>
      <c r="K803" s="1"/>
      <c r="L803" s="1" t="str">
        <f t="shared" si="51"/>
        <v xml:space="preserve"> </v>
      </c>
      <c r="M803" s="27"/>
    </row>
    <row r="804" spans="1:13" ht="63.75" x14ac:dyDescent="0.2">
      <c r="A804" s="26" t="s">
        <v>1723</v>
      </c>
      <c r="B804" s="26" t="s">
        <v>1724</v>
      </c>
      <c r="C804" s="27"/>
      <c r="D804" s="27">
        <v>-129.21023</v>
      </c>
      <c r="E804" s="1" t="str">
        <f t="shared" si="49"/>
        <v xml:space="preserve"> </v>
      </c>
      <c r="F804" s="27">
        <v>-101.22584999999999</v>
      </c>
      <c r="G804" s="1">
        <f t="shared" si="48"/>
        <v>127.6454877879514</v>
      </c>
      <c r="H804" s="1"/>
      <c r="I804" s="1">
        <v>-129.21023</v>
      </c>
      <c r="J804" s="1" t="str">
        <f t="shared" si="50"/>
        <v xml:space="preserve"> </v>
      </c>
      <c r="K804" s="1">
        <v>-101.22584999999999</v>
      </c>
      <c r="L804" s="1">
        <f t="shared" si="51"/>
        <v>127.6454877879514</v>
      </c>
      <c r="M804" s="27">
        <v>-40.195399999999992</v>
      </c>
    </row>
    <row r="805" spans="1:13" ht="102" x14ac:dyDescent="0.2">
      <c r="A805" s="26" t="s">
        <v>1725</v>
      </c>
      <c r="B805" s="26" t="s">
        <v>1726</v>
      </c>
      <c r="C805" s="27"/>
      <c r="D805" s="27">
        <v>-1</v>
      </c>
      <c r="E805" s="1" t="str">
        <f t="shared" si="49"/>
        <v xml:space="preserve"> </v>
      </c>
      <c r="F805" s="27"/>
      <c r="G805" s="1" t="str">
        <f t="shared" si="48"/>
        <v xml:space="preserve"> </v>
      </c>
      <c r="H805" s="1"/>
      <c r="I805" s="1">
        <v>-1</v>
      </c>
      <c r="J805" s="1" t="str">
        <f t="shared" si="50"/>
        <v xml:space="preserve"> </v>
      </c>
      <c r="K805" s="1"/>
      <c r="L805" s="1" t="str">
        <f t="shared" si="51"/>
        <v xml:space="preserve"> </v>
      </c>
      <c r="M805" s="27">
        <v>-1</v>
      </c>
    </row>
    <row r="806" spans="1:13" ht="38.25" x14ac:dyDescent="0.2">
      <c r="A806" s="26" t="s">
        <v>1727</v>
      </c>
      <c r="B806" s="26" t="s">
        <v>1728</v>
      </c>
      <c r="C806" s="27"/>
      <c r="D806" s="27">
        <v>-3.72</v>
      </c>
      <c r="E806" s="1" t="str">
        <f t="shared" si="49"/>
        <v xml:space="preserve"> </v>
      </c>
      <c r="F806" s="27">
        <v>-1110.5759499999999</v>
      </c>
      <c r="G806" s="1">
        <f t="shared" si="48"/>
        <v>0.33496133245096837</v>
      </c>
      <c r="H806" s="1"/>
      <c r="I806" s="1">
        <v>-3.72</v>
      </c>
      <c r="J806" s="1" t="str">
        <f t="shared" si="50"/>
        <v xml:space="preserve"> </v>
      </c>
      <c r="K806" s="1">
        <v>-1110.5759499999999</v>
      </c>
      <c r="L806" s="1">
        <f t="shared" si="51"/>
        <v>0.33496133245096837</v>
      </c>
      <c r="M806" s="27">
        <v>-1.86</v>
      </c>
    </row>
    <row r="807" spans="1:13" ht="63.75" x14ac:dyDescent="0.2">
      <c r="A807" s="26" t="s">
        <v>1729</v>
      </c>
      <c r="B807" s="26" t="s">
        <v>1730</v>
      </c>
      <c r="C807" s="27"/>
      <c r="D807" s="27">
        <v>-14242.58863</v>
      </c>
      <c r="E807" s="1" t="str">
        <f t="shared" si="49"/>
        <v xml:space="preserve"> </v>
      </c>
      <c r="F807" s="27">
        <v>-26763.182949999999</v>
      </c>
      <c r="G807" s="1">
        <f t="shared" si="48"/>
        <v>53.217095502461532</v>
      </c>
      <c r="H807" s="1"/>
      <c r="I807" s="1">
        <v>-14242.58863</v>
      </c>
      <c r="J807" s="1" t="str">
        <f t="shared" si="50"/>
        <v xml:space="preserve"> </v>
      </c>
      <c r="K807" s="1">
        <v>-26763.182949999999</v>
      </c>
      <c r="L807" s="1">
        <f t="shared" si="51"/>
        <v>53.217095502461532</v>
      </c>
      <c r="M807" s="27">
        <v>-3058.5877500000006</v>
      </c>
    </row>
    <row r="808" spans="1:13" ht="51" x14ac:dyDescent="0.2">
      <c r="A808" s="26" t="s">
        <v>1731</v>
      </c>
      <c r="B808" s="26" t="s">
        <v>1732</v>
      </c>
      <c r="C808" s="27">
        <v>-1183.6508899999999</v>
      </c>
      <c r="D808" s="27"/>
      <c r="E808" s="1" t="str">
        <f t="shared" si="49"/>
        <v/>
      </c>
      <c r="F808" s="27"/>
      <c r="G808" s="1" t="str">
        <f t="shared" si="48"/>
        <v xml:space="preserve"> </v>
      </c>
      <c r="H808" s="1"/>
      <c r="I808" s="1"/>
      <c r="J808" s="1" t="str">
        <f t="shared" si="50"/>
        <v xml:space="preserve"> </v>
      </c>
      <c r="K808" s="1"/>
      <c r="L808" s="1" t="str">
        <f t="shared" si="51"/>
        <v xml:space="preserve"> </v>
      </c>
      <c r="M808" s="27"/>
    </row>
    <row r="809" spans="1:13" ht="63.75" x14ac:dyDescent="0.2">
      <c r="A809" s="26" t="s">
        <v>1733</v>
      </c>
      <c r="B809" s="26" t="s">
        <v>1734</v>
      </c>
      <c r="C809" s="27">
        <v>-549.90836000000002</v>
      </c>
      <c r="D809" s="27"/>
      <c r="E809" s="1" t="str">
        <f t="shared" si="49"/>
        <v/>
      </c>
      <c r="F809" s="27"/>
      <c r="G809" s="1" t="str">
        <f t="shared" si="48"/>
        <v xml:space="preserve"> </v>
      </c>
      <c r="H809" s="1"/>
      <c r="I809" s="1"/>
      <c r="J809" s="1" t="str">
        <f t="shared" si="50"/>
        <v xml:space="preserve"> </v>
      </c>
      <c r="K809" s="1"/>
      <c r="L809" s="1" t="str">
        <f t="shared" si="51"/>
        <v xml:space="preserve"> </v>
      </c>
      <c r="M809" s="27"/>
    </row>
    <row r="810" spans="1:13" ht="63.75" x14ac:dyDescent="0.2">
      <c r="A810" s="26" t="s">
        <v>1735</v>
      </c>
      <c r="B810" s="26" t="s">
        <v>1736</v>
      </c>
      <c r="C810" s="27"/>
      <c r="D810" s="27">
        <v>-27704.21099</v>
      </c>
      <c r="E810" s="1" t="str">
        <f t="shared" si="49"/>
        <v xml:space="preserve"> </v>
      </c>
      <c r="F810" s="27">
        <v>-5138.5914499999999</v>
      </c>
      <c r="G810" s="1" t="str">
        <f t="shared" si="48"/>
        <v>свыше 200</v>
      </c>
      <c r="H810" s="1"/>
      <c r="I810" s="1">
        <v>-27704.21099</v>
      </c>
      <c r="J810" s="1" t="str">
        <f t="shared" si="50"/>
        <v xml:space="preserve"> </v>
      </c>
      <c r="K810" s="1">
        <v>-5138.5914499999999</v>
      </c>
      <c r="L810" s="1" t="str">
        <f t="shared" si="51"/>
        <v>свыше 200</v>
      </c>
      <c r="M810" s="27">
        <v>-27704.21099</v>
      </c>
    </row>
    <row r="811" spans="1:13" ht="76.5" x14ac:dyDescent="0.2">
      <c r="A811" s="26" t="s">
        <v>1737</v>
      </c>
      <c r="B811" s="26" t="s">
        <v>1738</v>
      </c>
      <c r="C811" s="27"/>
      <c r="D811" s="27">
        <v>-0.69750000000000001</v>
      </c>
      <c r="E811" s="1" t="str">
        <f t="shared" si="49"/>
        <v xml:space="preserve"> </v>
      </c>
      <c r="F811" s="27">
        <v>-1.1871</v>
      </c>
      <c r="G811" s="1">
        <f t="shared" si="48"/>
        <v>58.756633813495071</v>
      </c>
      <c r="H811" s="1"/>
      <c r="I811" s="1">
        <v>-0.69750000000000001</v>
      </c>
      <c r="J811" s="1" t="str">
        <f t="shared" si="50"/>
        <v xml:space="preserve"> </v>
      </c>
      <c r="K811" s="1">
        <v>-1.1871</v>
      </c>
      <c r="L811" s="1">
        <f t="shared" si="51"/>
        <v>58.756633813495071</v>
      </c>
      <c r="M811" s="27">
        <v>-0.69750000000000001</v>
      </c>
    </row>
    <row r="812" spans="1:13" ht="63.75" x14ac:dyDescent="0.2">
      <c r="A812" s="26" t="s">
        <v>1739</v>
      </c>
      <c r="B812" s="26" t="s">
        <v>1740</v>
      </c>
      <c r="C812" s="27"/>
      <c r="D812" s="27"/>
      <c r="E812" s="1" t="str">
        <f t="shared" si="49"/>
        <v xml:space="preserve"> </v>
      </c>
      <c r="F812" s="27">
        <v>-3.7844799999999998</v>
      </c>
      <c r="G812" s="1" t="str">
        <f t="shared" si="48"/>
        <v/>
      </c>
      <c r="H812" s="1"/>
      <c r="I812" s="1"/>
      <c r="J812" s="1" t="str">
        <f t="shared" si="50"/>
        <v xml:space="preserve"> </v>
      </c>
      <c r="K812" s="1">
        <v>-3.7844799999999998</v>
      </c>
      <c r="L812" s="1" t="str">
        <f t="shared" si="51"/>
        <v/>
      </c>
      <c r="M812" s="27"/>
    </row>
    <row r="813" spans="1:13" ht="51" x14ac:dyDescent="0.2">
      <c r="A813" s="26" t="s">
        <v>1741</v>
      </c>
      <c r="B813" s="26" t="s">
        <v>1742</v>
      </c>
      <c r="C813" s="27"/>
      <c r="D813" s="27">
        <v>-76.019739999999999</v>
      </c>
      <c r="E813" s="1" t="str">
        <f t="shared" si="49"/>
        <v xml:space="preserve"> </v>
      </c>
      <c r="F813" s="27">
        <v>-0.60009999999999997</v>
      </c>
      <c r="G813" s="1" t="str">
        <f t="shared" si="48"/>
        <v>свыше 200</v>
      </c>
      <c r="H813" s="1"/>
      <c r="I813" s="1">
        <v>-76.019739999999999</v>
      </c>
      <c r="J813" s="1" t="str">
        <f t="shared" si="50"/>
        <v xml:space="preserve"> </v>
      </c>
      <c r="K813" s="1">
        <v>-0.60009999999999997</v>
      </c>
      <c r="L813" s="1" t="str">
        <f t="shared" si="51"/>
        <v>свыше 200</v>
      </c>
      <c r="M813" s="27">
        <v>-31.379739999999998</v>
      </c>
    </row>
    <row r="814" spans="1:13" ht="51" x14ac:dyDescent="0.2">
      <c r="A814" s="26" t="s">
        <v>1743</v>
      </c>
      <c r="B814" s="26" t="s">
        <v>1744</v>
      </c>
      <c r="C814" s="27"/>
      <c r="D814" s="27">
        <v>-5531.1931999999997</v>
      </c>
      <c r="E814" s="1" t="str">
        <f t="shared" si="49"/>
        <v xml:space="preserve"> </v>
      </c>
      <c r="F814" s="27"/>
      <c r="G814" s="1" t="str">
        <f t="shared" si="48"/>
        <v xml:space="preserve"> </v>
      </c>
      <c r="H814" s="1"/>
      <c r="I814" s="1">
        <v>-5531.1931999999997</v>
      </c>
      <c r="J814" s="1" t="str">
        <f t="shared" si="50"/>
        <v xml:space="preserve"> </v>
      </c>
      <c r="K814" s="1"/>
      <c r="L814" s="1" t="str">
        <f t="shared" si="51"/>
        <v xml:space="preserve"> </v>
      </c>
      <c r="M814" s="27"/>
    </row>
    <row r="815" spans="1:13" ht="51" x14ac:dyDescent="0.2">
      <c r="A815" s="26" t="s">
        <v>1745</v>
      </c>
      <c r="B815" s="26" t="s">
        <v>1746</v>
      </c>
      <c r="C815" s="27">
        <v>-5587.0638399999998</v>
      </c>
      <c r="D815" s="27"/>
      <c r="E815" s="1" t="str">
        <f t="shared" si="49"/>
        <v/>
      </c>
      <c r="F815" s="27"/>
      <c r="G815" s="1" t="str">
        <f t="shared" si="48"/>
        <v xml:space="preserve"> </v>
      </c>
      <c r="H815" s="1"/>
      <c r="I815" s="1"/>
      <c r="J815" s="1" t="str">
        <f t="shared" si="50"/>
        <v xml:space="preserve"> </v>
      </c>
      <c r="K815" s="1"/>
      <c r="L815" s="1" t="str">
        <f t="shared" si="51"/>
        <v xml:space="preserve"> </v>
      </c>
      <c r="M815" s="27"/>
    </row>
    <row r="816" spans="1:13" ht="51" x14ac:dyDescent="0.2">
      <c r="A816" s="26" t="s">
        <v>1747</v>
      </c>
      <c r="B816" s="26" t="s">
        <v>1748</v>
      </c>
      <c r="C816" s="27"/>
      <c r="D816" s="27">
        <v>-1.16184</v>
      </c>
      <c r="E816" s="1" t="str">
        <f t="shared" si="49"/>
        <v xml:space="preserve"> </v>
      </c>
      <c r="F816" s="27">
        <v>-0.79708999999999997</v>
      </c>
      <c r="G816" s="1">
        <f t="shared" si="48"/>
        <v>145.76020273745752</v>
      </c>
      <c r="H816" s="1"/>
      <c r="I816" s="1">
        <v>-1.16184</v>
      </c>
      <c r="J816" s="1" t="str">
        <f t="shared" si="50"/>
        <v xml:space="preserve"> </v>
      </c>
      <c r="K816" s="1">
        <v>-0.79708999999999997</v>
      </c>
      <c r="L816" s="1">
        <f t="shared" si="51"/>
        <v>145.76020273745752</v>
      </c>
      <c r="M816" s="27">
        <v>-1.16184</v>
      </c>
    </row>
    <row r="817" spans="1:13" ht="38.25" x14ac:dyDescent="0.2">
      <c r="A817" s="26" t="s">
        <v>1749</v>
      </c>
      <c r="B817" s="26" t="s">
        <v>1750</v>
      </c>
      <c r="C817" s="27"/>
      <c r="D817" s="27">
        <v>-252.97441000000001</v>
      </c>
      <c r="E817" s="1" t="str">
        <f t="shared" si="49"/>
        <v xml:space="preserve"> </v>
      </c>
      <c r="F817" s="27">
        <v>-2717.9369999999999</v>
      </c>
      <c r="G817" s="1">
        <f t="shared" si="48"/>
        <v>9.3075891751722004</v>
      </c>
      <c r="H817" s="1"/>
      <c r="I817" s="1">
        <v>-252.97441000000001</v>
      </c>
      <c r="J817" s="1" t="str">
        <f t="shared" si="50"/>
        <v xml:space="preserve"> </v>
      </c>
      <c r="K817" s="1">
        <v>-2717.9369999999999</v>
      </c>
      <c r="L817" s="1">
        <f t="shared" si="51"/>
        <v>9.3075891751722004</v>
      </c>
      <c r="M817" s="27"/>
    </row>
    <row r="818" spans="1:13" ht="51" x14ac:dyDescent="0.2">
      <c r="A818" s="26" t="s">
        <v>1751</v>
      </c>
      <c r="B818" s="26" t="s">
        <v>1752</v>
      </c>
      <c r="C818" s="27"/>
      <c r="D818" s="27">
        <v>-38.446199999999997</v>
      </c>
      <c r="E818" s="1" t="str">
        <f t="shared" si="49"/>
        <v xml:space="preserve"> </v>
      </c>
      <c r="F818" s="27"/>
      <c r="G818" s="1" t="str">
        <f t="shared" si="48"/>
        <v xml:space="preserve"> </v>
      </c>
      <c r="H818" s="1"/>
      <c r="I818" s="1">
        <v>-38.446199999999997</v>
      </c>
      <c r="J818" s="1" t="str">
        <f t="shared" si="50"/>
        <v xml:space="preserve"> </v>
      </c>
      <c r="K818" s="1"/>
      <c r="L818" s="1" t="str">
        <f t="shared" si="51"/>
        <v xml:space="preserve"> </v>
      </c>
      <c r="M818" s="27"/>
    </row>
    <row r="819" spans="1:13" ht="38.25" x14ac:dyDescent="0.2">
      <c r="A819" s="26" t="s">
        <v>1753</v>
      </c>
      <c r="B819" s="26" t="s">
        <v>1754</v>
      </c>
      <c r="C819" s="27"/>
      <c r="D819" s="27"/>
      <c r="E819" s="1" t="str">
        <f t="shared" si="49"/>
        <v xml:space="preserve"> </v>
      </c>
      <c r="F819" s="27">
        <v>-37.423679999999997</v>
      </c>
      <c r="G819" s="1" t="str">
        <f t="shared" si="48"/>
        <v/>
      </c>
      <c r="H819" s="1"/>
      <c r="I819" s="1"/>
      <c r="J819" s="1" t="str">
        <f t="shared" si="50"/>
        <v xml:space="preserve"> </v>
      </c>
      <c r="K819" s="1">
        <v>-37.423679999999997</v>
      </c>
      <c r="L819" s="1" t="str">
        <f t="shared" si="51"/>
        <v/>
      </c>
      <c r="M819" s="27"/>
    </row>
    <row r="820" spans="1:13" ht="51" x14ac:dyDescent="0.2">
      <c r="A820" s="26" t="s">
        <v>1755</v>
      </c>
      <c r="B820" s="26" t="s">
        <v>1756</v>
      </c>
      <c r="C820" s="27"/>
      <c r="D820" s="27"/>
      <c r="E820" s="1" t="str">
        <f t="shared" si="49"/>
        <v xml:space="preserve"> </v>
      </c>
      <c r="F820" s="27">
        <v>-697.50174000000004</v>
      </c>
      <c r="G820" s="1" t="str">
        <f t="shared" si="48"/>
        <v/>
      </c>
      <c r="H820" s="1"/>
      <c r="I820" s="1"/>
      <c r="J820" s="1" t="str">
        <f t="shared" si="50"/>
        <v xml:space="preserve"> </v>
      </c>
      <c r="K820" s="1">
        <v>-697.50174000000004</v>
      </c>
      <c r="L820" s="1" t="str">
        <f t="shared" si="51"/>
        <v/>
      </c>
      <c r="M820" s="27"/>
    </row>
    <row r="821" spans="1:13" ht="63.75" x14ac:dyDescent="0.2">
      <c r="A821" s="26" t="s">
        <v>1757</v>
      </c>
      <c r="B821" s="26" t="s">
        <v>1758</v>
      </c>
      <c r="C821" s="27"/>
      <c r="D821" s="27">
        <v>-9.5728600000000004</v>
      </c>
      <c r="E821" s="1" t="str">
        <f t="shared" si="49"/>
        <v xml:space="preserve"> </v>
      </c>
      <c r="F821" s="27">
        <v>-197.7525</v>
      </c>
      <c r="G821" s="1">
        <f t="shared" si="48"/>
        <v>4.8408288137950217</v>
      </c>
      <c r="H821" s="1"/>
      <c r="I821" s="1">
        <v>-9.5728600000000004</v>
      </c>
      <c r="J821" s="1" t="str">
        <f t="shared" si="50"/>
        <v xml:space="preserve"> </v>
      </c>
      <c r="K821" s="1">
        <v>-197.7525</v>
      </c>
      <c r="L821" s="1">
        <f t="shared" si="51"/>
        <v>4.8408288137950217</v>
      </c>
      <c r="M821" s="27">
        <v>-9.5728600000000004</v>
      </c>
    </row>
    <row r="822" spans="1:13" ht="25.5" x14ac:dyDescent="0.2">
      <c r="A822" s="26" t="s">
        <v>1759</v>
      </c>
      <c r="B822" s="26" t="s">
        <v>1760</v>
      </c>
      <c r="C822" s="27"/>
      <c r="D822" s="27">
        <v>-6833.98207</v>
      </c>
      <c r="E822" s="1" t="str">
        <f t="shared" si="49"/>
        <v xml:space="preserve"> </v>
      </c>
      <c r="F822" s="27">
        <v>-4030.2424000000001</v>
      </c>
      <c r="G822" s="1">
        <f t="shared" si="48"/>
        <v>169.56751956160255</v>
      </c>
      <c r="H822" s="1"/>
      <c r="I822" s="1">
        <v>-6833.98207</v>
      </c>
      <c r="J822" s="1" t="str">
        <f t="shared" si="50"/>
        <v xml:space="preserve"> </v>
      </c>
      <c r="K822" s="1">
        <v>-4030.2424000000001</v>
      </c>
      <c r="L822" s="1">
        <f t="shared" si="51"/>
        <v>169.56751956160255</v>
      </c>
      <c r="M822" s="27">
        <v>-6833.98207</v>
      </c>
    </row>
    <row r="823" spans="1:13" ht="38.25" x14ac:dyDescent="0.2">
      <c r="A823" s="26" t="s">
        <v>1761</v>
      </c>
      <c r="B823" s="26" t="s">
        <v>1762</v>
      </c>
      <c r="C823" s="27"/>
      <c r="D823" s="27">
        <v>-6600.0186100000001</v>
      </c>
      <c r="E823" s="1" t="str">
        <f t="shared" si="49"/>
        <v xml:space="preserve"> </v>
      </c>
      <c r="F823" s="27">
        <v>-2547.2607600000001</v>
      </c>
      <c r="G823" s="1" t="str">
        <f t="shared" si="48"/>
        <v>свыше 200</v>
      </c>
      <c r="H823" s="1"/>
      <c r="I823" s="1">
        <v>-6600.0186100000001</v>
      </c>
      <c r="J823" s="1" t="str">
        <f t="shared" si="50"/>
        <v xml:space="preserve"> </v>
      </c>
      <c r="K823" s="1">
        <v>-2547.2607600000001</v>
      </c>
      <c r="L823" s="1" t="str">
        <f t="shared" si="51"/>
        <v>свыше 200</v>
      </c>
      <c r="M823" s="27">
        <v>-6600.0186100000001</v>
      </c>
    </row>
    <row r="824" spans="1:13" ht="38.25" x14ac:dyDescent="0.2">
      <c r="A824" s="26" t="s">
        <v>1763</v>
      </c>
      <c r="B824" s="26" t="s">
        <v>1764</v>
      </c>
      <c r="C824" s="27">
        <v>-1054.395</v>
      </c>
      <c r="D824" s="27"/>
      <c r="E824" s="1" t="str">
        <f t="shared" si="49"/>
        <v/>
      </c>
      <c r="F824" s="27"/>
      <c r="G824" s="1" t="str">
        <f t="shared" si="48"/>
        <v xml:space="preserve"> </v>
      </c>
      <c r="H824" s="1"/>
      <c r="I824" s="1"/>
      <c r="J824" s="1" t="str">
        <f t="shared" si="50"/>
        <v xml:space="preserve"> </v>
      </c>
      <c r="K824" s="1"/>
      <c r="L824" s="1" t="str">
        <f t="shared" si="51"/>
        <v xml:space="preserve"> </v>
      </c>
      <c r="M824" s="27"/>
    </row>
    <row r="825" spans="1:13" ht="38.25" x14ac:dyDescent="0.2">
      <c r="A825" s="26" t="s">
        <v>1765</v>
      </c>
      <c r="B825" s="26" t="s">
        <v>1766</v>
      </c>
      <c r="C825" s="27">
        <v>-5612.2904799999997</v>
      </c>
      <c r="D825" s="27"/>
      <c r="E825" s="1" t="str">
        <f t="shared" si="49"/>
        <v/>
      </c>
      <c r="F825" s="27"/>
      <c r="G825" s="1" t="str">
        <f t="shared" si="48"/>
        <v xml:space="preserve"> </v>
      </c>
      <c r="H825" s="1"/>
      <c r="I825" s="1"/>
      <c r="J825" s="1" t="str">
        <f t="shared" si="50"/>
        <v xml:space="preserve"> </v>
      </c>
      <c r="K825" s="1"/>
      <c r="L825" s="1" t="str">
        <f t="shared" si="51"/>
        <v xml:space="preserve"> </v>
      </c>
      <c r="M825" s="27"/>
    </row>
    <row r="826" spans="1:13" ht="38.25" x14ac:dyDescent="0.2">
      <c r="A826" s="26" t="s">
        <v>1767</v>
      </c>
      <c r="B826" s="26" t="s">
        <v>1768</v>
      </c>
      <c r="C826" s="27"/>
      <c r="D826" s="27"/>
      <c r="E826" s="1" t="str">
        <f t="shared" si="49"/>
        <v xml:space="preserve"> </v>
      </c>
      <c r="F826" s="27"/>
      <c r="G826" s="1" t="str">
        <f t="shared" si="48"/>
        <v xml:space="preserve"> </v>
      </c>
      <c r="H826" s="1"/>
      <c r="I826" s="1"/>
      <c r="J826" s="1" t="str">
        <f t="shared" si="50"/>
        <v xml:space="preserve"> </v>
      </c>
      <c r="K826" s="1"/>
      <c r="L826" s="1" t="str">
        <f t="shared" si="51"/>
        <v xml:space="preserve"> </v>
      </c>
      <c r="M826" s="27"/>
    </row>
    <row r="827" spans="1:13" ht="63.75" x14ac:dyDescent="0.2">
      <c r="A827" s="26" t="s">
        <v>1769</v>
      </c>
      <c r="B827" s="26" t="s">
        <v>1770</v>
      </c>
      <c r="C827" s="27"/>
      <c r="D827" s="27"/>
      <c r="E827" s="1" t="str">
        <f t="shared" si="49"/>
        <v xml:space="preserve"> </v>
      </c>
      <c r="F827" s="27">
        <v>-6.6688400000000003</v>
      </c>
      <c r="G827" s="1" t="str">
        <f t="shared" si="48"/>
        <v/>
      </c>
      <c r="H827" s="1"/>
      <c r="I827" s="1"/>
      <c r="J827" s="1" t="str">
        <f t="shared" si="50"/>
        <v xml:space="preserve"> </v>
      </c>
      <c r="K827" s="1">
        <v>-6.6688400000000003</v>
      </c>
      <c r="L827" s="1" t="str">
        <f t="shared" si="51"/>
        <v/>
      </c>
      <c r="M827" s="27"/>
    </row>
    <row r="828" spans="1:13" ht="38.25" x14ac:dyDescent="0.2">
      <c r="A828" s="26" t="s">
        <v>1771</v>
      </c>
      <c r="B828" s="26" t="s">
        <v>1772</v>
      </c>
      <c r="C828" s="27"/>
      <c r="D828" s="27">
        <v>-114.93155</v>
      </c>
      <c r="E828" s="1" t="str">
        <f t="shared" si="49"/>
        <v xml:space="preserve"> </v>
      </c>
      <c r="F828" s="27"/>
      <c r="G828" s="1" t="str">
        <f t="shared" si="48"/>
        <v xml:space="preserve"> </v>
      </c>
      <c r="H828" s="1"/>
      <c r="I828" s="1">
        <v>-114.93155</v>
      </c>
      <c r="J828" s="1" t="str">
        <f t="shared" si="50"/>
        <v xml:space="preserve"> </v>
      </c>
      <c r="K828" s="1"/>
      <c r="L828" s="1" t="str">
        <f t="shared" si="51"/>
        <v xml:space="preserve"> </v>
      </c>
      <c r="M828" s="27"/>
    </row>
    <row r="829" spans="1:13" ht="38.25" x14ac:dyDescent="0.2">
      <c r="A829" s="26" t="s">
        <v>1773</v>
      </c>
      <c r="B829" s="26" t="s">
        <v>1774</v>
      </c>
      <c r="C829" s="27"/>
      <c r="D829" s="27"/>
      <c r="E829" s="1" t="str">
        <f t="shared" si="49"/>
        <v xml:space="preserve"> </v>
      </c>
      <c r="F829" s="27">
        <v>-27.961580000000001</v>
      </c>
      <c r="G829" s="1" t="str">
        <f t="shared" si="48"/>
        <v/>
      </c>
      <c r="H829" s="1"/>
      <c r="I829" s="1"/>
      <c r="J829" s="1" t="str">
        <f t="shared" si="50"/>
        <v xml:space="preserve"> </v>
      </c>
      <c r="K829" s="1">
        <v>-27.961580000000001</v>
      </c>
      <c r="L829" s="1" t="str">
        <f t="shared" si="51"/>
        <v/>
      </c>
      <c r="M829" s="27"/>
    </row>
    <row r="830" spans="1:13" ht="63.75" x14ac:dyDescent="0.2">
      <c r="A830" s="26" t="s">
        <v>1775</v>
      </c>
      <c r="B830" s="26" t="s">
        <v>1776</v>
      </c>
      <c r="C830" s="27"/>
      <c r="D830" s="27">
        <v>-43.712679999999999</v>
      </c>
      <c r="E830" s="1" t="str">
        <f t="shared" si="49"/>
        <v xml:space="preserve"> </v>
      </c>
      <c r="F830" s="27"/>
      <c r="G830" s="1" t="str">
        <f t="shared" si="48"/>
        <v xml:space="preserve"> </v>
      </c>
      <c r="H830" s="1"/>
      <c r="I830" s="1">
        <v>-43.712679999999999</v>
      </c>
      <c r="J830" s="1" t="str">
        <f t="shared" si="50"/>
        <v xml:space="preserve"> </v>
      </c>
      <c r="K830" s="1"/>
      <c r="L830" s="1" t="str">
        <f t="shared" si="51"/>
        <v xml:space="preserve"> </v>
      </c>
      <c r="M830" s="27">
        <v>-43.712679999999999</v>
      </c>
    </row>
    <row r="831" spans="1:13" ht="89.25" x14ac:dyDescent="0.2">
      <c r="A831" s="26" t="s">
        <v>1777</v>
      </c>
      <c r="B831" s="26" t="s">
        <v>1778</v>
      </c>
      <c r="C831" s="27"/>
      <c r="D831" s="27">
        <v>-1732.5873799999999</v>
      </c>
      <c r="E831" s="1" t="str">
        <f t="shared" si="49"/>
        <v xml:space="preserve"> </v>
      </c>
      <c r="F831" s="27"/>
      <c r="G831" s="1" t="str">
        <f t="shared" si="48"/>
        <v xml:space="preserve"> </v>
      </c>
      <c r="H831" s="1"/>
      <c r="I831" s="1">
        <v>-1732.5873799999999</v>
      </c>
      <c r="J831" s="1" t="str">
        <f t="shared" si="50"/>
        <v xml:space="preserve"> </v>
      </c>
      <c r="K831" s="1"/>
      <c r="L831" s="1" t="str">
        <f t="shared" si="51"/>
        <v xml:space="preserve"> </v>
      </c>
      <c r="M831" s="27">
        <v>-1732.5873799999999</v>
      </c>
    </row>
    <row r="832" spans="1:13" ht="38.25" x14ac:dyDescent="0.2">
      <c r="A832" s="26" t="s">
        <v>1779</v>
      </c>
      <c r="B832" s="26" t="s">
        <v>1780</v>
      </c>
      <c r="C832" s="27"/>
      <c r="D832" s="27">
        <v>-70.581530000000001</v>
      </c>
      <c r="E832" s="1" t="str">
        <f t="shared" si="49"/>
        <v xml:space="preserve"> </v>
      </c>
      <c r="F832" s="27">
        <v>-39.078069999999997</v>
      </c>
      <c r="G832" s="1">
        <f t="shared" si="48"/>
        <v>180.61672441858056</v>
      </c>
      <c r="H832" s="1"/>
      <c r="I832" s="1">
        <v>-70.581530000000001</v>
      </c>
      <c r="J832" s="1" t="str">
        <f t="shared" si="50"/>
        <v xml:space="preserve"> </v>
      </c>
      <c r="K832" s="1">
        <v>-39.078069999999997</v>
      </c>
      <c r="L832" s="1">
        <f t="shared" si="51"/>
        <v>180.61672441858056</v>
      </c>
      <c r="M832" s="27">
        <v>-18.535890000000002</v>
      </c>
    </row>
    <row r="833" spans="1:13" ht="63.75" x14ac:dyDescent="0.2">
      <c r="A833" s="26" t="s">
        <v>1781</v>
      </c>
      <c r="B833" s="26" t="s">
        <v>1782</v>
      </c>
      <c r="C833" s="27"/>
      <c r="D833" s="27"/>
      <c r="E833" s="1" t="str">
        <f t="shared" si="49"/>
        <v xml:space="preserve"> </v>
      </c>
      <c r="F833" s="27">
        <v>-113.45399</v>
      </c>
      <c r="G833" s="1" t="str">
        <f t="shared" si="48"/>
        <v/>
      </c>
      <c r="H833" s="1"/>
      <c r="I833" s="1"/>
      <c r="J833" s="1" t="str">
        <f t="shared" si="50"/>
        <v xml:space="preserve"> </v>
      </c>
      <c r="K833" s="1">
        <v>-113.45399</v>
      </c>
      <c r="L833" s="1" t="str">
        <f t="shared" si="51"/>
        <v/>
      </c>
      <c r="M833" s="27"/>
    </row>
    <row r="834" spans="1:13" ht="38.25" x14ac:dyDescent="0.2">
      <c r="A834" s="26" t="s">
        <v>1783</v>
      </c>
      <c r="B834" s="26" t="s">
        <v>1784</v>
      </c>
      <c r="C834" s="27"/>
      <c r="D834" s="27">
        <v>-80.889359999999996</v>
      </c>
      <c r="E834" s="1" t="str">
        <f t="shared" si="49"/>
        <v xml:space="preserve"> </v>
      </c>
      <c r="F834" s="27">
        <v>-455.59438999999998</v>
      </c>
      <c r="G834" s="1">
        <f t="shared" si="48"/>
        <v>17.754687453460523</v>
      </c>
      <c r="H834" s="1"/>
      <c r="I834" s="1">
        <v>-80.889359999999996</v>
      </c>
      <c r="J834" s="1" t="str">
        <f t="shared" si="50"/>
        <v xml:space="preserve"> </v>
      </c>
      <c r="K834" s="1">
        <v>-455.59438999999998</v>
      </c>
      <c r="L834" s="1">
        <f t="shared" si="51"/>
        <v>17.754687453460523</v>
      </c>
      <c r="M834" s="27">
        <v>-69.058689999999999</v>
      </c>
    </row>
    <row r="835" spans="1:13" ht="51" x14ac:dyDescent="0.2">
      <c r="A835" s="26" t="s">
        <v>1785</v>
      </c>
      <c r="B835" s="26" t="s">
        <v>1786</v>
      </c>
      <c r="C835" s="27"/>
      <c r="D835" s="27"/>
      <c r="E835" s="1" t="str">
        <f t="shared" si="49"/>
        <v xml:space="preserve"> </v>
      </c>
      <c r="F835" s="27">
        <v>-132.54567</v>
      </c>
      <c r="G835" s="1" t="str">
        <f t="shared" si="48"/>
        <v/>
      </c>
      <c r="H835" s="1"/>
      <c r="I835" s="1"/>
      <c r="J835" s="1" t="str">
        <f t="shared" si="50"/>
        <v xml:space="preserve"> </v>
      </c>
      <c r="K835" s="1">
        <v>-132.54567</v>
      </c>
      <c r="L835" s="1" t="str">
        <f t="shared" si="51"/>
        <v/>
      </c>
      <c r="M835" s="27"/>
    </row>
    <row r="836" spans="1:13" ht="51" x14ac:dyDescent="0.2">
      <c r="A836" s="26" t="s">
        <v>1785</v>
      </c>
      <c r="B836" s="26" t="s">
        <v>1787</v>
      </c>
      <c r="C836" s="27"/>
      <c r="D836" s="27">
        <v>-176.76812000000001</v>
      </c>
      <c r="E836" s="1" t="str">
        <f t="shared" si="49"/>
        <v xml:space="preserve"> </v>
      </c>
      <c r="F836" s="27"/>
      <c r="G836" s="1" t="str">
        <f t="shared" si="48"/>
        <v xml:space="preserve"> </v>
      </c>
      <c r="H836" s="1"/>
      <c r="I836" s="1">
        <v>-176.76812000000001</v>
      </c>
      <c r="J836" s="1" t="str">
        <f t="shared" si="50"/>
        <v xml:space="preserve"> </v>
      </c>
      <c r="K836" s="1"/>
      <c r="L836" s="1" t="str">
        <f t="shared" si="51"/>
        <v xml:space="preserve"> </v>
      </c>
      <c r="M836" s="27">
        <v>-111.23971000000002</v>
      </c>
    </row>
    <row r="837" spans="1:13" ht="51" x14ac:dyDescent="0.2">
      <c r="A837" s="26" t="s">
        <v>1788</v>
      </c>
      <c r="B837" s="26" t="s">
        <v>1789</v>
      </c>
      <c r="C837" s="27"/>
      <c r="D837" s="27">
        <v>-6</v>
      </c>
      <c r="E837" s="1" t="str">
        <f t="shared" si="49"/>
        <v xml:space="preserve"> </v>
      </c>
      <c r="F837" s="27">
        <v>-6</v>
      </c>
      <c r="G837" s="1">
        <f t="shared" si="48"/>
        <v>100</v>
      </c>
      <c r="H837" s="1"/>
      <c r="I837" s="1">
        <v>-6</v>
      </c>
      <c r="J837" s="1" t="str">
        <f t="shared" si="50"/>
        <v xml:space="preserve"> </v>
      </c>
      <c r="K837" s="1">
        <v>-6</v>
      </c>
      <c r="L837" s="1">
        <f t="shared" si="51"/>
        <v>100</v>
      </c>
      <c r="M837" s="27">
        <v>-2</v>
      </c>
    </row>
    <row r="838" spans="1:13" ht="25.5" x14ac:dyDescent="0.2">
      <c r="A838" s="26" t="s">
        <v>1790</v>
      </c>
      <c r="B838" s="26" t="s">
        <v>1791</v>
      </c>
      <c r="C838" s="27"/>
      <c r="D838" s="27"/>
      <c r="E838" s="1" t="str">
        <f t="shared" si="49"/>
        <v xml:space="preserve"> </v>
      </c>
      <c r="F838" s="27">
        <v>-11.6044</v>
      </c>
      <c r="G838" s="1" t="str">
        <f t="shared" ref="G838:G859" si="52">IF(F838=0," ",IF(D838/F838*100&gt;200,"свыше 200",IF(D838/F838&gt;0,D838/F838*100,"")))</f>
        <v/>
      </c>
      <c r="H838" s="1"/>
      <c r="I838" s="1"/>
      <c r="J838" s="1" t="str">
        <f t="shared" si="50"/>
        <v xml:space="preserve"> </v>
      </c>
      <c r="K838" s="1">
        <v>-11.6044</v>
      </c>
      <c r="L838" s="1" t="str">
        <f t="shared" si="51"/>
        <v/>
      </c>
      <c r="M838" s="27"/>
    </row>
    <row r="839" spans="1:13" ht="114.75" x14ac:dyDescent="0.2">
      <c r="A839" s="26" t="s">
        <v>1792</v>
      </c>
      <c r="B839" s="26" t="s">
        <v>1793</v>
      </c>
      <c r="C839" s="27"/>
      <c r="D839" s="27"/>
      <c r="E839" s="1" t="str">
        <f t="shared" ref="E839:E859" si="53">IF(C839=0," ",IF(D839/C839*100&gt;200,"свыше 200",IF(D839/C839&gt;0,D839/C839*100,"")))</f>
        <v xml:space="preserve"> </v>
      </c>
      <c r="F839" s="27">
        <v>-41.766419999999997</v>
      </c>
      <c r="G839" s="1" t="str">
        <f t="shared" si="52"/>
        <v/>
      </c>
      <c r="H839" s="1"/>
      <c r="I839" s="1"/>
      <c r="J839" s="1" t="str">
        <f t="shared" ref="J839:J859" si="54">IF(H839=0," ",IF(I839/H839*100&gt;200,"свыше 200",IF(I839/H839&gt;0,I839/H839*100,"")))</f>
        <v xml:space="preserve"> </v>
      </c>
      <c r="K839" s="1">
        <v>-41.766419999999997</v>
      </c>
      <c r="L839" s="1" t="str">
        <f t="shared" ref="L839:L859" si="55">IF(K839=0," ",IF(I839/K839*100&gt;200,"свыше 200",IF(I839/K839&gt;0,I839/K839*100,"")))</f>
        <v/>
      </c>
      <c r="M839" s="27"/>
    </row>
    <row r="840" spans="1:13" ht="153" x14ac:dyDescent="0.2">
      <c r="A840" s="26" t="s">
        <v>1794</v>
      </c>
      <c r="B840" s="26" t="s">
        <v>1795</v>
      </c>
      <c r="C840" s="27"/>
      <c r="D840" s="27">
        <v>-1.3479099999999999</v>
      </c>
      <c r="E840" s="1" t="str">
        <f t="shared" si="53"/>
        <v xml:space="preserve"> </v>
      </c>
      <c r="F840" s="27"/>
      <c r="G840" s="1" t="str">
        <f t="shared" si="52"/>
        <v xml:space="preserve"> </v>
      </c>
      <c r="H840" s="1"/>
      <c r="I840" s="1">
        <v>-1.3479099999999999</v>
      </c>
      <c r="J840" s="1" t="str">
        <f t="shared" si="54"/>
        <v xml:space="preserve"> </v>
      </c>
      <c r="K840" s="1"/>
      <c r="L840" s="1" t="str">
        <f t="shared" si="55"/>
        <v xml:space="preserve"> </v>
      </c>
      <c r="M840" s="27">
        <v>-1.3479099999999999</v>
      </c>
    </row>
    <row r="841" spans="1:13" ht="127.5" x14ac:dyDescent="0.2">
      <c r="A841" s="26" t="s">
        <v>1796</v>
      </c>
      <c r="B841" s="26" t="s">
        <v>1797</v>
      </c>
      <c r="C841" s="27"/>
      <c r="D841" s="27">
        <v>-328.25697000000002</v>
      </c>
      <c r="E841" s="1" t="str">
        <f t="shared" si="53"/>
        <v xml:space="preserve"> </v>
      </c>
      <c r="F841" s="27"/>
      <c r="G841" s="1" t="str">
        <f t="shared" si="52"/>
        <v xml:space="preserve"> </v>
      </c>
      <c r="H841" s="1"/>
      <c r="I841" s="1">
        <v>-328.25697000000002</v>
      </c>
      <c r="J841" s="1" t="str">
        <f t="shared" si="54"/>
        <v xml:space="preserve"> </v>
      </c>
      <c r="K841" s="1"/>
      <c r="L841" s="1" t="str">
        <f t="shared" si="55"/>
        <v xml:space="preserve"> </v>
      </c>
      <c r="M841" s="27">
        <v>-8.6053400000000124</v>
      </c>
    </row>
    <row r="842" spans="1:13" ht="127.5" x14ac:dyDescent="0.2">
      <c r="A842" s="26" t="s">
        <v>1798</v>
      </c>
      <c r="B842" s="26" t="s">
        <v>1799</v>
      </c>
      <c r="C842" s="27">
        <v>-54.431280000000001</v>
      </c>
      <c r="D842" s="27"/>
      <c r="E842" s="1" t="str">
        <f t="shared" si="53"/>
        <v/>
      </c>
      <c r="F842" s="27"/>
      <c r="G842" s="1" t="str">
        <f t="shared" si="52"/>
        <v xml:space="preserve"> </v>
      </c>
      <c r="H842" s="1"/>
      <c r="I842" s="1"/>
      <c r="J842" s="1" t="str">
        <f t="shared" si="54"/>
        <v xml:space="preserve"> </v>
      </c>
      <c r="K842" s="1"/>
      <c r="L842" s="1" t="str">
        <f t="shared" si="55"/>
        <v xml:space="preserve"> </v>
      </c>
      <c r="M842" s="27"/>
    </row>
    <row r="843" spans="1:13" ht="127.5" x14ac:dyDescent="0.2">
      <c r="A843" s="26" t="s">
        <v>1800</v>
      </c>
      <c r="B843" s="26" t="s">
        <v>1801</v>
      </c>
      <c r="C843" s="27">
        <v>-26.49765</v>
      </c>
      <c r="D843" s="27"/>
      <c r="E843" s="1" t="str">
        <f t="shared" si="53"/>
        <v/>
      </c>
      <c r="F843" s="27"/>
      <c r="G843" s="1" t="str">
        <f t="shared" si="52"/>
        <v xml:space="preserve"> </v>
      </c>
      <c r="H843" s="1"/>
      <c r="I843" s="1"/>
      <c r="J843" s="1" t="str">
        <f t="shared" si="54"/>
        <v xml:space="preserve"> </v>
      </c>
      <c r="K843" s="1"/>
      <c r="L843" s="1" t="str">
        <f t="shared" si="55"/>
        <v xml:space="preserve"> </v>
      </c>
      <c r="M843" s="27"/>
    </row>
    <row r="844" spans="1:13" ht="127.5" x14ac:dyDescent="0.2">
      <c r="A844" s="26" t="s">
        <v>1802</v>
      </c>
      <c r="B844" s="26" t="s">
        <v>1803</v>
      </c>
      <c r="C844" s="27"/>
      <c r="D844" s="27"/>
      <c r="E844" s="1" t="str">
        <f t="shared" si="53"/>
        <v xml:space="preserve"> </v>
      </c>
      <c r="F844" s="27">
        <v>-3313.4409799999999</v>
      </c>
      <c r="G844" s="1" t="str">
        <f t="shared" si="52"/>
        <v/>
      </c>
      <c r="H844" s="1"/>
      <c r="I844" s="1"/>
      <c r="J844" s="1" t="str">
        <f t="shared" si="54"/>
        <v xml:space="preserve"> </v>
      </c>
      <c r="K844" s="1">
        <v>-3313.4409799999999</v>
      </c>
      <c r="L844" s="1" t="str">
        <f t="shared" si="55"/>
        <v/>
      </c>
      <c r="M844" s="27"/>
    </row>
    <row r="845" spans="1:13" ht="76.5" x14ac:dyDescent="0.2">
      <c r="A845" s="26" t="s">
        <v>1804</v>
      </c>
      <c r="B845" s="26" t="s">
        <v>1805</v>
      </c>
      <c r="C845" s="27"/>
      <c r="D845" s="27"/>
      <c r="E845" s="1" t="str">
        <f t="shared" si="53"/>
        <v xml:space="preserve"> </v>
      </c>
      <c r="F845" s="27"/>
      <c r="G845" s="1" t="str">
        <f t="shared" si="52"/>
        <v xml:space="preserve"> </v>
      </c>
      <c r="H845" s="1"/>
      <c r="I845" s="1"/>
      <c r="J845" s="1" t="str">
        <f t="shared" si="54"/>
        <v xml:space="preserve"> </v>
      </c>
      <c r="K845" s="1"/>
      <c r="L845" s="1" t="str">
        <f t="shared" si="55"/>
        <v xml:space="preserve"> </v>
      </c>
      <c r="M845" s="27"/>
    </row>
    <row r="846" spans="1:13" ht="102" x14ac:dyDescent="0.2">
      <c r="A846" s="26" t="s">
        <v>1806</v>
      </c>
      <c r="B846" s="26" t="s">
        <v>1807</v>
      </c>
      <c r="C846" s="27"/>
      <c r="D846" s="27">
        <v>-6962.8040600000004</v>
      </c>
      <c r="E846" s="1" t="str">
        <f t="shared" si="53"/>
        <v xml:space="preserve"> </v>
      </c>
      <c r="F846" s="27">
        <v>-3353.3294000000001</v>
      </c>
      <c r="G846" s="1" t="str">
        <f t="shared" si="52"/>
        <v>свыше 200</v>
      </c>
      <c r="H846" s="1"/>
      <c r="I846" s="1">
        <v>-6962.8040600000004</v>
      </c>
      <c r="J846" s="1" t="str">
        <f t="shared" si="54"/>
        <v xml:space="preserve"> </v>
      </c>
      <c r="K846" s="1">
        <v>-3353.3294000000001</v>
      </c>
      <c r="L846" s="1" t="str">
        <f t="shared" si="55"/>
        <v>свыше 200</v>
      </c>
      <c r="M846" s="27">
        <v>-1397.1858300000004</v>
      </c>
    </row>
    <row r="847" spans="1:13" ht="102" x14ac:dyDescent="0.2">
      <c r="A847" s="26" t="s">
        <v>1808</v>
      </c>
      <c r="B847" s="26" t="s">
        <v>1809</v>
      </c>
      <c r="C847" s="27">
        <v>-1494.7798700000001</v>
      </c>
      <c r="D847" s="27"/>
      <c r="E847" s="1" t="str">
        <f t="shared" si="53"/>
        <v/>
      </c>
      <c r="F847" s="27"/>
      <c r="G847" s="1" t="str">
        <f t="shared" si="52"/>
        <v xml:space="preserve"> </v>
      </c>
      <c r="H847" s="1"/>
      <c r="I847" s="1"/>
      <c r="J847" s="1" t="str">
        <f t="shared" si="54"/>
        <v xml:space="preserve"> </v>
      </c>
      <c r="K847" s="1"/>
      <c r="L847" s="1" t="str">
        <f t="shared" si="55"/>
        <v xml:space="preserve"> </v>
      </c>
      <c r="M847" s="27"/>
    </row>
    <row r="848" spans="1:13" ht="102" x14ac:dyDescent="0.2">
      <c r="A848" s="26" t="s">
        <v>1810</v>
      </c>
      <c r="B848" s="26" t="s">
        <v>1811</v>
      </c>
      <c r="C848" s="27">
        <v>-665.41618000000005</v>
      </c>
      <c r="D848" s="27"/>
      <c r="E848" s="1" t="str">
        <f t="shared" si="53"/>
        <v/>
      </c>
      <c r="F848" s="27"/>
      <c r="G848" s="1" t="str">
        <f t="shared" si="52"/>
        <v xml:space="preserve"> </v>
      </c>
      <c r="H848" s="1"/>
      <c r="I848" s="1"/>
      <c r="J848" s="1" t="str">
        <f t="shared" si="54"/>
        <v xml:space="preserve"> </v>
      </c>
      <c r="K848" s="1"/>
      <c r="L848" s="1" t="str">
        <f t="shared" si="55"/>
        <v xml:space="preserve"> </v>
      </c>
      <c r="M848" s="27"/>
    </row>
    <row r="849" spans="1:13" ht="127.5" x14ac:dyDescent="0.2">
      <c r="A849" s="26" t="s">
        <v>1812</v>
      </c>
      <c r="B849" s="26" t="s">
        <v>1813</v>
      </c>
      <c r="C849" s="27"/>
      <c r="D849" s="27"/>
      <c r="E849" s="1" t="str">
        <f t="shared" si="53"/>
        <v xml:space="preserve"> </v>
      </c>
      <c r="F849" s="27">
        <v>-2752.2503900000002</v>
      </c>
      <c r="G849" s="1" t="str">
        <f t="shared" si="52"/>
        <v/>
      </c>
      <c r="H849" s="1"/>
      <c r="I849" s="1"/>
      <c r="J849" s="1" t="str">
        <f t="shared" si="54"/>
        <v xml:space="preserve"> </v>
      </c>
      <c r="K849" s="1">
        <v>-2752.2503900000002</v>
      </c>
      <c r="L849" s="1" t="str">
        <f t="shared" si="55"/>
        <v/>
      </c>
      <c r="M849" s="27"/>
    </row>
    <row r="850" spans="1:13" ht="127.5" x14ac:dyDescent="0.2">
      <c r="A850" s="26" t="s">
        <v>1812</v>
      </c>
      <c r="B850" s="26" t="s">
        <v>1814</v>
      </c>
      <c r="C850" s="27"/>
      <c r="D850" s="27">
        <v>-4248.1536900000001</v>
      </c>
      <c r="E850" s="1" t="str">
        <f t="shared" si="53"/>
        <v xml:space="preserve"> </v>
      </c>
      <c r="F850" s="27"/>
      <c r="G850" s="1" t="str">
        <f t="shared" si="52"/>
        <v xml:space="preserve"> </v>
      </c>
      <c r="H850" s="1"/>
      <c r="I850" s="1">
        <v>-4248.1536900000001</v>
      </c>
      <c r="J850" s="1" t="str">
        <f t="shared" si="54"/>
        <v xml:space="preserve"> </v>
      </c>
      <c r="K850" s="1"/>
      <c r="L850" s="1" t="str">
        <f t="shared" si="55"/>
        <v xml:space="preserve"> </v>
      </c>
      <c r="M850" s="27"/>
    </row>
    <row r="851" spans="1:13" ht="51" x14ac:dyDescent="0.2">
      <c r="A851" s="26" t="s">
        <v>1815</v>
      </c>
      <c r="B851" s="26" t="s">
        <v>1816</v>
      </c>
      <c r="C851" s="27"/>
      <c r="D851" s="27"/>
      <c r="E851" s="1" t="str">
        <f t="shared" si="53"/>
        <v xml:space="preserve"> </v>
      </c>
      <c r="F851" s="27">
        <v>-99.9</v>
      </c>
      <c r="G851" s="1" t="str">
        <f t="shared" si="52"/>
        <v/>
      </c>
      <c r="H851" s="1"/>
      <c r="I851" s="1"/>
      <c r="J851" s="1" t="str">
        <f t="shared" si="54"/>
        <v xml:space="preserve"> </v>
      </c>
      <c r="K851" s="1">
        <v>-99.9</v>
      </c>
      <c r="L851" s="1" t="str">
        <f t="shared" si="55"/>
        <v/>
      </c>
      <c r="M851" s="27"/>
    </row>
    <row r="852" spans="1:13" ht="153" x14ac:dyDescent="0.2">
      <c r="A852" s="26" t="s">
        <v>1817</v>
      </c>
      <c r="B852" s="26" t="s">
        <v>1818</v>
      </c>
      <c r="C852" s="27"/>
      <c r="D852" s="27">
        <v>-0.45800000000000002</v>
      </c>
      <c r="E852" s="1" t="str">
        <f t="shared" si="53"/>
        <v xml:space="preserve"> </v>
      </c>
      <c r="F852" s="27"/>
      <c r="G852" s="1" t="str">
        <f t="shared" si="52"/>
        <v xml:space="preserve"> </v>
      </c>
      <c r="H852" s="1"/>
      <c r="I852" s="1">
        <v>-0.45800000000000002</v>
      </c>
      <c r="J852" s="1" t="str">
        <f t="shared" si="54"/>
        <v xml:space="preserve"> </v>
      </c>
      <c r="K852" s="1"/>
      <c r="L852" s="1" t="str">
        <f t="shared" si="55"/>
        <v xml:space="preserve"> </v>
      </c>
      <c r="M852" s="27"/>
    </row>
    <row r="853" spans="1:13" ht="153" x14ac:dyDescent="0.2">
      <c r="A853" s="26" t="s">
        <v>1817</v>
      </c>
      <c r="B853" s="26" t="s">
        <v>1819</v>
      </c>
      <c r="C853" s="27"/>
      <c r="D853" s="27"/>
      <c r="E853" s="1" t="str">
        <f t="shared" si="53"/>
        <v xml:space="preserve"> </v>
      </c>
      <c r="F853" s="27">
        <v>-0.55200000000000005</v>
      </c>
      <c r="G853" s="1" t="str">
        <f t="shared" si="52"/>
        <v/>
      </c>
      <c r="H853" s="1"/>
      <c r="I853" s="1"/>
      <c r="J853" s="1" t="str">
        <f t="shared" si="54"/>
        <v xml:space="preserve"> </v>
      </c>
      <c r="K853" s="1">
        <v>-0.55200000000000005</v>
      </c>
      <c r="L853" s="1" t="str">
        <f t="shared" si="55"/>
        <v/>
      </c>
      <c r="M853" s="27"/>
    </row>
    <row r="854" spans="1:13" ht="63.75" x14ac:dyDescent="0.2">
      <c r="A854" s="26" t="s">
        <v>1820</v>
      </c>
      <c r="B854" s="26" t="s">
        <v>1821</v>
      </c>
      <c r="C854" s="27">
        <v>-194.61850999999999</v>
      </c>
      <c r="D854" s="27"/>
      <c r="E854" s="1" t="str">
        <f t="shared" si="53"/>
        <v/>
      </c>
      <c r="F854" s="27"/>
      <c r="G854" s="1" t="str">
        <f t="shared" si="52"/>
        <v xml:space="preserve"> </v>
      </c>
      <c r="H854" s="1"/>
      <c r="I854" s="1"/>
      <c r="J854" s="1" t="str">
        <f t="shared" si="54"/>
        <v xml:space="preserve"> </v>
      </c>
      <c r="K854" s="1"/>
      <c r="L854" s="1" t="str">
        <f t="shared" si="55"/>
        <v xml:space="preserve"> </v>
      </c>
      <c r="M854" s="27"/>
    </row>
    <row r="855" spans="1:13" ht="38.25" x14ac:dyDescent="0.2">
      <c r="A855" s="26" t="s">
        <v>1822</v>
      </c>
      <c r="B855" s="26" t="s">
        <v>1823</v>
      </c>
      <c r="C855" s="27">
        <v>-5846.1767</v>
      </c>
      <c r="D855" s="27"/>
      <c r="E855" s="1" t="str">
        <f t="shared" si="53"/>
        <v/>
      </c>
      <c r="F855" s="27"/>
      <c r="G855" s="1" t="str">
        <f t="shared" si="52"/>
        <v xml:space="preserve"> </v>
      </c>
      <c r="H855" s="1"/>
      <c r="I855" s="1"/>
      <c r="J855" s="1" t="str">
        <f t="shared" si="54"/>
        <v xml:space="preserve"> </v>
      </c>
      <c r="K855" s="1"/>
      <c r="L855" s="1" t="str">
        <f t="shared" si="55"/>
        <v xml:space="preserve"> </v>
      </c>
      <c r="M855" s="27"/>
    </row>
    <row r="856" spans="1:13" ht="38.25" x14ac:dyDescent="0.2">
      <c r="A856" s="26" t="s">
        <v>1824</v>
      </c>
      <c r="B856" s="26" t="s">
        <v>1825</v>
      </c>
      <c r="C856" s="27">
        <v>-16819.42524</v>
      </c>
      <c r="D856" s="27"/>
      <c r="E856" s="1" t="str">
        <f t="shared" si="53"/>
        <v/>
      </c>
      <c r="F856" s="27"/>
      <c r="G856" s="1" t="str">
        <f t="shared" si="52"/>
        <v xml:space="preserve"> </v>
      </c>
      <c r="H856" s="1"/>
      <c r="I856" s="1"/>
      <c r="J856" s="1" t="str">
        <f t="shared" si="54"/>
        <v xml:space="preserve"> </v>
      </c>
      <c r="K856" s="1"/>
      <c r="L856" s="1" t="str">
        <f t="shared" si="55"/>
        <v xml:space="preserve"> </v>
      </c>
      <c r="M856" s="27"/>
    </row>
    <row r="857" spans="1:13" ht="38.25" x14ac:dyDescent="0.2">
      <c r="A857" s="26" t="s">
        <v>1826</v>
      </c>
      <c r="B857" s="26" t="s">
        <v>1827</v>
      </c>
      <c r="C857" s="27"/>
      <c r="D857" s="27"/>
      <c r="E857" s="1" t="str">
        <f t="shared" si="53"/>
        <v xml:space="preserve"> </v>
      </c>
      <c r="F857" s="27"/>
      <c r="G857" s="1" t="str">
        <f t="shared" si="52"/>
        <v xml:space="preserve"> </v>
      </c>
      <c r="H857" s="1"/>
      <c r="I857" s="1"/>
      <c r="J857" s="1" t="str">
        <f t="shared" si="54"/>
        <v xml:space="preserve"> </v>
      </c>
      <c r="K857" s="1"/>
      <c r="L857" s="1" t="str">
        <f t="shared" si="55"/>
        <v xml:space="preserve"> </v>
      </c>
      <c r="M857" s="27"/>
    </row>
    <row r="858" spans="1:13" ht="38.25" x14ac:dyDescent="0.2">
      <c r="A858" s="26" t="s">
        <v>1828</v>
      </c>
      <c r="B858" s="26" t="s">
        <v>1829</v>
      </c>
      <c r="C858" s="27">
        <v>-3029.2641199999998</v>
      </c>
      <c r="D858" s="27"/>
      <c r="E858" s="1" t="str">
        <f t="shared" si="53"/>
        <v/>
      </c>
      <c r="F858" s="27"/>
      <c r="G858" s="1" t="str">
        <f t="shared" si="52"/>
        <v xml:space="preserve"> </v>
      </c>
      <c r="H858" s="1"/>
      <c r="I858" s="1"/>
      <c r="J858" s="1" t="str">
        <f t="shared" si="54"/>
        <v xml:space="preserve"> </v>
      </c>
      <c r="K858" s="1"/>
      <c r="L858" s="1" t="str">
        <f t="shared" si="55"/>
        <v xml:space="preserve"> </v>
      </c>
      <c r="M858" s="27"/>
    </row>
    <row r="859" spans="1:13" ht="38.25" x14ac:dyDescent="0.2">
      <c r="A859" s="26" t="s">
        <v>1830</v>
      </c>
      <c r="B859" s="26" t="s">
        <v>1831</v>
      </c>
      <c r="C859" s="27"/>
      <c r="D859" s="27">
        <v>-34199.853179999998</v>
      </c>
      <c r="E859" s="1" t="str">
        <f t="shared" si="53"/>
        <v xml:space="preserve"> </v>
      </c>
      <c r="F859" s="27">
        <v>-87.259010000000004</v>
      </c>
      <c r="G859" s="1" t="str">
        <f t="shared" si="52"/>
        <v>свыше 200</v>
      </c>
      <c r="H859" s="1"/>
      <c r="I859" s="1">
        <v>-34199.853179999998</v>
      </c>
      <c r="J859" s="1" t="str">
        <f t="shared" si="54"/>
        <v xml:space="preserve"> </v>
      </c>
      <c r="K859" s="1">
        <v>-87.259010000000004</v>
      </c>
      <c r="L859" s="1" t="str">
        <f t="shared" si="55"/>
        <v>свыше 200</v>
      </c>
      <c r="M859" s="27">
        <v>-29385.809149999997</v>
      </c>
    </row>
  </sheetData>
  <mergeCells count="5">
    <mergeCell ref="A4:A5"/>
    <mergeCell ref="B4:B5"/>
    <mergeCell ref="C4:G4"/>
    <mergeCell ref="H4:M4"/>
    <mergeCell ref="A2:M2"/>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3"/>
  <sheetViews>
    <sheetView workbookViewId="0">
      <selection activeCell="O2" sqref="O2"/>
    </sheetView>
  </sheetViews>
  <sheetFormatPr defaultRowHeight="12.75" x14ac:dyDescent="0.2"/>
  <cols>
    <col min="1" max="1" width="5.85546875" style="28" customWidth="1"/>
    <col min="2" max="2" width="30.7109375" style="28" customWidth="1"/>
    <col min="3" max="3" width="17.5703125" style="28" customWidth="1"/>
    <col min="4" max="5" width="13.5703125" style="28" customWidth="1"/>
    <col min="6" max="6" width="15.7109375" style="28" customWidth="1"/>
    <col min="7" max="7" width="12.5703125" style="28" customWidth="1"/>
    <col min="8" max="8" width="18" style="28" customWidth="1"/>
    <col min="9" max="9" width="16.42578125" style="28" customWidth="1"/>
    <col min="10" max="10" width="13.5703125" style="28" customWidth="1"/>
    <col min="11" max="11" width="15.5703125" style="28" customWidth="1"/>
    <col min="12" max="13" width="13.5703125" style="28" customWidth="1"/>
  </cols>
  <sheetData>
    <row r="1" spans="1:13" ht="19.5" customHeight="1" x14ac:dyDescent="0.2">
      <c r="A1" s="32" t="s">
        <v>171</v>
      </c>
      <c r="B1" s="32" t="s">
        <v>172</v>
      </c>
      <c r="C1" s="33" t="s">
        <v>28</v>
      </c>
      <c r="D1" s="33"/>
      <c r="E1" s="33"/>
      <c r="F1" s="33"/>
      <c r="G1" s="33"/>
      <c r="H1" s="34" t="s">
        <v>173</v>
      </c>
      <c r="I1" s="34"/>
      <c r="J1" s="34"/>
      <c r="K1" s="34"/>
      <c r="L1" s="34"/>
      <c r="M1" s="34"/>
    </row>
    <row r="2" spans="1:13" ht="142.5" customHeight="1" x14ac:dyDescent="0.2">
      <c r="A2" s="32"/>
      <c r="B2" s="32"/>
      <c r="C2" s="25" t="s">
        <v>1975</v>
      </c>
      <c r="D2" s="31" t="s">
        <v>1971</v>
      </c>
      <c r="E2" s="25" t="s">
        <v>174</v>
      </c>
      <c r="F2" s="21" t="s">
        <v>1972</v>
      </c>
      <c r="G2" s="25" t="s">
        <v>1977</v>
      </c>
      <c r="H2" s="25" t="s">
        <v>1976</v>
      </c>
      <c r="I2" s="31" t="s">
        <v>1971</v>
      </c>
      <c r="J2" s="25" t="s">
        <v>174</v>
      </c>
      <c r="K2" s="24" t="s">
        <v>1972</v>
      </c>
      <c r="L2" s="25" t="s">
        <v>1977</v>
      </c>
      <c r="M2" s="25" t="s">
        <v>175</v>
      </c>
    </row>
    <row r="3" spans="1:13" ht="25.5" x14ac:dyDescent="0.2">
      <c r="A3" s="26" t="s">
        <v>19</v>
      </c>
      <c r="B3" s="26" t="s">
        <v>23</v>
      </c>
      <c r="C3" s="29">
        <v>7291874.1745199999</v>
      </c>
      <c r="D3" s="29">
        <v>1276650.1147</v>
      </c>
      <c r="E3" s="1">
        <f>IF(C3=0," ",IF(D3/C3*100&gt;200,"свыше 200",IF(D3/C3&gt;0,D3/C3*100,"")))</f>
        <v>17.507846188034883</v>
      </c>
      <c r="F3" s="29">
        <v>1111530.3876499999</v>
      </c>
      <c r="G3" s="1">
        <f t="shared" ref="G3:G66" si="0">IF(F3=0," ",IF(D3/F3*100&gt;200,"свыше 200",IF(D3/F3&gt;0,D3/F3*100,"")))</f>
        <v>114.8551698527196</v>
      </c>
      <c r="H3" s="29">
        <v>2740384.04171</v>
      </c>
      <c r="I3" s="29">
        <v>423436.19436000002</v>
      </c>
      <c r="J3" s="1">
        <f>IF(H3=0," ",IF(I3/H3*100&gt;200,"свыше 200",IF(I3/H3&gt;0,I3/H3*100,"")))</f>
        <v>15.451709976232959</v>
      </c>
      <c r="K3" s="29">
        <v>418093.45408</v>
      </c>
      <c r="L3" s="1">
        <f>IF(K3=0," ",IF(I3/K3*100&gt;200,"свыше 200",IF(I3/K3&gt;0,I3/K3*100,"")))</f>
        <v>101.27788182949588</v>
      </c>
      <c r="M3" s="29">
        <v>148329.77059000003</v>
      </c>
    </row>
    <row r="4" spans="1:13" ht="51" x14ac:dyDescent="0.2">
      <c r="A4" s="26" t="s">
        <v>153</v>
      </c>
      <c r="B4" s="26" t="s">
        <v>130</v>
      </c>
      <c r="C4" s="29">
        <v>190397.24400000001</v>
      </c>
      <c r="D4" s="29">
        <v>41706.278740000002</v>
      </c>
      <c r="E4" s="1">
        <f t="shared" ref="E4:E67" si="1">IF(C4=0," ",IF(D4/C4*100&gt;200,"свыше 200",IF(D4/C4&gt;0,D4/C4*100,"")))</f>
        <v>21.904875230231799</v>
      </c>
      <c r="F4" s="29">
        <v>34943.590329999999</v>
      </c>
      <c r="G4" s="1">
        <f t="shared" si="0"/>
        <v>119.35315846521372</v>
      </c>
      <c r="H4" s="29">
        <v>3787.3409299999998</v>
      </c>
      <c r="I4" s="29">
        <v>647.39940999999999</v>
      </c>
      <c r="J4" s="1">
        <f t="shared" ref="J4:J67" si="2">IF(H4=0," ",IF(I4/H4*100&gt;200,"свыше 200",IF(I4/H4&gt;0,I4/H4*100,"")))</f>
        <v>17.093771645216002</v>
      </c>
      <c r="K4" s="29">
        <v>422.27676000000002</v>
      </c>
      <c r="L4" s="1">
        <f t="shared" ref="L4:L67" si="3">IF(K4=0," ",IF(I4/K4*100&gt;200,"свыше 200",IF(I4/K4&gt;0,I4/K4*100,"")))</f>
        <v>153.31163618855084</v>
      </c>
      <c r="M4" s="29">
        <v>84.891849999999977</v>
      </c>
    </row>
    <row r="5" spans="1:13" ht="76.5" x14ac:dyDescent="0.2">
      <c r="A5" s="26" t="s">
        <v>137</v>
      </c>
      <c r="B5" s="26" t="s">
        <v>49</v>
      </c>
      <c r="C5" s="29">
        <v>377334.33795999998</v>
      </c>
      <c r="D5" s="29">
        <v>77328.055789999999</v>
      </c>
      <c r="E5" s="1">
        <f t="shared" si="1"/>
        <v>20.493246442415558</v>
      </c>
      <c r="F5" s="29">
        <v>62424.778259999999</v>
      </c>
      <c r="G5" s="1">
        <f t="shared" si="0"/>
        <v>123.87397752207892</v>
      </c>
      <c r="H5" s="29">
        <v>257878.36812</v>
      </c>
      <c r="I5" s="29">
        <v>51632.816030000002</v>
      </c>
      <c r="J5" s="1">
        <f t="shared" si="2"/>
        <v>20.022158665892213</v>
      </c>
      <c r="K5" s="29">
        <v>42288.468359999999</v>
      </c>
      <c r="L5" s="1">
        <f t="shared" si="3"/>
        <v>122.09668033008893</v>
      </c>
      <c r="M5" s="29">
        <v>20797.681950000002</v>
      </c>
    </row>
    <row r="6" spans="1:13" ht="63.75" x14ac:dyDescent="0.2">
      <c r="A6" s="26" t="s">
        <v>123</v>
      </c>
      <c r="B6" s="26" t="s">
        <v>44</v>
      </c>
      <c r="C6" s="29">
        <v>2333363.7201200002</v>
      </c>
      <c r="D6" s="29">
        <v>450660.70588999998</v>
      </c>
      <c r="E6" s="1">
        <f t="shared" si="1"/>
        <v>19.31377873085399</v>
      </c>
      <c r="F6" s="29">
        <v>382480.41554999998</v>
      </c>
      <c r="G6" s="1">
        <f t="shared" si="0"/>
        <v>117.82582521041188</v>
      </c>
      <c r="H6" s="29">
        <v>711129.52344999998</v>
      </c>
      <c r="I6" s="29">
        <v>123404.28836000001</v>
      </c>
      <c r="J6" s="1">
        <f t="shared" si="2"/>
        <v>17.353278733431274</v>
      </c>
      <c r="K6" s="29">
        <v>106876.06238</v>
      </c>
      <c r="L6" s="1">
        <f t="shared" si="3"/>
        <v>115.46485303812332</v>
      </c>
      <c r="M6" s="29">
        <v>37078.346410000013</v>
      </c>
    </row>
    <row r="7" spans="1:13" x14ac:dyDescent="0.2">
      <c r="A7" s="26" t="s">
        <v>108</v>
      </c>
      <c r="B7" s="26" t="s">
        <v>125</v>
      </c>
      <c r="C7" s="29">
        <v>234776.43814000001</v>
      </c>
      <c r="D7" s="29">
        <v>30359.20566</v>
      </c>
      <c r="E7" s="1">
        <f t="shared" si="1"/>
        <v>12.931112636565532</v>
      </c>
      <c r="F7" s="29">
        <v>22641.572069999998</v>
      </c>
      <c r="G7" s="1">
        <f t="shared" si="0"/>
        <v>134.08612072580348</v>
      </c>
      <c r="H7" s="29">
        <v>234758.26775</v>
      </c>
      <c r="I7" s="29">
        <v>30359.20566</v>
      </c>
      <c r="J7" s="1">
        <f t="shared" si="2"/>
        <v>12.932113510196064</v>
      </c>
      <c r="K7" s="29">
        <v>22641.572069999998</v>
      </c>
      <c r="L7" s="1">
        <f t="shared" si="3"/>
        <v>134.08612072580348</v>
      </c>
      <c r="M7" s="29">
        <v>11311.39817</v>
      </c>
    </row>
    <row r="8" spans="1:13" ht="63.75" x14ac:dyDescent="0.2">
      <c r="A8" s="26" t="s">
        <v>94</v>
      </c>
      <c r="B8" s="26" t="s">
        <v>12</v>
      </c>
      <c r="C8" s="29">
        <v>583883.96433999995</v>
      </c>
      <c r="D8" s="29">
        <v>118233.4967</v>
      </c>
      <c r="E8" s="1">
        <f t="shared" si="1"/>
        <v>20.249485158176352</v>
      </c>
      <c r="F8" s="29">
        <v>97991.464760000003</v>
      </c>
      <c r="G8" s="1">
        <f t="shared" si="0"/>
        <v>120.65693373354162</v>
      </c>
      <c r="H8" s="29">
        <v>218484.76363</v>
      </c>
      <c r="I8" s="29">
        <v>46349.501109999997</v>
      </c>
      <c r="J8" s="1">
        <f t="shared" si="2"/>
        <v>21.214065612598983</v>
      </c>
      <c r="K8" s="29">
        <v>36580.259160000001</v>
      </c>
      <c r="L8" s="1">
        <f t="shared" si="3"/>
        <v>126.70632241086615</v>
      </c>
      <c r="M8" s="29">
        <v>21325.902369999996</v>
      </c>
    </row>
    <row r="9" spans="1:13" ht="25.5" x14ac:dyDescent="0.2">
      <c r="A9" s="26" t="s">
        <v>75</v>
      </c>
      <c r="B9" s="26" t="s">
        <v>83</v>
      </c>
      <c r="C9" s="29">
        <v>183275.89017999999</v>
      </c>
      <c r="D9" s="29">
        <v>13452.429319999999</v>
      </c>
      <c r="E9" s="1">
        <f t="shared" si="1"/>
        <v>7.339988531381854</v>
      </c>
      <c r="F9" s="29">
        <v>7564.4134999999997</v>
      </c>
      <c r="G9" s="1">
        <f t="shared" si="0"/>
        <v>177.83836539343071</v>
      </c>
      <c r="H9" s="29">
        <v>60881.636980000003</v>
      </c>
      <c r="I9" s="29">
        <v>13447.554319999999</v>
      </c>
      <c r="J9" s="1">
        <f t="shared" si="2"/>
        <v>22.088030130361975</v>
      </c>
      <c r="K9" s="29">
        <v>7484.6157999999996</v>
      </c>
      <c r="L9" s="1">
        <f t="shared" si="3"/>
        <v>179.6692666576152</v>
      </c>
      <c r="M9" s="29">
        <v>5757.292089999999</v>
      </c>
    </row>
    <row r="10" spans="1:13" x14ac:dyDescent="0.2">
      <c r="A10" s="26" t="s">
        <v>66</v>
      </c>
      <c r="B10" s="26" t="s">
        <v>37</v>
      </c>
      <c r="C10" s="29">
        <v>19500</v>
      </c>
      <c r="D10" s="29"/>
      <c r="E10" s="1" t="str">
        <f t="shared" si="1"/>
        <v/>
      </c>
      <c r="F10" s="29"/>
      <c r="G10" s="1" t="str">
        <f t="shared" si="0"/>
        <v xml:space="preserve"> </v>
      </c>
      <c r="H10" s="29">
        <v>19500</v>
      </c>
      <c r="I10" s="29"/>
      <c r="J10" s="1" t="str">
        <f t="shared" si="2"/>
        <v/>
      </c>
      <c r="K10" s="29"/>
      <c r="L10" s="1" t="str">
        <f t="shared" si="3"/>
        <v xml:space="preserve"> </v>
      </c>
      <c r="M10" s="29"/>
    </row>
    <row r="11" spans="1:13" x14ac:dyDescent="0.2">
      <c r="A11" s="26" t="s">
        <v>57</v>
      </c>
      <c r="B11" s="26" t="s">
        <v>73</v>
      </c>
      <c r="C11" s="29">
        <v>325469.85178999999</v>
      </c>
      <c r="D11" s="29"/>
      <c r="E11" s="1" t="str">
        <f t="shared" si="1"/>
        <v/>
      </c>
      <c r="F11" s="29"/>
      <c r="G11" s="1" t="str">
        <f t="shared" si="0"/>
        <v xml:space="preserve"> </v>
      </c>
      <c r="H11" s="29">
        <v>268596</v>
      </c>
      <c r="I11" s="29"/>
      <c r="J11" s="1" t="str">
        <f t="shared" si="2"/>
        <v/>
      </c>
      <c r="K11" s="29"/>
      <c r="L11" s="1" t="str">
        <f t="shared" si="3"/>
        <v xml:space="preserve"> </v>
      </c>
      <c r="M11" s="29"/>
    </row>
    <row r="12" spans="1:13" ht="38.25" x14ac:dyDescent="0.2">
      <c r="A12" s="26" t="s">
        <v>45</v>
      </c>
      <c r="B12" s="26" t="s">
        <v>133</v>
      </c>
      <c r="C12" s="29">
        <v>500</v>
      </c>
      <c r="D12" s="29"/>
      <c r="E12" s="1" t="str">
        <f t="shared" si="1"/>
        <v/>
      </c>
      <c r="F12" s="29"/>
      <c r="G12" s="1" t="str">
        <f t="shared" si="0"/>
        <v xml:space="preserve"> </v>
      </c>
      <c r="H12" s="29"/>
      <c r="I12" s="29"/>
      <c r="J12" s="1" t="str">
        <f t="shared" si="2"/>
        <v xml:space="preserve"> </v>
      </c>
      <c r="K12" s="29"/>
      <c r="L12" s="1" t="str">
        <f t="shared" si="3"/>
        <v xml:space="preserve"> </v>
      </c>
      <c r="M12" s="29"/>
    </row>
    <row r="13" spans="1:13" ht="25.5" x14ac:dyDescent="0.2">
      <c r="A13" s="26" t="s">
        <v>35</v>
      </c>
      <c r="B13" s="26" t="s">
        <v>31</v>
      </c>
      <c r="C13" s="29">
        <v>3043372.72799</v>
      </c>
      <c r="D13" s="29">
        <v>544909.94259999995</v>
      </c>
      <c r="E13" s="1">
        <f t="shared" si="1"/>
        <v>17.904804678981485</v>
      </c>
      <c r="F13" s="29">
        <v>503484.15318000002</v>
      </c>
      <c r="G13" s="1">
        <f t="shared" si="0"/>
        <v>108.22782388648284</v>
      </c>
      <c r="H13" s="29">
        <v>965368.14084999997</v>
      </c>
      <c r="I13" s="29">
        <v>157595.42947</v>
      </c>
      <c r="J13" s="1">
        <f t="shared" si="2"/>
        <v>16.324904748901108</v>
      </c>
      <c r="K13" s="29">
        <v>201800.19954999999</v>
      </c>
      <c r="L13" s="1">
        <f t="shared" si="3"/>
        <v>78.094783762070875</v>
      </c>
      <c r="M13" s="29">
        <v>51974.257750000004</v>
      </c>
    </row>
    <row r="14" spans="1:13" x14ac:dyDescent="0.2">
      <c r="A14" s="26" t="s">
        <v>51</v>
      </c>
      <c r="B14" s="26" t="s">
        <v>64</v>
      </c>
      <c r="C14" s="29">
        <v>104183.9</v>
      </c>
      <c r="D14" s="29">
        <v>10567.66034</v>
      </c>
      <c r="E14" s="1">
        <f t="shared" si="1"/>
        <v>10.143275822847869</v>
      </c>
      <c r="F14" s="29">
        <v>5102.9786999999997</v>
      </c>
      <c r="G14" s="1" t="str">
        <f t="shared" si="0"/>
        <v>свыше 200</v>
      </c>
      <c r="H14" s="29">
        <v>104183.9</v>
      </c>
      <c r="I14" s="29">
        <v>10567.66034</v>
      </c>
      <c r="J14" s="1">
        <f t="shared" si="2"/>
        <v>10.143275822847869</v>
      </c>
      <c r="K14" s="29">
        <v>5102.9786999999997</v>
      </c>
      <c r="L14" s="1" t="str">
        <f t="shared" si="3"/>
        <v>свыше 200</v>
      </c>
      <c r="M14" s="29">
        <v>4760.2660599999999</v>
      </c>
    </row>
    <row r="15" spans="1:13" ht="25.5" x14ac:dyDescent="0.2">
      <c r="A15" s="26" t="s">
        <v>9</v>
      </c>
      <c r="B15" s="26" t="s">
        <v>120</v>
      </c>
      <c r="C15" s="29">
        <v>104183.9</v>
      </c>
      <c r="D15" s="29">
        <v>10567.66034</v>
      </c>
      <c r="E15" s="1">
        <f t="shared" si="1"/>
        <v>10.143275822847869</v>
      </c>
      <c r="F15" s="29">
        <v>5102.9786999999997</v>
      </c>
      <c r="G15" s="1" t="str">
        <f t="shared" si="0"/>
        <v>свыше 200</v>
      </c>
      <c r="H15" s="29">
        <v>104183.9</v>
      </c>
      <c r="I15" s="29">
        <v>10567.66034</v>
      </c>
      <c r="J15" s="1">
        <f t="shared" si="2"/>
        <v>10.143275822847869</v>
      </c>
      <c r="K15" s="29">
        <v>5102.9786999999997</v>
      </c>
      <c r="L15" s="1" t="str">
        <f t="shared" si="3"/>
        <v>свыше 200</v>
      </c>
      <c r="M15" s="29">
        <v>4760.2660599999999</v>
      </c>
    </row>
    <row r="16" spans="1:13" ht="51" x14ac:dyDescent="0.2">
      <c r="A16" s="26" t="s">
        <v>78</v>
      </c>
      <c r="B16" s="26" t="s">
        <v>115</v>
      </c>
      <c r="C16" s="29">
        <v>999220.31762999995</v>
      </c>
      <c r="D16" s="29">
        <v>142531.61949000001</v>
      </c>
      <c r="E16" s="1">
        <f t="shared" si="1"/>
        <v>14.264283559411956</v>
      </c>
      <c r="F16" s="29">
        <v>128615.81127000001</v>
      </c>
      <c r="G16" s="1">
        <f t="shared" si="0"/>
        <v>110.81967145609096</v>
      </c>
      <c r="H16" s="29">
        <v>773577.88191999996</v>
      </c>
      <c r="I16" s="29">
        <v>106358.67805</v>
      </c>
      <c r="J16" s="1">
        <f t="shared" si="2"/>
        <v>13.748929556519968</v>
      </c>
      <c r="K16" s="29">
        <v>93273.526509999996</v>
      </c>
      <c r="L16" s="1">
        <f t="shared" si="3"/>
        <v>114.02879469620689</v>
      </c>
      <c r="M16" s="29">
        <v>40861.953440000005</v>
      </c>
    </row>
    <row r="17" spans="1:13" x14ac:dyDescent="0.2">
      <c r="A17" s="26" t="s">
        <v>26</v>
      </c>
      <c r="B17" s="26" t="s">
        <v>70</v>
      </c>
      <c r="C17" s="29">
        <v>88170.930479999995</v>
      </c>
      <c r="D17" s="29">
        <v>16648.20505</v>
      </c>
      <c r="E17" s="1">
        <f t="shared" si="1"/>
        <v>18.881739094016194</v>
      </c>
      <c r="F17" s="29">
        <v>12518.36557</v>
      </c>
      <c r="G17" s="1">
        <f t="shared" si="0"/>
        <v>132.99024506759153</v>
      </c>
      <c r="H17" s="29">
        <v>88170.930479999995</v>
      </c>
      <c r="I17" s="29">
        <v>16648.20505</v>
      </c>
      <c r="J17" s="1">
        <f t="shared" si="2"/>
        <v>18.881739094016194</v>
      </c>
      <c r="K17" s="29">
        <v>12518.36557</v>
      </c>
      <c r="L17" s="1">
        <f t="shared" si="3"/>
        <v>132.99024506759153</v>
      </c>
      <c r="M17" s="29">
        <v>6928.9448700000012</v>
      </c>
    </row>
    <row r="18" spans="1:13" x14ac:dyDescent="0.2">
      <c r="A18" s="26" t="s">
        <v>116</v>
      </c>
      <c r="B18" s="26" t="s">
        <v>152</v>
      </c>
      <c r="C18" s="29">
        <v>62243.523809999999</v>
      </c>
      <c r="D18" s="29">
        <v>2460.2574</v>
      </c>
      <c r="E18" s="1">
        <f t="shared" si="1"/>
        <v>3.9526319356693249</v>
      </c>
      <c r="F18" s="29">
        <v>2271.8716899999999</v>
      </c>
      <c r="G18" s="1">
        <f t="shared" si="0"/>
        <v>108.29209285142332</v>
      </c>
      <c r="H18" s="29">
        <v>39787.624819999997</v>
      </c>
      <c r="I18" s="29"/>
      <c r="J18" s="1" t="str">
        <f t="shared" si="2"/>
        <v/>
      </c>
      <c r="K18" s="29"/>
      <c r="L18" s="1" t="str">
        <f t="shared" si="3"/>
        <v xml:space="preserve"> </v>
      </c>
      <c r="M18" s="29"/>
    </row>
    <row r="19" spans="1:13" ht="51" x14ac:dyDescent="0.2">
      <c r="A19" s="26" t="s">
        <v>136</v>
      </c>
      <c r="B19" s="26" t="s">
        <v>142</v>
      </c>
      <c r="C19" s="29">
        <v>844047.40385999996</v>
      </c>
      <c r="D19" s="29">
        <v>123179.43792</v>
      </c>
      <c r="E19" s="1">
        <f t="shared" si="1"/>
        <v>14.593900455907505</v>
      </c>
      <c r="F19" s="29">
        <v>113581.19568999999</v>
      </c>
      <c r="G19" s="1">
        <f t="shared" si="0"/>
        <v>108.45055572068172</v>
      </c>
      <c r="H19" s="29">
        <v>645619.32661999995</v>
      </c>
      <c r="I19" s="29">
        <v>89710.472999999998</v>
      </c>
      <c r="J19" s="1">
        <f t="shared" si="2"/>
        <v>13.895258289379244</v>
      </c>
      <c r="K19" s="29">
        <v>80755.160940000002</v>
      </c>
      <c r="L19" s="1">
        <f t="shared" si="3"/>
        <v>111.08946097779891</v>
      </c>
      <c r="M19" s="29">
        <v>33933.008569999998</v>
      </c>
    </row>
    <row r="20" spans="1:13" ht="38.25" x14ac:dyDescent="0.2">
      <c r="A20" s="26" t="s">
        <v>74</v>
      </c>
      <c r="B20" s="26" t="s">
        <v>109</v>
      </c>
      <c r="C20" s="29">
        <v>4758.4594800000004</v>
      </c>
      <c r="D20" s="29">
        <v>243.71912</v>
      </c>
      <c r="E20" s="1">
        <f t="shared" si="1"/>
        <v>5.1218071946259371</v>
      </c>
      <c r="F20" s="29">
        <v>244.37832</v>
      </c>
      <c r="G20" s="1">
        <f t="shared" si="0"/>
        <v>99.730254304064289</v>
      </c>
      <c r="H20" s="29"/>
      <c r="I20" s="29"/>
      <c r="J20" s="1" t="str">
        <f t="shared" si="2"/>
        <v xml:space="preserve"> </v>
      </c>
      <c r="K20" s="29"/>
      <c r="L20" s="1" t="str">
        <f t="shared" si="3"/>
        <v xml:space="preserve"> </v>
      </c>
      <c r="M20" s="29"/>
    </row>
    <row r="21" spans="1:13" x14ac:dyDescent="0.2">
      <c r="A21" s="26" t="s">
        <v>113</v>
      </c>
      <c r="B21" s="26" t="s">
        <v>89</v>
      </c>
      <c r="C21" s="29">
        <v>18817747.05384</v>
      </c>
      <c r="D21" s="29">
        <v>2801644.9127099998</v>
      </c>
      <c r="E21" s="1">
        <f t="shared" si="1"/>
        <v>14.888312106088645</v>
      </c>
      <c r="F21" s="29">
        <v>3071041.0501199998</v>
      </c>
      <c r="G21" s="1">
        <f t="shared" si="0"/>
        <v>91.227856189044644</v>
      </c>
      <c r="H21" s="29">
        <v>15746530.872269999</v>
      </c>
      <c r="I21" s="29">
        <v>2359652.72052</v>
      </c>
      <c r="J21" s="1">
        <f t="shared" si="2"/>
        <v>14.985222711342741</v>
      </c>
      <c r="K21" s="29">
        <v>2548316.9844300002</v>
      </c>
      <c r="L21" s="1">
        <f t="shared" si="3"/>
        <v>92.596515070035522</v>
      </c>
      <c r="M21" s="29">
        <v>1212683.9524600001</v>
      </c>
    </row>
    <row r="22" spans="1:13" x14ac:dyDescent="0.2">
      <c r="A22" s="26" t="s">
        <v>96</v>
      </c>
      <c r="B22" s="26" t="s">
        <v>103</v>
      </c>
      <c r="C22" s="29">
        <v>636335.72984000004</v>
      </c>
      <c r="D22" s="29">
        <v>69639.991720000005</v>
      </c>
      <c r="E22" s="1">
        <f t="shared" si="1"/>
        <v>10.943907194636116</v>
      </c>
      <c r="F22" s="29">
        <v>57525.527909999997</v>
      </c>
      <c r="G22" s="1">
        <f t="shared" si="0"/>
        <v>121.05928315678105</v>
      </c>
      <c r="H22" s="29">
        <v>636335.72984000004</v>
      </c>
      <c r="I22" s="29">
        <v>69639.991720000005</v>
      </c>
      <c r="J22" s="1">
        <f t="shared" si="2"/>
        <v>10.943907194636116</v>
      </c>
      <c r="K22" s="29">
        <v>57525.527909999997</v>
      </c>
      <c r="L22" s="1">
        <f t="shared" si="3"/>
        <v>121.05928315678105</v>
      </c>
      <c r="M22" s="29">
        <v>31322.964450000007</v>
      </c>
    </row>
    <row r="23" spans="1:13" x14ac:dyDescent="0.2">
      <c r="A23" s="26" t="s">
        <v>81</v>
      </c>
      <c r="B23" s="26" t="s">
        <v>114</v>
      </c>
      <c r="C23" s="29">
        <v>777905.90500999999</v>
      </c>
      <c r="D23" s="29">
        <v>45245.514459999999</v>
      </c>
      <c r="E23" s="1">
        <f t="shared" si="1"/>
        <v>5.8163222786460747</v>
      </c>
      <c r="F23" s="29">
        <v>93762.514120000007</v>
      </c>
      <c r="G23" s="1">
        <f t="shared" si="0"/>
        <v>48.255440763985348</v>
      </c>
      <c r="H23" s="29">
        <v>752152.62091000006</v>
      </c>
      <c r="I23" s="29">
        <v>33683.972829999999</v>
      </c>
      <c r="J23" s="1">
        <f t="shared" si="2"/>
        <v>4.478342811495768</v>
      </c>
      <c r="K23" s="29">
        <v>93762.514120000007</v>
      </c>
      <c r="L23" s="1">
        <f t="shared" si="3"/>
        <v>35.924775637831416</v>
      </c>
      <c r="M23" s="29">
        <v>33683.972829999999</v>
      </c>
    </row>
    <row r="24" spans="1:13" x14ac:dyDescent="0.2">
      <c r="A24" s="26" t="s">
        <v>40</v>
      </c>
      <c r="B24" s="26" t="s">
        <v>118</v>
      </c>
      <c r="C24" s="29">
        <v>1229794.14589</v>
      </c>
      <c r="D24" s="29">
        <v>213285.70567</v>
      </c>
      <c r="E24" s="1">
        <f t="shared" si="1"/>
        <v>17.343203851051467</v>
      </c>
      <c r="F24" s="29">
        <v>273617.96042999998</v>
      </c>
      <c r="G24" s="1">
        <f t="shared" si="0"/>
        <v>77.950184752058746</v>
      </c>
      <c r="H24" s="29">
        <v>1211929.7202900001</v>
      </c>
      <c r="I24" s="29">
        <v>210418.46455</v>
      </c>
      <c r="J24" s="1">
        <f t="shared" si="2"/>
        <v>17.362266229402266</v>
      </c>
      <c r="K24" s="29">
        <v>271036.02161</v>
      </c>
      <c r="L24" s="1">
        <f t="shared" si="3"/>
        <v>77.634870560775866</v>
      </c>
      <c r="M24" s="29">
        <v>159740.09480000002</v>
      </c>
    </row>
    <row r="25" spans="1:13" x14ac:dyDescent="0.2">
      <c r="A25" s="26" t="s">
        <v>27</v>
      </c>
      <c r="B25" s="26" t="s">
        <v>41</v>
      </c>
      <c r="C25" s="29">
        <v>80260.815159999998</v>
      </c>
      <c r="D25" s="29">
        <v>6300.7297399999998</v>
      </c>
      <c r="E25" s="1">
        <f t="shared" si="1"/>
        <v>7.8503186485702772</v>
      </c>
      <c r="F25" s="29">
        <v>5981.9193999999998</v>
      </c>
      <c r="G25" s="1">
        <f t="shared" si="0"/>
        <v>105.32956595837784</v>
      </c>
      <c r="H25" s="29">
        <v>70075.324439999997</v>
      </c>
      <c r="I25" s="29">
        <v>6010.5580200000004</v>
      </c>
      <c r="J25" s="1">
        <f t="shared" si="2"/>
        <v>8.5772817579266007</v>
      </c>
      <c r="K25" s="29">
        <v>5753.0596800000003</v>
      </c>
      <c r="L25" s="1">
        <f t="shared" si="3"/>
        <v>104.47585031831269</v>
      </c>
      <c r="M25" s="29">
        <v>2436.3544500000003</v>
      </c>
    </row>
    <row r="26" spans="1:13" x14ac:dyDescent="0.2">
      <c r="A26" s="26" t="s">
        <v>14</v>
      </c>
      <c r="B26" s="26" t="s">
        <v>52</v>
      </c>
      <c r="C26" s="29">
        <v>276242.30713999999</v>
      </c>
      <c r="D26" s="29">
        <v>68150.56018</v>
      </c>
      <c r="E26" s="1">
        <f t="shared" si="1"/>
        <v>24.67057305073158</v>
      </c>
      <c r="F26" s="29">
        <v>62349.206160000002</v>
      </c>
      <c r="G26" s="1">
        <f t="shared" si="0"/>
        <v>109.30461569167795</v>
      </c>
      <c r="H26" s="29">
        <v>276242.30713999999</v>
      </c>
      <c r="I26" s="29">
        <v>68150.56018</v>
      </c>
      <c r="J26" s="1">
        <f t="shared" si="2"/>
        <v>24.67057305073158</v>
      </c>
      <c r="K26" s="29">
        <v>62349.206160000002</v>
      </c>
      <c r="L26" s="1">
        <f t="shared" si="3"/>
        <v>109.30461569167795</v>
      </c>
      <c r="M26" s="29">
        <v>40986.927240000005</v>
      </c>
    </row>
    <row r="27" spans="1:13" x14ac:dyDescent="0.2">
      <c r="A27" s="26" t="s">
        <v>159</v>
      </c>
      <c r="B27" s="26" t="s">
        <v>53</v>
      </c>
      <c r="C27" s="29">
        <v>975246.25867000001</v>
      </c>
      <c r="D27" s="29">
        <v>260612.87687000001</v>
      </c>
      <c r="E27" s="1">
        <f t="shared" si="1"/>
        <v>26.722776381158635</v>
      </c>
      <c r="F27" s="29">
        <v>577241.11817999999</v>
      </c>
      <c r="G27" s="1">
        <f t="shared" si="0"/>
        <v>45.148009845815174</v>
      </c>
      <c r="H27" s="29">
        <v>628237.73184000002</v>
      </c>
      <c r="I27" s="29">
        <v>197417.96833999999</v>
      </c>
      <c r="J27" s="1">
        <f t="shared" si="2"/>
        <v>31.424086509703386</v>
      </c>
      <c r="K27" s="29">
        <v>508135.43859999999</v>
      </c>
      <c r="L27" s="1">
        <f t="shared" si="3"/>
        <v>38.851446552108285</v>
      </c>
      <c r="M27" s="29">
        <v>154618.07389999999</v>
      </c>
    </row>
    <row r="28" spans="1:13" ht="25.5" x14ac:dyDescent="0.2">
      <c r="A28" s="26" t="s">
        <v>143</v>
      </c>
      <c r="B28" s="26" t="s">
        <v>86</v>
      </c>
      <c r="C28" s="29">
        <v>11919896.740429999</v>
      </c>
      <c r="D28" s="29">
        <v>2001259.12781</v>
      </c>
      <c r="E28" s="1">
        <f t="shared" si="1"/>
        <v>16.789232083044091</v>
      </c>
      <c r="F28" s="29">
        <v>1832627.57504</v>
      </c>
      <c r="G28" s="1">
        <f t="shared" si="0"/>
        <v>109.20162694628881</v>
      </c>
      <c r="H28" s="29">
        <v>9316153.0976</v>
      </c>
      <c r="I28" s="29">
        <v>1639983.1903299999</v>
      </c>
      <c r="J28" s="1">
        <f t="shared" si="2"/>
        <v>17.603652206536704</v>
      </c>
      <c r="K28" s="29">
        <v>1384233.2705600001</v>
      </c>
      <c r="L28" s="1">
        <f t="shared" si="3"/>
        <v>118.47592636366373</v>
      </c>
      <c r="M28" s="29">
        <v>753676.64140999992</v>
      </c>
    </row>
    <row r="29" spans="1:13" x14ac:dyDescent="0.2">
      <c r="A29" s="26" t="s">
        <v>8</v>
      </c>
      <c r="B29" s="26" t="s">
        <v>158</v>
      </c>
      <c r="C29" s="29">
        <v>89763.874299999996</v>
      </c>
      <c r="D29" s="29">
        <v>10329.543890000001</v>
      </c>
      <c r="E29" s="1">
        <f t="shared" si="1"/>
        <v>11.507462184038108</v>
      </c>
      <c r="F29" s="29">
        <v>5200.6486000000004</v>
      </c>
      <c r="G29" s="1">
        <f t="shared" si="0"/>
        <v>198.62030074479554</v>
      </c>
      <c r="H29" s="29">
        <v>89763.874299999996</v>
      </c>
      <c r="I29" s="29">
        <v>10329.543890000001</v>
      </c>
      <c r="J29" s="1">
        <f t="shared" si="2"/>
        <v>11.507462184038108</v>
      </c>
      <c r="K29" s="29">
        <v>5200.6486000000004</v>
      </c>
      <c r="L29" s="1">
        <f t="shared" si="3"/>
        <v>198.62030074479554</v>
      </c>
      <c r="M29" s="29">
        <v>2755.2181100000007</v>
      </c>
    </row>
    <row r="30" spans="1:13" ht="25.5" x14ac:dyDescent="0.2">
      <c r="A30" s="26" t="s">
        <v>139</v>
      </c>
      <c r="B30" s="26" t="s">
        <v>6</v>
      </c>
      <c r="C30" s="29">
        <v>2832301.2774</v>
      </c>
      <c r="D30" s="29">
        <v>126820.86237</v>
      </c>
      <c r="E30" s="1">
        <f t="shared" si="1"/>
        <v>4.4776614473167626</v>
      </c>
      <c r="F30" s="29">
        <v>162734.58027999999</v>
      </c>
      <c r="G30" s="1">
        <f t="shared" si="0"/>
        <v>77.931108527636169</v>
      </c>
      <c r="H30" s="29">
        <v>2765640.4659099998</v>
      </c>
      <c r="I30" s="29">
        <v>124018.47066000001</v>
      </c>
      <c r="J30" s="1">
        <f t="shared" si="2"/>
        <v>4.4842586080397568</v>
      </c>
      <c r="K30" s="29">
        <v>160321.29719000001</v>
      </c>
      <c r="L30" s="1">
        <f t="shared" si="3"/>
        <v>77.356204592720573</v>
      </c>
      <c r="M30" s="29">
        <v>33463.705270000006</v>
      </c>
    </row>
    <row r="31" spans="1:13" ht="25.5" x14ac:dyDescent="0.2">
      <c r="A31" s="26" t="s">
        <v>141</v>
      </c>
      <c r="B31" s="26" t="s">
        <v>156</v>
      </c>
      <c r="C31" s="29">
        <v>6593872.4778899997</v>
      </c>
      <c r="D31" s="29">
        <v>461876.17684999999</v>
      </c>
      <c r="E31" s="1">
        <f t="shared" si="1"/>
        <v>7.0046270745866419</v>
      </c>
      <c r="F31" s="29">
        <v>496306.54657000001</v>
      </c>
      <c r="G31" s="1">
        <f t="shared" si="0"/>
        <v>93.062680724654939</v>
      </c>
      <c r="H31" s="29">
        <v>3916674.4371600002</v>
      </c>
      <c r="I31" s="29">
        <v>70392.050820000004</v>
      </c>
      <c r="J31" s="1">
        <f t="shared" si="2"/>
        <v>1.7972402850782161</v>
      </c>
      <c r="K31" s="29">
        <v>94674.607650000005</v>
      </c>
      <c r="L31" s="1">
        <f t="shared" si="3"/>
        <v>74.351563283188312</v>
      </c>
      <c r="M31" s="29">
        <v>33119.634120000002</v>
      </c>
    </row>
    <row r="32" spans="1:13" x14ac:dyDescent="0.2">
      <c r="A32" s="26" t="s">
        <v>127</v>
      </c>
      <c r="B32" s="26" t="s">
        <v>138</v>
      </c>
      <c r="C32" s="29">
        <v>419245.09908000001</v>
      </c>
      <c r="D32" s="29">
        <v>17475.230189999998</v>
      </c>
      <c r="E32" s="1">
        <f t="shared" si="1"/>
        <v>4.1682610550124499</v>
      </c>
      <c r="F32" s="29">
        <v>28691.687030000001</v>
      </c>
      <c r="G32" s="1">
        <f t="shared" si="0"/>
        <v>60.906945526514058</v>
      </c>
      <c r="H32" s="29"/>
      <c r="I32" s="29"/>
      <c r="J32" s="1" t="str">
        <f t="shared" si="2"/>
        <v xml:space="preserve"> </v>
      </c>
      <c r="K32" s="29"/>
      <c r="L32" s="1" t="str">
        <f t="shared" si="3"/>
        <v xml:space="preserve"> </v>
      </c>
      <c r="M32" s="29"/>
    </row>
    <row r="33" spans="1:13" x14ac:dyDescent="0.2">
      <c r="A33" s="26" t="s">
        <v>117</v>
      </c>
      <c r="B33" s="26" t="s">
        <v>126</v>
      </c>
      <c r="C33" s="29">
        <v>3332880.3696300001</v>
      </c>
      <c r="D33" s="29">
        <v>89043.348889999994</v>
      </c>
      <c r="E33" s="1">
        <f t="shared" si="1"/>
        <v>2.6716635166801725</v>
      </c>
      <c r="F33" s="29">
        <v>135206.89551</v>
      </c>
      <c r="G33" s="1">
        <f t="shared" si="0"/>
        <v>65.857106291900834</v>
      </c>
      <c r="H33" s="29">
        <v>2730415.9724699999</v>
      </c>
      <c r="I33" s="29">
        <v>15602.29119</v>
      </c>
      <c r="J33" s="1">
        <f t="shared" si="2"/>
        <v>0.57142542921347594</v>
      </c>
      <c r="K33" s="29">
        <v>56623.973429999998</v>
      </c>
      <c r="L33" s="1">
        <f t="shared" si="3"/>
        <v>27.554214663667061</v>
      </c>
      <c r="M33" s="29">
        <v>15579.591189999999</v>
      </c>
    </row>
    <row r="34" spans="1:13" x14ac:dyDescent="0.2">
      <c r="A34" s="26" t="s">
        <v>99</v>
      </c>
      <c r="B34" s="26" t="s">
        <v>21</v>
      </c>
      <c r="C34" s="29">
        <v>2094704.0778999999</v>
      </c>
      <c r="D34" s="29">
        <v>276972.02875</v>
      </c>
      <c r="E34" s="1">
        <f t="shared" si="1"/>
        <v>13.222489595173382</v>
      </c>
      <c r="F34" s="29">
        <v>250687.83142</v>
      </c>
      <c r="G34" s="1">
        <f t="shared" si="0"/>
        <v>110.48483174516903</v>
      </c>
      <c r="H34" s="29">
        <v>559370.42645000003</v>
      </c>
      <c r="I34" s="29">
        <v>17488.96513</v>
      </c>
      <c r="J34" s="1">
        <f t="shared" si="2"/>
        <v>3.126544469108302</v>
      </c>
      <c r="K34" s="29">
        <v>7930.21731</v>
      </c>
      <c r="L34" s="1" t="str">
        <f t="shared" si="3"/>
        <v>свыше 200</v>
      </c>
      <c r="M34" s="29">
        <v>2920</v>
      </c>
    </row>
    <row r="35" spans="1:13" ht="25.5" x14ac:dyDescent="0.2">
      <c r="A35" s="26" t="s">
        <v>65</v>
      </c>
      <c r="B35" s="26" t="s">
        <v>62</v>
      </c>
      <c r="C35" s="29">
        <v>747042.93128000002</v>
      </c>
      <c r="D35" s="29">
        <v>78385.569019999995</v>
      </c>
      <c r="E35" s="1">
        <f t="shared" si="1"/>
        <v>10.492779696836488</v>
      </c>
      <c r="F35" s="29">
        <v>81720.132610000001</v>
      </c>
      <c r="G35" s="1">
        <f t="shared" si="0"/>
        <v>95.919532331263056</v>
      </c>
      <c r="H35" s="29">
        <v>626888.03824000002</v>
      </c>
      <c r="I35" s="29">
        <v>37300.794500000004</v>
      </c>
      <c r="J35" s="1">
        <f t="shared" si="2"/>
        <v>5.950152535167633</v>
      </c>
      <c r="K35" s="29">
        <v>30120.41691</v>
      </c>
      <c r="L35" s="1">
        <f t="shared" si="3"/>
        <v>123.83890505717441</v>
      </c>
      <c r="M35" s="29">
        <v>14620.042930000003</v>
      </c>
    </row>
    <row r="36" spans="1:13" x14ac:dyDescent="0.2">
      <c r="A36" s="26" t="s">
        <v>15</v>
      </c>
      <c r="B36" s="26" t="s">
        <v>67</v>
      </c>
      <c r="C36" s="29">
        <v>794019.84536000004</v>
      </c>
      <c r="D36" s="29">
        <v>42313.303970000001</v>
      </c>
      <c r="E36" s="1">
        <f t="shared" si="1"/>
        <v>5.3289982885522971</v>
      </c>
      <c r="F36" s="29">
        <v>533273.14460999996</v>
      </c>
      <c r="G36" s="1">
        <f t="shared" si="0"/>
        <v>7.9346399490912116</v>
      </c>
      <c r="H36" s="29">
        <v>717910.70297999994</v>
      </c>
      <c r="I36" s="29">
        <v>41805.926330000002</v>
      </c>
      <c r="J36" s="1">
        <f t="shared" si="2"/>
        <v>5.8232766493752441</v>
      </c>
      <c r="K36" s="29">
        <v>530237.29703000002</v>
      </c>
      <c r="L36" s="1">
        <f t="shared" si="3"/>
        <v>7.8843805526631376</v>
      </c>
      <c r="M36" s="29">
        <v>1501.2473000000027</v>
      </c>
    </row>
    <row r="37" spans="1:13" ht="25.5" x14ac:dyDescent="0.2">
      <c r="A37" s="26" t="s">
        <v>144</v>
      </c>
      <c r="B37" s="26" t="s">
        <v>61</v>
      </c>
      <c r="C37" s="29">
        <v>753718.93169999996</v>
      </c>
      <c r="D37" s="29">
        <v>39247.763679999996</v>
      </c>
      <c r="E37" s="1">
        <f t="shared" si="1"/>
        <v>5.2072147891359641</v>
      </c>
      <c r="F37" s="29">
        <v>396741.47480000003</v>
      </c>
      <c r="G37" s="1">
        <f t="shared" si="0"/>
        <v>9.8925285539620091</v>
      </c>
      <c r="H37" s="29">
        <v>691345.92013999994</v>
      </c>
      <c r="I37" s="29">
        <v>38845.386039999998</v>
      </c>
      <c r="J37" s="1">
        <f t="shared" si="2"/>
        <v>5.6188059997712392</v>
      </c>
      <c r="K37" s="29">
        <v>395451.967</v>
      </c>
      <c r="L37" s="1">
        <f t="shared" si="3"/>
        <v>9.8230352309766094</v>
      </c>
      <c r="M37" s="29"/>
    </row>
    <row r="38" spans="1:13" ht="38.25" x14ac:dyDescent="0.2">
      <c r="A38" s="26" t="s">
        <v>129</v>
      </c>
      <c r="B38" s="26" t="s">
        <v>128</v>
      </c>
      <c r="C38" s="29">
        <v>18736.24164</v>
      </c>
      <c r="D38" s="29">
        <v>787.38414999999998</v>
      </c>
      <c r="E38" s="1">
        <f t="shared" si="1"/>
        <v>4.2024658153373391</v>
      </c>
      <c r="F38" s="29">
        <v>132805.47631999999</v>
      </c>
      <c r="G38" s="1">
        <f t="shared" si="0"/>
        <v>0.5928853024876527</v>
      </c>
      <c r="H38" s="29">
        <v>15642.082839999999</v>
      </c>
      <c r="I38" s="29">
        <v>787.38414999999998</v>
      </c>
      <c r="J38" s="1">
        <f t="shared" si="2"/>
        <v>5.0337551466387707</v>
      </c>
      <c r="K38" s="29">
        <v>132658.05853000001</v>
      </c>
      <c r="L38" s="1">
        <f t="shared" si="3"/>
        <v>0.5935441530843274</v>
      </c>
      <c r="M38" s="29">
        <v>393.97092999999995</v>
      </c>
    </row>
    <row r="39" spans="1:13" ht="25.5" x14ac:dyDescent="0.2">
      <c r="A39" s="26" t="s">
        <v>102</v>
      </c>
      <c r="B39" s="26" t="s">
        <v>29</v>
      </c>
      <c r="C39" s="29">
        <v>21564.672020000002</v>
      </c>
      <c r="D39" s="29">
        <v>2278.1561400000001</v>
      </c>
      <c r="E39" s="1">
        <f t="shared" si="1"/>
        <v>10.564297652601164</v>
      </c>
      <c r="F39" s="29">
        <v>3726.1934900000001</v>
      </c>
      <c r="G39" s="1">
        <f t="shared" si="0"/>
        <v>61.138965169519423</v>
      </c>
      <c r="H39" s="29">
        <v>10922.7</v>
      </c>
      <c r="I39" s="29">
        <v>2173.1561400000001</v>
      </c>
      <c r="J39" s="1">
        <f t="shared" si="2"/>
        <v>19.895777966986184</v>
      </c>
      <c r="K39" s="29">
        <v>2127.2714999999998</v>
      </c>
      <c r="L39" s="1">
        <f t="shared" si="3"/>
        <v>102.15697150081691</v>
      </c>
      <c r="M39" s="29">
        <v>1107.27637</v>
      </c>
    </row>
    <row r="40" spans="1:13" x14ac:dyDescent="0.2">
      <c r="A40" s="26" t="s">
        <v>42</v>
      </c>
      <c r="B40" s="26" t="s">
        <v>30</v>
      </c>
      <c r="C40" s="29">
        <v>26183398.143920001</v>
      </c>
      <c r="D40" s="29">
        <v>5250309.8141099997</v>
      </c>
      <c r="E40" s="1">
        <f t="shared" si="1"/>
        <v>20.052056594224631</v>
      </c>
      <c r="F40" s="29">
        <v>4415772.8531900002</v>
      </c>
      <c r="G40" s="1">
        <f t="shared" si="0"/>
        <v>118.8990011186178</v>
      </c>
      <c r="H40" s="29">
        <v>18552045.844769999</v>
      </c>
      <c r="I40" s="29">
        <v>3732047.4175399998</v>
      </c>
      <c r="J40" s="1">
        <f t="shared" si="2"/>
        <v>20.116635376858451</v>
      </c>
      <c r="K40" s="29">
        <v>3012268.2719299998</v>
      </c>
      <c r="L40" s="1">
        <f t="shared" si="3"/>
        <v>123.89492172119279</v>
      </c>
      <c r="M40" s="29">
        <v>1333749.54635</v>
      </c>
    </row>
    <row r="41" spans="1:13" x14ac:dyDescent="0.2">
      <c r="A41" s="26" t="s">
        <v>33</v>
      </c>
      <c r="B41" s="26" t="s">
        <v>157</v>
      </c>
      <c r="C41" s="29">
        <v>8101733.32565</v>
      </c>
      <c r="D41" s="29">
        <v>1693492.7403200001</v>
      </c>
      <c r="E41" s="1">
        <f t="shared" si="1"/>
        <v>20.902844764816194</v>
      </c>
      <c r="F41" s="29">
        <v>1421127.06599</v>
      </c>
      <c r="G41" s="1">
        <f t="shared" si="0"/>
        <v>119.16546949587945</v>
      </c>
      <c r="H41" s="29">
        <v>5058543.1429399997</v>
      </c>
      <c r="I41" s="29">
        <v>1096463.97162</v>
      </c>
      <c r="J41" s="1">
        <f t="shared" si="2"/>
        <v>21.675489180126682</v>
      </c>
      <c r="K41" s="29">
        <v>855543.60494999995</v>
      </c>
      <c r="L41" s="1">
        <f t="shared" si="3"/>
        <v>128.15991672149545</v>
      </c>
      <c r="M41" s="29">
        <v>364753.58432000002</v>
      </c>
    </row>
    <row r="42" spans="1:13" x14ac:dyDescent="0.2">
      <c r="A42" s="26" t="s">
        <v>16</v>
      </c>
      <c r="B42" s="26" t="s">
        <v>93</v>
      </c>
      <c r="C42" s="29">
        <v>12265221.30996</v>
      </c>
      <c r="D42" s="29">
        <v>2355641.5709799998</v>
      </c>
      <c r="E42" s="1">
        <f t="shared" si="1"/>
        <v>19.205862751674086</v>
      </c>
      <c r="F42" s="29">
        <v>1971261.4057400001</v>
      </c>
      <c r="G42" s="1">
        <f t="shared" si="0"/>
        <v>119.49919803232314</v>
      </c>
      <c r="H42" s="29">
        <v>10081002.79304</v>
      </c>
      <c r="I42" s="29">
        <v>1946232.6551999999</v>
      </c>
      <c r="J42" s="1">
        <f t="shared" si="2"/>
        <v>19.305943021300358</v>
      </c>
      <c r="K42" s="29">
        <v>1580607.44251</v>
      </c>
      <c r="L42" s="1">
        <f t="shared" si="3"/>
        <v>123.13194300220351</v>
      </c>
      <c r="M42" s="29">
        <v>696770.63672999991</v>
      </c>
    </row>
    <row r="43" spans="1:13" x14ac:dyDescent="0.2">
      <c r="A43" s="26" t="s">
        <v>0</v>
      </c>
      <c r="B43" s="26" t="s">
        <v>145</v>
      </c>
      <c r="C43" s="29">
        <v>1761788.9257499999</v>
      </c>
      <c r="D43" s="29">
        <v>401298.69910000003</v>
      </c>
      <c r="E43" s="1">
        <f t="shared" si="1"/>
        <v>22.777910181786716</v>
      </c>
      <c r="F43" s="29">
        <v>328051.27613000001</v>
      </c>
      <c r="G43" s="1">
        <f t="shared" si="0"/>
        <v>122.32804085815339</v>
      </c>
      <c r="H43" s="29">
        <v>154692.12711999999</v>
      </c>
      <c r="I43" s="29">
        <v>35428.593639999999</v>
      </c>
      <c r="J43" s="1">
        <f t="shared" si="2"/>
        <v>22.902648182293611</v>
      </c>
      <c r="K43" s="29">
        <v>13797.557000000001</v>
      </c>
      <c r="L43" s="1" t="str">
        <f t="shared" si="3"/>
        <v>свыше 200</v>
      </c>
      <c r="M43" s="29">
        <v>25650.54464</v>
      </c>
    </row>
    <row r="44" spans="1:13" ht="25.5" x14ac:dyDescent="0.2">
      <c r="A44" s="26" t="s">
        <v>149</v>
      </c>
      <c r="B44" s="26" t="s">
        <v>43</v>
      </c>
      <c r="C44" s="29">
        <v>2246664.7109300001</v>
      </c>
      <c r="D44" s="29">
        <v>498304.12414000003</v>
      </c>
      <c r="E44" s="1">
        <f t="shared" si="1"/>
        <v>22.179728097199185</v>
      </c>
      <c r="F44" s="29">
        <v>453733.76198000001</v>
      </c>
      <c r="G44" s="1">
        <f t="shared" si="0"/>
        <v>109.82302087583349</v>
      </c>
      <c r="H44" s="29">
        <v>2246664.7109300001</v>
      </c>
      <c r="I44" s="29">
        <v>498304.12414000003</v>
      </c>
      <c r="J44" s="1">
        <f t="shared" si="2"/>
        <v>22.179728097199185</v>
      </c>
      <c r="K44" s="29">
        <v>453733.76198000001</v>
      </c>
      <c r="L44" s="1">
        <f t="shared" si="3"/>
        <v>109.82302087583349</v>
      </c>
      <c r="M44" s="29">
        <v>168992.74464000005</v>
      </c>
    </row>
    <row r="45" spans="1:13" ht="38.25" x14ac:dyDescent="0.2">
      <c r="A45" s="26" t="s">
        <v>134</v>
      </c>
      <c r="B45" s="26" t="s">
        <v>100</v>
      </c>
      <c r="C45" s="29">
        <v>108711.99842</v>
      </c>
      <c r="D45" s="29">
        <v>24584.47309</v>
      </c>
      <c r="E45" s="1">
        <f t="shared" si="1"/>
        <v>22.614314378639126</v>
      </c>
      <c r="F45" s="29">
        <v>20096.902450000001</v>
      </c>
      <c r="G45" s="1">
        <f t="shared" si="0"/>
        <v>122.32966324618846</v>
      </c>
      <c r="H45" s="29">
        <v>104214.07842000001</v>
      </c>
      <c r="I45" s="29">
        <v>24147.337090000001</v>
      </c>
      <c r="J45" s="1">
        <f t="shared" si="2"/>
        <v>23.170897306870796</v>
      </c>
      <c r="K45" s="29">
        <v>19871.289349999999</v>
      </c>
      <c r="L45" s="1">
        <f t="shared" si="3"/>
        <v>121.51872314213976</v>
      </c>
      <c r="M45" s="29">
        <v>8223.863510000001</v>
      </c>
    </row>
    <row r="46" spans="1:13" x14ac:dyDescent="0.2">
      <c r="A46" s="26" t="s">
        <v>121</v>
      </c>
      <c r="B46" s="26" t="s">
        <v>107</v>
      </c>
      <c r="C46" s="29"/>
      <c r="D46" s="29"/>
      <c r="E46" s="1" t="str">
        <f t="shared" si="1"/>
        <v xml:space="preserve"> </v>
      </c>
      <c r="F46" s="29">
        <v>10000</v>
      </c>
      <c r="G46" s="1" t="str">
        <f t="shared" si="0"/>
        <v/>
      </c>
      <c r="H46" s="29"/>
      <c r="I46" s="29"/>
      <c r="J46" s="1" t="str">
        <f t="shared" si="2"/>
        <v xml:space="preserve"> </v>
      </c>
      <c r="K46" s="29">
        <v>10000</v>
      </c>
      <c r="L46" s="1" t="str">
        <f t="shared" si="3"/>
        <v/>
      </c>
      <c r="M46" s="29"/>
    </row>
    <row r="47" spans="1:13" x14ac:dyDescent="0.2">
      <c r="A47" s="26" t="s">
        <v>104</v>
      </c>
      <c r="B47" s="26" t="s">
        <v>160</v>
      </c>
      <c r="C47" s="29">
        <v>143411.25758999999</v>
      </c>
      <c r="D47" s="29">
        <v>15011.968989999999</v>
      </c>
      <c r="E47" s="1">
        <f t="shared" si="1"/>
        <v>10.467775851263978</v>
      </c>
      <c r="F47" s="29">
        <v>17682.587439999999</v>
      </c>
      <c r="G47" s="1">
        <f t="shared" si="0"/>
        <v>84.896902339310586</v>
      </c>
      <c r="H47" s="29">
        <v>52267.398869999997</v>
      </c>
      <c r="I47" s="29">
        <v>714.33500000000004</v>
      </c>
      <c r="J47" s="1">
        <f t="shared" si="2"/>
        <v>1.3666932264540297</v>
      </c>
      <c r="K47" s="29">
        <v>5689.9762000000001</v>
      </c>
      <c r="L47" s="1">
        <f t="shared" si="3"/>
        <v>12.554270437897438</v>
      </c>
      <c r="M47" s="29">
        <v>161.35000000000002</v>
      </c>
    </row>
    <row r="48" spans="1:13" ht="25.5" x14ac:dyDescent="0.2">
      <c r="A48" s="26" t="s">
        <v>71</v>
      </c>
      <c r="B48" s="26" t="s">
        <v>32</v>
      </c>
      <c r="C48" s="29">
        <v>1555866.6156200001</v>
      </c>
      <c r="D48" s="29">
        <v>261976.23749</v>
      </c>
      <c r="E48" s="1">
        <f t="shared" si="1"/>
        <v>16.837962512975743</v>
      </c>
      <c r="F48" s="29">
        <v>193819.85346000001</v>
      </c>
      <c r="G48" s="1">
        <f t="shared" si="0"/>
        <v>135.16481042230583</v>
      </c>
      <c r="H48" s="29">
        <v>854661.59345000004</v>
      </c>
      <c r="I48" s="29">
        <v>130756.40085000001</v>
      </c>
      <c r="J48" s="1">
        <f t="shared" si="2"/>
        <v>15.299201678430119</v>
      </c>
      <c r="K48" s="29">
        <v>73024.639939999994</v>
      </c>
      <c r="L48" s="1">
        <f t="shared" si="3"/>
        <v>179.0579192960551</v>
      </c>
      <c r="M48" s="29">
        <v>69196.822509999998</v>
      </c>
    </row>
    <row r="49" spans="1:13" x14ac:dyDescent="0.2">
      <c r="A49" s="26" t="s">
        <v>68</v>
      </c>
      <c r="B49" s="26" t="s">
        <v>135</v>
      </c>
      <c r="C49" s="29">
        <v>3447592.23599</v>
      </c>
      <c r="D49" s="29">
        <v>795815.50959999999</v>
      </c>
      <c r="E49" s="1">
        <f t="shared" si="1"/>
        <v>23.08322606404397</v>
      </c>
      <c r="F49" s="29">
        <v>675519.2219</v>
      </c>
      <c r="G49" s="1">
        <f t="shared" si="0"/>
        <v>117.80797404426902</v>
      </c>
      <c r="H49" s="29">
        <v>1386579.1876699999</v>
      </c>
      <c r="I49" s="29">
        <v>322370.40571000002</v>
      </c>
      <c r="J49" s="1">
        <f t="shared" si="2"/>
        <v>23.249332499480936</v>
      </c>
      <c r="K49" s="29">
        <v>276804.06680999999</v>
      </c>
      <c r="L49" s="1">
        <f t="shared" si="3"/>
        <v>116.46158577983503</v>
      </c>
      <c r="M49" s="29">
        <v>109324.24061000001</v>
      </c>
    </row>
    <row r="50" spans="1:13" x14ac:dyDescent="0.2">
      <c r="A50" s="26" t="s">
        <v>56</v>
      </c>
      <c r="B50" s="26" t="s">
        <v>101</v>
      </c>
      <c r="C50" s="29">
        <v>3255289.8753200001</v>
      </c>
      <c r="D50" s="29">
        <v>756685.28972999996</v>
      </c>
      <c r="E50" s="1">
        <f t="shared" si="1"/>
        <v>23.244789825533331</v>
      </c>
      <c r="F50" s="29">
        <v>640690.69394000003</v>
      </c>
      <c r="G50" s="1">
        <f t="shared" si="0"/>
        <v>118.10461692157226</v>
      </c>
      <c r="H50" s="29">
        <v>1339279.6418699999</v>
      </c>
      <c r="I50" s="29">
        <v>312506.4106</v>
      </c>
      <c r="J50" s="1">
        <f t="shared" si="2"/>
        <v>23.333917789092631</v>
      </c>
      <c r="K50" s="29">
        <v>267383.90782000002</v>
      </c>
      <c r="L50" s="1">
        <f t="shared" si="3"/>
        <v>116.87554914874532</v>
      </c>
      <c r="M50" s="29">
        <v>106159.10133</v>
      </c>
    </row>
    <row r="51" spans="1:13" x14ac:dyDescent="0.2">
      <c r="A51" s="26" t="s">
        <v>46</v>
      </c>
      <c r="B51" s="26" t="s">
        <v>79</v>
      </c>
      <c r="C51" s="29">
        <v>1198.40455</v>
      </c>
      <c r="D51" s="29">
        <v>359.52100000000002</v>
      </c>
      <c r="E51" s="1">
        <f t="shared" si="1"/>
        <v>29.999969542839271</v>
      </c>
      <c r="F51" s="29">
        <v>272.82499999999999</v>
      </c>
      <c r="G51" s="1">
        <f t="shared" si="0"/>
        <v>131.77714652249614</v>
      </c>
      <c r="H51" s="29"/>
      <c r="I51" s="29"/>
      <c r="J51" s="1" t="str">
        <f t="shared" si="2"/>
        <v xml:space="preserve"> </v>
      </c>
      <c r="K51" s="29"/>
      <c r="L51" s="1" t="str">
        <f t="shared" si="3"/>
        <v xml:space="preserve"> </v>
      </c>
      <c r="M51" s="29"/>
    </row>
    <row r="52" spans="1:13" ht="25.5" x14ac:dyDescent="0.2">
      <c r="A52" s="26" t="s">
        <v>20</v>
      </c>
      <c r="B52" s="26" t="s">
        <v>47</v>
      </c>
      <c r="C52" s="29">
        <v>191103.95611999999</v>
      </c>
      <c r="D52" s="29">
        <v>38770.69887</v>
      </c>
      <c r="E52" s="1">
        <f t="shared" si="1"/>
        <v>20.287753146070244</v>
      </c>
      <c r="F52" s="29">
        <v>34555.702960000002</v>
      </c>
      <c r="G52" s="1">
        <f t="shared" si="0"/>
        <v>112.19768532817599</v>
      </c>
      <c r="H52" s="29">
        <v>47299.5458</v>
      </c>
      <c r="I52" s="29">
        <v>9863.9951099999998</v>
      </c>
      <c r="J52" s="1">
        <f t="shared" si="2"/>
        <v>20.854312537605804</v>
      </c>
      <c r="K52" s="29">
        <v>9420.1589899999999</v>
      </c>
      <c r="L52" s="1">
        <f t="shared" si="3"/>
        <v>104.71155657214656</v>
      </c>
      <c r="M52" s="29">
        <v>3165.1392799999994</v>
      </c>
    </row>
    <row r="53" spans="1:13" x14ac:dyDescent="0.2">
      <c r="A53" s="26" t="s">
        <v>106</v>
      </c>
      <c r="B53" s="26" t="s">
        <v>98</v>
      </c>
      <c r="C53" s="29">
        <v>9908084.7189000007</v>
      </c>
      <c r="D53" s="29">
        <v>2963137.3591100001</v>
      </c>
      <c r="E53" s="1">
        <f t="shared" si="1"/>
        <v>29.9062578003367</v>
      </c>
      <c r="F53" s="29">
        <v>1599014.6681299999</v>
      </c>
      <c r="G53" s="1">
        <f t="shared" si="0"/>
        <v>185.31020497612451</v>
      </c>
      <c r="H53" s="29">
        <v>9906700.7189000007</v>
      </c>
      <c r="I53" s="29">
        <v>2963128.55907</v>
      </c>
      <c r="J53" s="1">
        <f t="shared" si="2"/>
        <v>29.910346977747537</v>
      </c>
      <c r="K53" s="29">
        <v>1598980.60586</v>
      </c>
      <c r="L53" s="1">
        <f t="shared" si="3"/>
        <v>185.31360219196048</v>
      </c>
      <c r="M53" s="29">
        <v>1072162.0172999999</v>
      </c>
    </row>
    <row r="54" spans="1:13" ht="25.5" x14ac:dyDescent="0.2">
      <c r="A54" s="26" t="s">
        <v>88</v>
      </c>
      <c r="B54" s="26" t="s">
        <v>91</v>
      </c>
      <c r="C54" s="29">
        <v>2902670.6393200001</v>
      </c>
      <c r="D54" s="29">
        <v>674644.68559000001</v>
      </c>
      <c r="E54" s="1">
        <f t="shared" si="1"/>
        <v>23.24220586556272</v>
      </c>
      <c r="F54" s="29">
        <v>457506.65776999999</v>
      </c>
      <c r="G54" s="1">
        <f t="shared" si="0"/>
        <v>147.46117332551708</v>
      </c>
      <c r="H54" s="29">
        <v>2902670.6393200001</v>
      </c>
      <c r="I54" s="29">
        <v>674644.68559000001</v>
      </c>
      <c r="J54" s="1">
        <f t="shared" si="2"/>
        <v>23.24220586556272</v>
      </c>
      <c r="K54" s="29">
        <v>457506.65776999999</v>
      </c>
      <c r="L54" s="1">
        <f t="shared" si="3"/>
        <v>147.46117332551708</v>
      </c>
      <c r="M54" s="29">
        <v>260128.78198999999</v>
      </c>
    </row>
    <row r="55" spans="1:13" x14ac:dyDescent="0.2">
      <c r="A55" s="26" t="s">
        <v>72</v>
      </c>
      <c r="B55" s="26" t="s">
        <v>2</v>
      </c>
      <c r="C55" s="29">
        <v>5631343.2829999998</v>
      </c>
      <c r="D55" s="29">
        <v>2081708.34608</v>
      </c>
      <c r="E55" s="1">
        <f t="shared" si="1"/>
        <v>36.966461490001834</v>
      </c>
      <c r="F55" s="29">
        <v>947053.56406999996</v>
      </c>
      <c r="G55" s="1" t="str">
        <f t="shared" si="0"/>
        <v>свыше 200</v>
      </c>
      <c r="H55" s="29">
        <v>5629959.2829999998</v>
      </c>
      <c r="I55" s="29">
        <v>2081699.5460399999</v>
      </c>
      <c r="J55" s="1">
        <f t="shared" si="2"/>
        <v>36.975392563243162</v>
      </c>
      <c r="K55" s="29">
        <v>947019.50179999997</v>
      </c>
      <c r="L55" s="1" t="str">
        <f t="shared" si="3"/>
        <v>свыше 200</v>
      </c>
      <c r="M55" s="29">
        <v>737084.96294</v>
      </c>
    </row>
    <row r="56" spans="1:13" ht="25.5" x14ac:dyDescent="0.2">
      <c r="A56" s="26" t="s">
        <v>59</v>
      </c>
      <c r="B56" s="26" t="s">
        <v>154</v>
      </c>
      <c r="C56" s="29">
        <v>101634.72981</v>
      </c>
      <c r="D56" s="29">
        <v>17580.073899999999</v>
      </c>
      <c r="E56" s="1">
        <f t="shared" si="1"/>
        <v>17.29730962326056</v>
      </c>
      <c r="F56" s="29">
        <v>20931.285400000001</v>
      </c>
      <c r="G56" s="1">
        <f t="shared" si="0"/>
        <v>83.989461535888282</v>
      </c>
      <c r="H56" s="29">
        <v>101634.72981</v>
      </c>
      <c r="I56" s="29">
        <v>17580.073899999999</v>
      </c>
      <c r="J56" s="1">
        <f t="shared" si="2"/>
        <v>17.29730962326056</v>
      </c>
      <c r="K56" s="29">
        <v>20931.285400000001</v>
      </c>
      <c r="L56" s="1">
        <f t="shared" si="3"/>
        <v>83.989461535888282</v>
      </c>
      <c r="M56" s="29">
        <v>5864.0152999999991</v>
      </c>
    </row>
    <row r="57" spans="1:13" x14ac:dyDescent="0.2">
      <c r="A57" s="26" t="s">
        <v>50</v>
      </c>
      <c r="B57" s="26" t="s">
        <v>58</v>
      </c>
      <c r="C57" s="29">
        <v>106485.89137</v>
      </c>
      <c r="D57" s="29">
        <v>23103.109499999999</v>
      </c>
      <c r="E57" s="1">
        <f t="shared" si="1"/>
        <v>21.695934740993099</v>
      </c>
      <c r="F57" s="29">
        <v>22173.787980000001</v>
      </c>
      <c r="G57" s="1">
        <f t="shared" si="0"/>
        <v>104.19108147348668</v>
      </c>
      <c r="H57" s="29">
        <v>106485.89137</v>
      </c>
      <c r="I57" s="29">
        <v>23103.109499999999</v>
      </c>
      <c r="J57" s="1">
        <f t="shared" si="2"/>
        <v>21.695934740993099</v>
      </c>
      <c r="K57" s="29">
        <v>22173.787980000001</v>
      </c>
      <c r="L57" s="1">
        <f t="shared" si="3"/>
        <v>104.19108147348668</v>
      </c>
      <c r="M57" s="29">
        <v>8784.436499999998</v>
      </c>
    </row>
    <row r="58" spans="1:13" ht="38.25" x14ac:dyDescent="0.2">
      <c r="A58" s="26" t="s">
        <v>24</v>
      </c>
      <c r="B58" s="26" t="s">
        <v>87</v>
      </c>
      <c r="C58" s="29">
        <v>312376.31073999999</v>
      </c>
      <c r="D58" s="29">
        <v>49402.299299999999</v>
      </c>
      <c r="E58" s="1">
        <f t="shared" si="1"/>
        <v>15.814995440265312</v>
      </c>
      <c r="F58" s="29">
        <v>45563.324249999998</v>
      </c>
      <c r="G58" s="1">
        <f t="shared" si="0"/>
        <v>108.42558156849147</v>
      </c>
      <c r="H58" s="29">
        <v>312376.31073999999</v>
      </c>
      <c r="I58" s="29">
        <v>49402.299299999999</v>
      </c>
      <c r="J58" s="1">
        <f t="shared" si="2"/>
        <v>15.814995440265312</v>
      </c>
      <c r="K58" s="29">
        <v>45563.324249999998</v>
      </c>
      <c r="L58" s="1">
        <f t="shared" si="3"/>
        <v>108.42558156849147</v>
      </c>
      <c r="M58" s="29">
        <v>16467.433100000002</v>
      </c>
    </row>
    <row r="59" spans="1:13" ht="25.5" x14ac:dyDescent="0.2">
      <c r="A59" s="26" t="s">
        <v>140</v>
      </c>
      <c r="B59" s="26" t="s">
        <v>148</v>
      </c>
      <c r="C59" s="29">
        <v>853573.86465999996</v>
      </c>
      <c r="D59" s="29">
        <v>116698.84474</v>
      </c>
      <c r="E59" s="1">
        <f t="shared" si="1"/>
        <v>13.671792163702682</v>
      </c>
      <c r="F59" s="29">
        <v>105786.04866</v>
      </c>
      <c r="G59" s="1">
        <f t="shared" si="0"/>
        <v>110.31591237051883</v>
      </c>
      <c r="H59" s="29">
        <v>853573.86465999996</v>
      </c>
      <c r="I59" s="29">
        <v>116698.84474</v>
      </c>
      <c r="J59" s="1">
        <f t="shared" si="2"/>
        <v>13.671792163702682</v>
      </c>
      <c r="K59" s="29">
        <v>105786.04866</v>
      </c>
      <c r="L59" s="1">
        <f t="shared" si="3"/>
        <v>110.31591237051883</v>
      </c>
      <c r="M59" s="29">
        <v>43832.387470000001</v>
      </c>
    </row>
    <row r="60" spans="1:13" x14ac:dyDescent="0.2">
      <c r="A60" s="26" t="s">
        <v>1</v>
      </c>
      <c r="B60" s="26" t="s">
        <v>151</v>
      </c>
      <c r="C60" s="29">
        <v>17331150.82677</v>
      </c>
      <c r="D60" s="29">
        <v>4584908.5169000002</v>
      </c>
      <c r="E60" s="1">
        <f t="shared" si="1"/>
        <v>26.454726305988117</v>
      </c>
      <c r="F60" s="29">
        <v>4732816.5628000004</v>
      </c>
      <c r="G60" s="1">
        <f t="shared" si="0"/>
        <v>96.874840933778003</v>
      </c>
      <c r="H60" s="29">
        <v>17082696.736299999</v>
      </c>
      <c r="I60" s="29">
        <v>4530644.3520200001</v>
      </c>
      <c r="J60" s="1">
        <f t="shared" si="2"/>
        <v>26.521833302774585</v>
      </c>
      <c r="K60" s="29">
        <v>4683315.0387300001</v>
      </c>
      <c r="L60" s="1">
        <f t="shared" si="3"/>
        <v>96.740114951750073</v>
      </c>
      <c r="M60" s="29">
        <v>1582229.2067300002</v>
      </c>
    </row>
    <row r="61" spans="1:13" x14ac:dyDescent="0.2">
      <c r="A61" s="26" t="s">
        <v>146</v>
      </c>
      <c r="B61" s="26" t="s">
        <v>63</v>
      </c>
      <c r="C61" s="29">
        <v>220908.70396000001</v>
      </c>
      <c r="D61" s="29">
        <v>58191.423329999998</v>
      </c>
      <c r="E61" s="1">
        <f t="shared" si="1"/>
        <v>26.341842710071184</v>
      </c>
      <c r="F61" s="29">
        <v>44028.81624</v>
      </c>
      <c r="G61" s="1">
        <f t="shared" si="0"/>
        <v>132.16667696174244</v>
      </c>
      <c r="H61" s="29">
        <v>91737.008889999997</v>
      </c>
      <c r="I61" s="29">
        <v>28755.908220000001</v>
      </c>
      <c r="J61" s="1">
        <f t="shared" si="2"/>
        <v>31.346027702386319</v>
      </c>
      <c r="K61" s="29">
        <v>21119.95234</v>
      </c>
      <c r="L61" s="1">
        <f t="shared" si="3"/>
        <v>136.15517571759824</v>
      </c>
      <c r="M61" s="29">
        <v>9889.2870299999995</v>
      </c>
    </row>
    <row r="62" spans="1:13" ht="25.5" x14ac:dyDescent="0.2">
      <c r="A62" s="26" t="s">
        <v>132</v>
      </c>
      <c r="B62" s="26" t="s">
        <v>4</v>
      </c>
      <c r="C62" s="29">
        <v>2846083.0234900001</v>
      </c>
      <c r="D62" s="29">
        <v>676745.02761999995</v>
      </c>
      <c r="E62" s="1">
        <f t="shared" si="1"/>
        <v>23.77811968359741</v>
      </c>
      <c r="F62" s="29">
        <v>592166.45091999997</v>
      </c>
      <c r="G62" s="1">
        <f t="shared" si="0"/>
        <v>114.28290585672276</v>
      </c>
      <c r="H62" s="29">
        <v>2846083.0234900001</v>
      </c>
      <c r="I62" s="29">
        <v>676745.02761999995</v>
      </c>
      <c r="J62" s="1">
        <f t="shared" si="2"/>
        <v>23.77811968359741</v>
      </c>
      <c r="K62" s="29">
        <v>592166.45091999997</v>
      </c>
      <c r="L62" s="1">
        <f t="shared" si="3"/>
        <v>114.28290585672276</v>
      </c>
      <c r="M62" s="29">
        <v>229822.22000999993</v>
      </c>
    </row>
    <row r="63" spans="1:13" x14ac:dyDescent="0.2">
      <c r="A63" s="26" t="s">
        <v>119</v>
      </c>
      <c r="B63" s="26" t="s">
        <v>13</v>
      </c>
      <c r="C63" s="29">
        <v>11124564.69758</v>
      </c>
      <c r="D63" s="29">
        <v>3235709.9292299999</v>
      </c>
      <c r="E63" s="1">
        <f t="shared" si="1"/>
        <v>29.086171164377202</v>
      </c>
      <c r="F63" s="29">
        <v>3567699.2624400002</v>
      </c>
      <c r="G63" s="1">
        <f t="shared" si="0"/>
        <v>90.694581891889953</v>
      </c>
      <c r="H63" s="29">
        <v>11035870.504149999</v>
      </c>
      <c r="I63" s="29">
        <v>3225823.30797</v>
      </c>
      <c r="J63" s="1">
        <f t="shared" si="2"/>
        <v>29.230347590223545</v>
      </c>
      <c r="K63" s="29">
        <v>3557666.7131599998</v>
      </c>
      <c r="L63" s="1">
        <f t="shared" si="3"/>
        <v>90.672442588213968</v>
      </c>
      <c r="M63" s="29">
        <v>1099682.3129099999</v>
      </c>
    </row>
    <row r="64" spans="1:13" x14ac:dyDescent="0.2">
      <c r="A64" s="26" t="s">
        <v>105</v>
      </c>
      <c r="B64" s="26" t="s">
        <v>39</v>
      </c>
      <c r="C64" s="29">
        <v>2347821.4385199999</v>
      </c>
      <c r="D64" s="29">
        <v>485147.60155999998</v>
      </c>
      <c r="E64" s="1">
        <f t="shared" si="1"/>
        <v>20.663735052433257</v>
      </c>
      <c r="F64" s="29">
        <v>423079.02291</v>
      </c>
      <c r="G64" s="1">
        <f t="shared" si="0"/>
        <v>114.67068213949328</v>
      </c>
      <c r="H64" s="29">
        <v>2357262.6251500002</v>
      </c>
      <c r="I64" s="29">
        <v>478670.47902999999</v>
      </c>
      <c r="J64" s="1">
        <f t="shared" si="2"/>
        <v>20.306200672041818</v>
      </c>
      <c r="K64" s="29">
        <v>417885.16496999998</v>
      </c>
      <c r="L64" s="1">
        <f t="shared" si="3"/>
        <v>114.54593729460672</v>
      </c>
      <c r="M64" s="29">
        <v>190773.50075999997</v>
      </c>
    </row>
    <row r="65" spans="1:13" ht="25.5" x14ac:dyDescent="0.2">
      <c r="A65" s="26" t="s">
        <v>69</v>
      </c>
      <c r="B65" s="26" t="s">
        <v>11</v>
      </c>
      <c r="C65" s="29">
        <v>791772.96322000003</v>
      </c>
      <c r="D65" s="29">
        <v>129114.53516</v>
      </c>
      <c r="E65" s="1">
        <f t="shared" si="1"/>
        <v>16.307014909288402</v>
      </c>
      <c r="F65" s="29">
        <v>105843.01029000001</v>
      </c>
      <c r="G65" s="1">
        <f t="shared" si="0"/>
        <v>121.98683201303344</v>
      </c>
      <c r="H65" s="29">
        <v>751743.57461999997</v>
      </c>
      <c r="I65" s="29">
        <v>120649.62918</v>
      </c>
      <c r="J65" s="1">
        <f t="shared" si="2"/>
        <v>16.049306339729924</v>
      </c>
      <c r="K65" s="29">
        <v>94476.757339999996</v>
      </c>
      <c r="L65" s="1">
        <f t="shared" si="3"/>
        <v>127.70297433665077</v>
      </c>
      <c r="M65" s="29">
        <v>52061.886020000005</v>
      </c>
    </row>
    <row r="66" spans="1:13" ht="25.5" x14ac:dyDescent="0.2">
      <c r="A66" s="26" t="s">
        <v>34</v>
      </c>
      <c r="B66" s="26" t="s">
        <v>22</v>
      </c>
      <c r="C66" s="29">
        <v>2182574.4670299999</v>
      </c>
      <c r="D66" s="29">
        <v>351270.34379999997</v>
      </c>
      <c r="E66" s="1">
        <f t="shared" si="1"/>
        <v>16.094311974518838</v>
      </c>
      <c r="F66" s="29">
        <v>273011.26091000001</v>
      </c>
      <c r="G66" s="1">
        <f t="shared" si="0"/>
        <v>128.66514832726941</v>
      </c>
      <c r="H66" s="29">
        <v>1352297.8404600001</v>
      </c>
      <c r="I66" s="29">
        <v>165598.69250999999</v>
      </c>
      <c r="J66" s="1">
        <f t="shared" si="2"/>
        <v>12.245726315267179</v>
      </c>
      <c r="K66" s="29">
        <v>127306.53151</v>
      </c>
      <c r="L66" s="1">
        <f t="shared" si="3"/>
        <v>130.07870888147804</v>
      </c>
      <c r="M66" s="29">
        <v>71572.39026</v>
      </c>
    </row>
    <row r="67" spans="1:13" x14ac:dyDescent="0.2">
      <c r="A67" s="26" t="s">
        <v>18</v>
      </c>
      <c r="B67" s="26" t="s">
        <v>90</v>
      </c>
      <c r="C67" s="29">
        <v>396814.27643000003</v>
      </c>
      <c r="D67" s="29">
        <v>51951.592709999997</v>
      </c>
      <c r="E67" s="1">
        <f t="shared" si="1"/>
        <v>13.092168249940602</v>
      </c>
      <c r="F67" s="29">
        <v>38209.315580000002</v>
      </c>
      <c r="G67" s="1">
        <f t="shared" ref="G67:G82" si="4">IF(F67=0," ",IF(D67/F67*100&gt;200,"свыше 200",IF(D67/F67&gt;0,D67/F67*100,"")))</f>
        <v>135.96577672590701</v>
      </c>
      <c r="H67" s="29">
        <v>176254.60347</v>
      </c>
      <c r="I67" s="29">
        <v>2146.6054199999999</v>
      </c>
      <c r="J67" s="1">
        <f t="shared" si="2"/>
        <v>1.2179003428783464</v>
      </c>
      <c r="K67" s="29">
        <v>1587.8711699999999</v>
      </c>
      <c r="L67" s="1">
        <f t="shared" si="3"/>
        <v>135.18763112249215</v>
      </c>
      <c r="M67" s="29">
        <v>715.53513999999996</v>
      </c>
    </row>
    <row r="68" spans="1:13" x14ac:dyDescent="0.2">
      <c r="A68" s="26" t="s">
        <v>5</v>
      </c>
      <c r="B68" s="26" t="s">
        <v>82</v>
      </c>
      <c r="C68" s="29">
        <v>874656.94403999997</v>
      </c>
      <c r="D68" s="29">
        <v>55636.269099999998</v>
      </c>
      <c r="E68" s="1">
        <f t="shared" ref="E68:E82" si="5">IF(C68=0," ",IF(D68/C68*100&gt;200,"свыше 200",IF(D68/C68&gt;0,D68/C68*100,"")))</f>
        <v>6.3609246435543794</v>
      </c>
      <c r="F68" s="29">
        <v>26153.05154</v>
      </c>
      <c r="G68" s="1" t="str">
        <f t="shared" si="4"/>
        <v>свыше 200</v>
      </c>
      <c r="H68" s="29">
        <v>727352.41848999995</v>
      </c>
      <c r="I68" s="29">
        <v>24992.07488</v>
      </c>
      <c r="J68" s="1">
        <f t="shared" ref="J68:J82" si="6">IF(H68=0," ",IF(I68/H68*100&gt;200,"свыше 200",IF(I68/H68&gt;0,I68/H68*100,"")))</f>
        <v>3.4360337911413166</v>
      </c>
      <c r="K68" s="29">
        <v>941.25293999999997</v>
      </c>
      <c r="L68" s="1" t="str">
        <f t="shared" ref="L68:L82" si="7">IF(K68=0," ",IF(I68/K68*100&gt;200,"свыше 200",IF(I68/K68&gt;0,I68/K68*100,"")))</f>
        <v>свыше 200</v>
      </c>
      <c r="M68" s="29">
        <v>24592.07488</v>
      </c>
    </row>
    <row r="69" spans="1:13" x14ac:dyDescent="0.2">
      <c r="A69" s="26" t="s">
        <v>150</v>
      </c>
      <c r="B69" s="26" t="s">
        <v>111</v>
      </c>
      <c r="C69" s="29">
        <v>849161.29698999994</v>
      </c>
      <c r="D69" s="29">
        <v>232803.9711</v>
      </c>
      <c r="E69" s="1">
        <f t="shared" si="5"/>
        <v>27.415753865044746</v>
      </c>
      <c r="F69" s="29">
        <v>200131.51611</v>
      </c>
      <c r="G69" s="1">
        <f t="shared" si="4"/>
        <v>116.32549216888057</v>
      </c>
      <c r="H69" s="29">
        <v>430371.18556999997</v>
      </c>
      <c r="I69" s="29">
        <v>134541.29311999999</v>
      </c>
      <c r="J69" s="1">
        <f t="shared" si="6"/>
        <v>31.261687034602094</v>
      </c>
      <c r="K69" s="29">
        <v>122632.11167</v>
      </c>
      <c r="L69" s="1">
        <f t="shared" si="7"/>
        <v>109.71130749346247</v>
      </c>
      <c r="M69" s="29">
        <v>44416.571039999981</v>
      </c>
    </row>
    <row r="70" spans="1:13" ht="25.5" x14ac:dyDescent="0.2">
      <c r="A70" s="26" t="s">
        <v>122</v>
      </c>
      <c r="B70" s="26" t="s">
        <v>10</v>
      </c>
      <c r="C70" s="29">
        <v>61941.949569999997</v>
      </c>
      <c r="D70" s="29">
        <v>10878.51089</v>
      </c>
      <c r="E70" s="1">
        <f t="shared" si="5"/>
        <v>17.562428960532312</v>
      </c>
      <c r="F70" s="29">
        <v>8517.3776799999996</v>
      </c>
      <c r="G70" s="1">
        <f t="shared" si="4"/>
        <v>127.72136329640837</v>
      </c>
      <c r="H70" s="29">
        <v>18319.63293</v>
      </c>
      <c r="I70" s="29">
        <v>3918.7190900000001</v>
      </c>
      <c r="J70" s="1">
        <f t="shared" si="6"/>
        <v>21.390816644490489</v>
      </c>
      <c r="K70" s="29">
        <v>2145.2957299999998</v>
      </c>
      <c r="L70" s="1">
        <f t="shared" si="7"/>
        <v>182.66568264693279</v>
      </c>
      <c r="M70" s="29">
        <v>1848.2092000000002</v>
      </c>
    </row>
    <row r="71" spans="1:13" ht="25.5" x14ac:dyDescent="0.2">
      <c r="A71" s="26" t="s">
        <v>60</v>
      </c>
      <c r="B71" s="26" t="s">
        <v>147</v>
      </c>
      <c r="C71" s="29">
        <v>216849.18293000001</v>
      </c>
      <c r="D71" s="29">
        <v>50962.49755</v>
      </c>
      <c r="E71" s="1">
        <f t="shared" si="5"/>
        <v>23.501355578753067</v>
      </c>
      <c r="F71" s="29">
        <v>49155.549630000001</v>
      </c>
      <c r="G71" s="1">
        <f t="shared" si="4"/>
        <v>103.67597948471968</v>
      </c>
      <c r="H71" s="29">
        <v>185934.19714999999</v>
      </c>
      <c r="I71" s="29">
        <v>43732.377780000003</v>
      </c>
      <c r="J71" s="1">
        <f t="shared" si="6"/>
        <v>23.520352065585588</v>
      </c>
      <c r="K71" s="29">
        <v>42246.187510000003</v>
      </c>
      <c r="L71" s="1">
        <f t="shared" si="7"/>
        <v>103.51792755180146</v>
      </c>
      <c r="M71" s="29">
        <v>14351.608470000003</v>
      </c>
    </row>
    <row r="72" spans="1:13" x14ac:dyDescent="0.2">
      <c r="A72" s="26" t="s">
        <v>48</v>
      </c>
      <c r="B72" s="26" t="s">
        <v>84</v>
      </c>
      <c r="C72" s="29">
        <v>14186.10678</v>
      </c>
      <c r="D72" s="29">
        <v>3303.0421700000002</v>
      </c>
      <c r="E72" s="1">
        <f t="shared" si="5"/>
        <v>23.28364096805424</v>
      </c>
      <c r="F72" s="29">
        <v>3138.6446999999998</v>
      </c>
      <c r="G72" s="1">
        <f t="shared" si="4"/>
        <v>105.23784899896444</v>
      </c>
      <c r="H72" s="29"/>
      <c r="I72" s="29"/>
      <c r="J72" s="1" t="str">
        <f t="shared" si="6"/>
        <v xml:space="preserve"> </v>
      </c>
      <c r="K72" s="29"/>
      <c r="L72" s="1" t="str">
        <f t="shared" si="7"/>
        <v xml:space="preserve"> </v>
      </c>
      <c r="M72" s="29"/>
    </row>
    <row r="73" spans="1:13" ht="25.5" x14ac:dyDescent="0.2">
      <c r="A73" s="26" t="s">
        <v>36</v>
      </c>
      <c r="B73" s="26" t="s">
        <v>155</v>
      </c>
      <c r="C73" s="29">
        <v>162079.49174</v>
      </c>
      <c r="D73" s="29">
        <v>39627.077599999997</v>
      </c>
      <c r="E73" s="1">
        <f t="shared" si="5"/>
        <v>24.449162059051751</v>
      </c>
      <c r="F73" s="29">
        <v>38713.717420000001</v>
      </c>
      <c r="G73" s="1">
        <f t="shared" si="4"/>
        <v>102.35926756940201</v>
      </c>
      <c r="H73" s="29">
        <v>145350.61274000001</v>
      </c>
      <c r="I73" s="29">
        <v>35700</v>
      </c>
      <c r="J73" s="1">
        <f t="shared" si="6"/>
        <v>24.561299967726573</v>
      </c>
      <c r="K73" s="29">
        <v>34943</v>
      </c>
      <c r="L73" s="1">
        <f t="shared" si="7"/>
        <v>102.16638525598833</v>
      </c>
      <c r="M73" s="29">
        <v>11900</v>
      </c>
    </row>
    <row r="74" spans="1:13" ht="25.5" x14ac:dyDescent="0.2">
      <c r="A74" s="26" t="s">
        <v>7</v>
      </c>
      <c r="B74" s="26" t="s">
        <v>55</v>
      </c>
      <c r="C74" s="29">
        <v>40583.584410000003</v>
      </c>
      <c r="D74" s="29">
        <v>8032.3777799999998</v>
      </c>
      <c r="E74" s="1">
        <f t="shared" si="5"/>
        <v>19.79218419657575</v>
      </c>
      <c r="F74" s="29">
        <v>7303.1875099999997</v>
      </c>
      <c r="G74" s="1">
        <f t="shared" si="4"/>
        <v>109.98454810316105</v>
      </c>
      <c r="H74" s="29">
        <v>40583.584410000003</v>
      </c>
      <c r="I74" s="29">
        <v>8032.3777799999998</v>
      </c>
      <c r="J74" s="1">
        <f t="shared" si="6"/>
        <v>19.79218419657575</v>
      </c>
      <c r="K74" s="29">
        <v>7303.1875099999997</v>
      </c>
      <c r="L74" s="1">
        <f t="shared" si="7"/>
        <v>109.98454810316105</v>
      </c>
      <c r="M74" s="29">
        <v>2451.6084700000001</v>
      </c>
    </row>
    <row r="75" spans="1:13" ht="38.25" x14ac:dyDescent="0.2">
      <c r="A75" s="26" t="s">
        <v>92</v>
      </c>
      <c r="B75" s="26" t="s">
        <v>3</v>
      </c>
      <c r="C75" s="29">
        <v>191941.24447999999</v>
      </c>
      <c r="D75" s="29"/>
      <c r="E75" s="1" t="str">
        <f t="shared" si="5"/>
        <v/>
      </c>
      <c r="F75" s="29">
        <v>5117.87374</v>
      </c>
      <c r="G75" s="1" t="str">
        <f t="shared" si="4"/>
        <v/>
      </c>
      <c r="H75" s="29">
        <v>136341.84726000001</v>
      </c>
      <c r="I75" s="29"/>
      <c r="J75" s="1" t="str">
        <f t="shared" si="6"/>
        <v/>
      </c>
      <c r="K75" s="29">
        <v>313.37639999999999</v>
      </c>
      <c r="L75" s="1" t="str">
        <f t="shared" si="7"/>
        <v/>
      </c>
      <c r="M75" s="29"/>
    </row>
    <row r="76" spans="1:13" ht="38.25" x14ac:dyDescent="0.2">
      <c r="A76" s="26" t="s">
        <v>76</v>
      </c>
      <c r="B76" s="26" t="s">
        <v>17</v>
      </c>
      <c r="C76" s="29">
        <v>191941.24447999999</v>
      </c>
      <c r="D76" s="29"/>
      <c r="E76" s="1" t="str">
        <f t="shared" si="5"/>
        <v/>
      </c>
      <c r="F76" s="29">
        <v>5117.87374</v>
      </c>
      <c r="G76" s="1" t="str">
        <f t="shared" si="4"/>
        <v/>
      </c>
      <c r="H76" s="29">
        <v>136341.84726000001</v>
      </c>
      <c r="I76" s="29"/>
      <c r="J76" s="1" t="str">
        <f t="shared" si="6"/>
        <v/>
      </c>
      <c r="K76" s="29">
        <v>313.37639999999999</v>
      </c>
      <c r="L76" s="1" t="str">
        <f t="shared" si="7"/>
        <v/>
      </c>
      <c r="M76" s="29"/>
    </row>
    <row r="77" spans="1:13" ht="63.75" x14ac:dyDescent="0.2">
      <c r="A77" s="26" t="s">
        <v>124</v>
      </c>
      <c r="B77" s="26" t="s">
        <v>97</v>
      </c>
      <c r="C77" s="29">
        <v>96230.9</v>
      </c>
      <c r="D77" s="29"/>
      <c r="E77" s="1" t="str">
        <f t="shared" si="5"/>
        <v/>
      </c>
      <c r="F77" s="29"/>
      <c r="G77" s="1" t="str">
        <f t="shared" si="4"/>
        <v xml:space="preserve"> </v>
      </c>
      <c r="H77" s="29">
        <v>8339199.0183199998</v>
      </c>
      <c r="I77" s="29">
        <v>2061133.12632</v>
      </c>
      <c r="J77" s="1">
        <f t="shared" si="6"/>
        <v>24.716200222491299</v>
      </c>
      <c r="K77" s="29">
        <v>1736319.80586</v>
      </c>
      <c r="L77" s="1">
        <f t="shared" si="7"/>
        <v>118.70699852433692</v>
      </c>
      <c r="M77" s="29">
        <v>686913.88800000004</v>
      </c>
    </row>
    <row r="78" spans="1:13" ht="51" x14ac:dyDescent="0.2">
      <c r="A78" s="26" t="s">
        <v>110</v>
      </c>
      <c r="B78" s="26" t="s">
        <v>85</v>
      </c>
      <c r="C78" s="29"/>
      <c r="D78" s="29"/>
      <c r="E78" s="1" t="str">
        <f t="shared" si="5"/>
        <v xml:space="preserve"> </v>
      </c>
      <c r="F78" s="29"/>
      <c r="G78" s="1" t="str">
        <f t="shared" si="4"/>
        <v xml:space="preserve"> </v>
      </c>
      <c r="H78" s="29">
        <v>4833199.9000000004</v>
      </c>
      <c r="I78" s="29">
        <v>1208690.4639999999</v>
      </c>
      <c r="J78" s="1">
        <f t="shared" si="6"/>
        <v>25.008079305803179</v>
      </c>
      <c r="K78" s="29">
        <v>1129232.652</v>
      </c>
      <c r="L78" s="1">
        <f t="shared" si="7"/>
        <v>107.03644300926571</v>
      </c>
      <c r="M78" s="29">
        <v>402766.60399999993</v>
      </c>
    </row>
    <row r="79" spans="1:13" x14ac:dyDescent="0.2">
      <c r="A79" s="26" t="s">
        <v>95</v>
      </c>
      <c r="B79" s="26" t="s">
        <v>77</v>
      </c>
      <c r="C79" s="29">
        <v>95830.9</v>
      </c>
      <c r="D79" s="29"/>
      <c r="E79" s="1" t="str">
        <f t="shared" si="5"/>
        <v/>
      </c>
      <c r="F79" s="29"/>
      <c r="G79" s="1" t="str">
        <f t="shared" si="4"/>
        <v xml:space="preserve"> </v>
      </c>
      <c r="H79" s="29">
        <v>3505599.1183199999</v>
      </c>
      <c r="I79" s="29">
        <v>852442.66232</v>
      </c>
      <c r="J79" s="1">
        <f t="shared" si="6"/>
        <v>24.316604196560814</v>
      </c>
      <c r="K79" s="29">
        <v>607087.15385999996</v>
      </c>
      <c r="L79" s="1">
        <f t="shared" si="7"/>
        <v>140.41520346789966</v>
      </c>
      <c r="M79" s="29">
        <v>284147.28399999999</v>
      </c>
    </row>
    <row r="80" spans="1:13" ht="25.5" x14ac:dyDescent="0.2">
      <c r="A80" s="26" t="s">
        <v>80</v>
      </c>
      <c r="B80" s="26" t="s">
        <v>25</v>
      </c>
      <c r="C80" s="29">
        <v>400</v>
      </c>
      <c r="D80" s="29"/>
      <c r="E80" s="1" t="str">
        <f t="shared" si="5"/>
        <v/>
      </c>
      <c r="F80" s="29"/>
      <c r="G80" s="1" t="str">
        <f t="shared" si="4"/>
        <v xml:space="preserve"> </v>
      </c>
      <c r="H80" s="29">
        <v>400</v>
      </c>
      <c r="I80" s="29"/>
      <c r="J80" s="1" t="str">
        <f t="shared" si="6"/>
        <v/>
      </c>
      <c r="K80" s="29"/>
      <c r="L80" s="1" t="str">
        <f t="shared" si="7"/>
        <v xml:space="preserve"> </v>
      </c>
      <c r="M80" s="29"/>
    </row>
    <row r="81" spans="1:13" x14ac:dyDescent="0.2">
      <c r="A81" s="26" t="s">
        <v>131</v>
      </c>
      <c r="B81" s="26" t="s">
        <v>54</v>
      </c>
      <c r="C81" s="29">
        <v>94158739.489260003</v>
      </c>
      <c r="D81" s="29">
        <v>18731987.829130001</v>
      </c>
      <c r="E81" s="1">
        <f t="shared" ref="E81" si="8">IF(C81=0," ",IF(D81/C81*100&gt;200,"свыше 200",IF(D81/C81&gt;0,D81/C81*100,"")))</f>
        <v>19.894051184984928</v>
      </c>
      <c r="F81" s="29">
        <v>17096277.909219999</v>
      </c>
      <c r="G81" s="1">
        <f t="shared" ref="G81" si="9">IF(F81=0," ",IF(D81/F81*100&gt;200,"свыше 200",IF(D81/F81&gt;0,D81/F81*100,"")))</f>
        <v>109.56763763782679</v>
      </c>
      <c r="H81" s="29">
        <v>80941057.22687</v>
      </c>
      <c r="I81" s="29">
        <v>16830868.161370002</v>
      </c>
      <c r="J81" s="1">
        <f t="shared" ref="J81" si="10">IF(H81=0," ",IF(I81/H81*100&gt;200,"свыше 200",IF(I81/H81&gt;0,I81/H81*100,"")))</f>
        <v>20.793981124060064</v>
      </c>
      <c r="K81" s="29">
        <v>15167252.73301</v>
      </c>
      <c r="L81" s="1">
        <f t="shared" ref="L81" si="11">IF(K81=0," ",IF(I81/K81*100&gt;200,"свыше 200",IF(I81/K81&gt;0,I81/K81*100,"")))</f>
        <v>110.96846909354461</v>
      </c>
      <c r="M81" s="29">
        <v>6311559.721690001</v>
      </c>
    </row>
    <row r="82" spans="1:13" ht="25.5" x14ac:dyDescent="0.2">
      <c r="A82" s="26" t="s">
        <v>38</v>
      </c>
      <c r="B82" s="26" t="s">
        <v>112</v>
      </c>
      <c r="C82" s="29">
        <v>-7755142.7806700002</v>
      </c>
      <c r="D82" s="29">
        <v>593206.39318999997</v>
      </c>
      <c r="E82" s="1" t="str">
        <f t="shared" si="5"/>
        <v/>
      </c>
      <c r="F82" s="29">
        <v>1254026.18887</v>
      </c>
      <c r="G82" s="1">
        <f t="shared" si="4"/>
        <v>47.30414711071839</v>
      </c>
      <c r="H82" s="29">
        <v>-6075939.0617300002</v>
      </c>
      <c r="I82" s="29">
        <v>126839.37632</v>
      </c>
      <c r="J82" s="1" t="str">
        <f t="shared" si="6"/>
        <v/>
      </c>
      <c r="K82" s="29">
        <v>1200752.6562000001</v>
      </c>
      <c r="L82" s="1">
        <f t="shared" si="7"/>
        <v>10.56332256814707</v>
      </c>
      <c r="M82" s="29">
        <v>1362828.40283</v>
      </c>
    </row>
    <row r="83" spans="1:13" x14ac:dyDescent="0.2">
      <c r="B83" s="2" t="s">
        <v>161</v>
      </c>
      <c r="C83" s="3">
        <f>26630097038.28/1000</f>
        <v>26630097.038279999</v>
      </c>
      <c r="D83" s="3">
        <f>4966627208.4/1000</f>
        <v>4966627.2083999999</v>
      </c>
      <c r="E83" s="3">
        <f>D83/C83*100</f>
        <v>18.650428502985235</v>
      </c>
      <c r="F83" s="3">
        <f>4220120075.52/1000</f>
        <v>4220120.0755200004</v>
      </c>
      <c r="G83" s="4">
        <f>D83/F83*100</f>
        <v>117.6892391572061</v>
      </c>
      <c r="H83" s="3">
        <f>9668565639.45/1000</f>
        <v>9668565.6394500006</v>
      </c>
      <c r="I83" s="3">
        <f>1788859614.92/1000</f>
        <v>1788859.6149200001</v>
      </c>
      <c r="J83" s="5">
        <f>I83/H83*100</f>
        <v>18.501809695752964</v>
      </c>
      <c r="K83" s="3">
        <f>1643360180.05/1000</f>
        <v>1643360.1800499998</v>
      </c>
      <c r="L83" s="6">
        <f>I83/K83*100</f>
        <v>108.85377634412276</v>
      </c>
      <c r="M83" s="7">
        <v>918841.75485999882</v>
      </c>
    </row>
    <row r="84" spans="1:13" ht="36" x14ac:dyDescent="0.2">
      <c r="B84" s="2" t="s">
        <v>162</v>
      </c>
      <c r="C84" s="3">
        <f>C83/C81*100</f>
        <v>28.282129925196692</v>
      </c>
      <c r="D84" s="3">
        <f>D83/D81*100</f>
        <v>26.514149238749919</v>
      </c>
      <c r="E84" s="3"/>
      <c r="F84" s="3">
        <f>F83/F81*100</f>
        <v>24.684437735093763</v>
      </c>
      <c r="G84" s="3"/>
      <c r="H84" s="3">
        <f>H83/H81*100</f>
        <v>11.945193169827201</v>
      </c>
      <c r="I84" s="3">
        <f>I83/I81*100</f>
        <v>10.628445293307973</v>
      </c>
      <c r="J84" s="3"/>
      <c r="K84" s="3">
        <f>K83/K81*100</f>
        <v>10.834923166232944</v>
      </c>
      <c r="L84" s="3"/>
      <c r="M84" s="3">
        <f>M83/M81*100</f>
        <v>14.558077486019053</v>
      </c>
    </row>
    <row r="85" spans="1:13" x14ac:dyDescent="0.2">
      <c r="B85" s="2"/>
      <c r="C85" s="3"/>
      <c r="D85" s="3"/>
      <c r="E85" s="3"/>
      <c r="F85" s="3"/>
      <c r="G85" s="4"/>
      <c r="H85" s="3"/>
      <c r="I85" s="3"/>
      <c r="J85" s="3"/>
      <c r="K85" s="3"/>
      <c r="L85" s="6"/>
      <c r="M85" s="3"/>
    </row>
    <row r="86" spans="1:13" x14ac:dyDescent="0.2">
      <c r="B86" s="8" t="s">
        <v>163</v>
      </c>
      <c r="C86" s="9"/>
      <c r="D86" s="9"/>
      <c r="E86" s="9" t="s">
        <v>164</v>
      </c>
      <c r="F86" s="9"/>
      <c r="G86" s="10" t="s">
        <v>164</v>
      </c>
      <c r="H86" s="11"/>
      <c r="I86" s="9"/>
      <c r="J86" s="12" t="s">
        <v>164</v>
      </c>
      <c r="K86" s="9"/>
      <c r="L86" s="6"/>
      <c r="M86" s="12" t="s">
        <v>164</v>
      </c>
    </row>
    <row r="87" spans="1:13" ht="24" x14ac:dyDescent="0.2">
      <c r="B87" s="13" t="s">
        <v>165</v>
      </c>
      <c r="C87" s="14"/>
      <c r="D87" s="14"/>
      <c r="E87" s="9" t="s">
        <v>164</v>
      </c>
      <c r="F87" s="14"/>
      <c r="G87" s="10" t="s">
        <v>164</v>
      </c>
      <c r="H87" s="14"/>
      <c r="I87" s="15">
        <v>-11568795.200999999</v>
      </c>
      <c r="J87" s="14"/>
      <c r="K87" s="14"/>
      <c r="L87" s="6"/>
      <c r="M87" s="12"/>
    </row>
    <row r="88" spans="1:13" x14ac:dyDescent="0.2">
      <c r="B88" s="13"/>
      <c r="C88" s="14"/>
      <c r="D88" s="14"/>
      <c r="E88" s="9" t="s">
        <v>164</v>
      </c>
      <c r="F88" s="14"/>
      <c r="G88" s="10" t="s">
        <v>164</v>
      </c>
      <c r="H88" s="14"/>
      <c r="I88" s="14"/>
      <c r="J88" s="12"/>
      <c r="K88" s="14"/>
      <c r="L88" s="6"/>
      <c r="M88" s="12" t="s">
        <v>164</v>
      </c>
    </row>
    <row r="89" spans="1:13" ht="24" x14ac:dyDescent="0.2">
      <c r="B89" s="13" t="s">
        <v>166</v>
      </c>
      <c r="C89" s="14"/>
      <c r="D89" s="14"/>
      <c r="E89" s="9" t="s">
        <v>164</v>
      </c>
      <c r="F89" s="14"/>
      <c r="G89" s="16"/>
      <c r="H89" s="14"/>
      <c r="I89" s="15">
        <v>12472909.17</v>
      </c>
      <c r="J89" s="15"/>
      <c r="K89" s="15">
        <v>13104376.42</v>
      </c>
      <c r="L89" s="17">
        <f>I89/K89*100</f>
        <v>95.181249150961122</v>
      </c>
      <c r="M89" s="14"/>
    </row>
    <row r="90" spans="1:13" ht="72" x14ac:dyDescent="0.2">
      <c r="B90" s="18" t="s">
        <v>170</v>
      </c>
      <c r="C90" s="14"/>
      <c r="D90" s="14"/>
      <c r="E90" s="9" t="s">
        <v>164</v>
      </c>
      <c r="F90" s="14"/>
      <c r="G90" s="10" t="s">
        <v>164</v>
      </c>
      <c r="H90" s="14"/>
      <c r="I90" s="14"/>
      <c r="J90" s="12" t="s">
        <v>164</v>
      </c>
      <c r="K90" s="14"/>
      <c r="L90" s="11" t="s">
        <v>164</v>
      </c>
      <c r="M90" s="12" t="s">
        <v>164</v>
      </c>
    </row>
    <row r="91" spans="1:13" x14ac:dyDescent="0.2">
      <c r="B91" s="18" t="s">
        <v>167</v>
      </c>
      <c r="C91" s="14"/>
      <c r="D91" s="14"/>
      <c r="E91" s="14"/>
      <c r="F91" s="14"/>
      <c r="G91" s="16"/>
      <c r="H91" s="14">
        <f>76863114804.64/1000</f>
        <v>76863114.804639995</v>
      </c>
      <c r="I91" s="14">
        <f>16140329285.49/1000</f>
        <v>16140329.285490001</v>
      </c>
      <c r="J91" s="14">
        <f>I91/H91*100</f>
        <v>20.998796791560231</v>
      </c>
      <c r="K91" s="14">
        <f>14520173818.42/1000</f>
        <v>14520173.81842</v>
      </c>
      <c r="L91" s="14">
        <f>I91/K91*100</f>
        <v>111.15796193165886</v>
      </c>
      <c r="M91" s="14">
        <v>6070876.4100000001</v>
      </c>
    </row>
    <row r="92" spans="1:13" ht="48" x14ac:dyDescent="0.2">
      <c r="B92" s="18" t="s">
        <v>168</v>
      </c>
      <c r="C92" s="12"/>
      <c r="D92" s="12"/>
      <c r="E92" s="12"/>
      <c r="F92" s="12"/>
      <c r="G92" s="19"/>
      <c r="H92" s="19">
        <f>H91/H81*100</f>
        <v>94.961836968845219</v>
      </c>
      <c r="I92" s="19">
        <f>I91/I81*100</f>
        <v>95.897188016332294</v>
      </c>
      <c r="J92" s="19"/>
      <c r="K92" s="19">
        <f>K91/K81*100</f>
        <v>95.733710474925388</v>
      </c>
      <c r="L92" s="19"/>
      <c r="M92" s="19">
        <f>M91/M81*100</f>
        <v>96.186627041444609</v>
      </c>
    </row>
    <row r="93" spans="1:13" ht="24" x14ac:dyDescent="0.2">
      <c r="B93" s="13" t="s">
        <v>169</v>
      </c>
      <c r="C93" s="14"/>
      <c r="D93" s="14"/>
      <c r="E93" s="14"/>
      <c r="F93" s="14">
        <v>9855.8700000000008</v>
      </c>
      <c r="G93" s="14"/>
      <c r="H93" s="20"/>
      <c r="I93" s="14"/>
      <c r="J93" s="14"/>
      <c r="K93" s="14"/>
      <c r="L93" s="14"/>
      <c r="M93" s="14"/>
    </row>
  </sheetData>
  <mergeCells count="4">
    <mergeCell ref="A1:A2"/>
    <mergeCell ref="B1:B2"/>
    <mergeCell ref="C1:G1"/>
    <mergeCell ref="H1:M1"/>
  </mergeCells>
  <pageMargins left="0.7" right="0.7" top="0.75" bottom="0.75" header="0.3" footer="0.3"/>
  <pageSetup paperSize="9"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M75"/>
  <sheetViews>
    <sheetView tabSelected="1" workbookViewId="0">
      <selection activeCell="M4" sqref="M4"/>
    </sheetView>
  </sheetViews>
  <sheetFormatPr defaultRowHeight="12.75" x14ac:dyDescent="0.2"/>
  <cols>
    <col min="1" max="1" width="25.5703125" style="28" customWidth="1"/>
    <col min="2" max="2" width="74.7109375" style="28" customWidth="1"/>
    <col min="3" max="3" width="15.28515625" style="28" customWidth="1"/>
    <col min="4" max="4" width="15" style="28" customWidth="1"/>
    <col min="5" max="5" width="8.5703125" style="28" bestFit="1" customWidth="1"/>
    <col min="6" max="6" width="15.85546875" style="28" customWidth="1"/>
    <col min="7" max="7" width="10.5703125" style="28" customWidth="1"/>
    <col min="8" max="8" width="15.140625" style="28" customWidth="1"/>
    <col min="9" max="9" width="15.85546875" style="28" customWidth="1"/>
    <col min="10" max="10" width="8.5703125" style="28" bestFit="1" customWidth="1"/>
    <col min="11" max="11" width="15.7109375" style="28" customWidth="1"/>
    <col min="12" max="12" width="9.140625" style="28"/>
    <col min="13" max="13" width="13.42578125" style="28" bestFit="1" customWidth="1"/>
  </cols>
  <sheetData>
    <row r="3" spans="1:13" x14ac:dyDescent="0.2">
      <c r="A3" s="32" t="s">
        <v>171</v>
      </c>
      <c r="B3" s="32" t="s">
        <v>172</v>
      </c>
      <c r="C3" s="33" t="s">
        <v>28</v>
      </c>
      <c r="D3" s="33"/>
      <c r="E3" s="33"/>
      <c r="F3" s="33"/>
      <c r="G3" s="33"/>
      <c r="H3" s="34" t="s">
        <v>173</v>
      </c>
      <c r="I3" s="34"/>
      <c r="J3" s="34"/>
      <c r="K3" s="34"/>
      <c r="L3" s="34"/>
      <c r="M3" s="34"/>
    </row>
    <row r="4" spans="1:13" ht="171" customHeight="1" x14ac:dyDescent="0.2">
      <c r="A4" s="32"/>
      <c r="B4" s="32"/>
      <c r="C4" s="22" t="s">
        <v>1970</v>
      </c>
      <c r="D4" s="23" t="s">
        <v>1971</v>
      </c>
      <c r="E4" s="22" t="s">
        <v>174</v>
      </c>
      <c r="F4" s="24" t="s">
        <v>1972</v>
      </c>
      <c r="G4" s="22" t="s">
        <v>176</v>
      </c>
      <c r="H4" s="22" t="s">
        <v>1978</v>
      </c>
      <c r="I4" s="23" t="s">
        <v>1971</v>
      </c>
      <c r="J4" s="25" t="s">
        <v>174</v>
      </c>
      <c r="K4" s="24" t="s">
        <v>1972</v>
      </c>
      <c r="L4" s="25" t="s">
        <v>176</v>
      </c>
      <c r="M4" s="25" t="s">
        <v>175</v>
      </c>
    </row>
    <row r="5" spans="1:13" x14ac:dyDescent="0.2">
      <c r="A5" s="26" t="s">
        <v>1832</v>
      </c>
      <c r="B5" s="26" t="s">
        <v>1833</v>
      </c>
      <c r="C5" s="29">
        <v>7755142.7806700002</v>
      </c>
      <c r="D5" s="29">
        <v>-593206.39318999997</v>
      </c>
      <c r="E5" s="1" t="str">
        <f>IF(C5=0," ",IF(D5/C5*100&gt;200,"свыше 200",IF(D5/C5&gt;0,D5/C5*100,"")))</f>
        <v/>
      </c>
      <c r="F5" s="29">
        <v>-1254026.18887</v>
      </c>
      <c r="G5" s="1">
        <f t="shared" ref="G5:G68" si="0">IF(F5=0," ",IF(D5/F5*100&gt;200,"свыше 200",IF(D5/F5&gt;0,D5/F5*100,"")))</f>
        <v>47.30414711071839</v>
      </c>
      <c r="H5" s="29">
        <v>6075939.0617300002</v>
      </c>
      <c r="I5" s="29">
        <v>-126839.37632</v>
      </c>
      <c r="J5" s="1" t="str">
        <f>IF(H5=0," ",IF(I5/H5*100&gt;200,"свыше 200",IF(I5/H5&gt;0,I5/H5*100,"")))</f>
        <v/>
      </c>
      <c r="K5" s="29">
        <v>-1200752.6562000001</v>
      </c>
      <c r="L5" s="1">
        <f>IF(K5=0," ",IF(I5/K5*100&gt;200,"свыше 200",IF(I5/K5&gt;0,I5/K5*100,"")))</f>
        <v>10.56332256814707</v>
      </c>
      <c r="M5" s="30">
        <v>-1362828.40283</v>
      </c>
    </row>
    <row r="6" spans="1:13" ht="25.5" x14ac:dyDescent="0.2">
      <c r="A6" s="26" t="s">
        <v>1834</v>
      </c>
      <c r="B6" s="26" t="s">
        <v>1835</v>
      </c>
      <c r="C6" s="29">
        <v>1790879.71053</v>
      </c>
      <c r="D6" s="29">
        <v>7334535.0197900003</v>
      </c>
      <c r="E6" s="1" t="str">
        <f t="shared" ref="E6:E69" si="1">IF(C6=0," ",IF(D6/C6*100&gt;200,"свыше 200",IF(D6/C6&gt;0,D6/C6*100,"")))</f>
        <v>свыше 200</v>
      </c>
      <c r="F6" s="29">
        <v>5600186.5885899998</v>
      </c>
      <c r="G6" s="1">
        <f t="shared" si="0"/>
        <v>130.96947581592403</v>
      </c>
      <c r="H6" s="29">
        <v>1878917.78788</v>
      </c>
      <c r="I6" s="29">
        <v>7238606.6721099997</v>
      </c>
      <c r="J6" s="1" t="str">
        <f t="shared" ref="J6:J69" si="2">IF(H6=0," ",IF(I6/H6*100&gt;200,"свыше 200",IF(I6/H6&gt;0,I6/H6*100,"")))</f>
        <v>свыше 200</v>
      </c>
      <c r="K6" s="29">
        <v>5322145.8068300001</v>
      </c>
      <c r="L6" s="1">
        <f t="shared" ref="L6:L69" si="3">IF(K6=0," ",IF(I6/K6*100&gt;200,"свыше 200",IF(I6/K6&gt;0,I6/K6*100,"")))</f>
        <v>136.0091762766171</v>
      </c>
      <c r="M6" s="30">
        <v>442490.4365699999</v>
      </c>
    </row>
    <row r="7" spans="1:13" x14ac:dyDescent="0.2">
      <c r="A7" s="26" t="s">
        <v>1836</v>
      </c>
      <c r="B7" s="26" t="s">
        <v>1837</v>
      </c>
      <c r="C7" s="29">
        <v>714548.83516000002</v>
      </c>
      <c r="D7" s="29"/>
      <c r="E7" s="1" t="str">
        <f t="shared" si="1"/>
        <v/>
      </c>
      <c r="F7" s="29">
        <v>100000</v>
      </c>
      <c r="G7" s="1" t="str">
        <f t="shared" si="0"/>
        <v/>
      </c>
      <c r="H7" s="29"/>
      <c r="I7" s="29"/>
      <c r="J7" s="1" t="str">
        <f t="shared" si="2"/>
        <v xml:space="preserve"> </v>
      </c>
      <c r="K7" s="29"/>
      <c r="L7" s="1" t="str">
        <f t="shared" si="3"/>
        <v xml:space="preserve"> </v>
      </c>
      <c r="M7" s="30"/>
    </row>
    <row r="8" spans="1:13" x14ac:dyDescent="0.2">
      <c r="A8" s="26" t="s">
        <v>1838</v>
      </c>
      <c r="B8" s="26" t="s">
        <v>1839</v>
      </c>
      <c r="C8" s="29">
        <v>715060.27122</v>
      </c>
      <c r="D8" s="29"/>
      <c r="E8" s="1" t="str">
        <f t="shared" si="1"/>
        <v/>
      </c>
      <c r="F8" s="29">
        <v>100000</v>
      </c>
      <c r="G8" s="1" t="str">
        <f t="shared" si="0"/>
        <v/>
      </c>
      <c r="H8" s="29"/>
      <c r="I8" s="29"/>
      <c r="J8" s="1" t="str">
        <f t="shared" si="2"/>
        <v xml:space="preserve"> </v>
      </c>
      <c r="K8" s="29"/>
      <c r="L8" s="1" t="str">
        <f t="shared" si="3"/>
        <v xml:space="preserve"> </v>
      </c>
      <c r="M8" s="30"/>
    </row>
    <row r="9" spans="1:13" ht="25.5" x14ac:dyDescent="0.2">
      <c r="A9" s="26" t="s">
        <v>1840</v>
      </c>
      <c r="B9" s="26" t="s">
        <v>1841</v>
      </c>
      <c r="C9" s="29">
        <v>-511.43606</v>
      </c>
      <c r="D9" s="29"/>
      <c r="E9" s="1" t="str">
        <f t="shared" si="1"/>
        <v/>
      </c>
      <c r="F9" s="29"/>
      <c r="G9" s="1" t="str">
        <f t="shared" si="0"/>
        <v xml:space="preserve"> </v>
      </c>
      <c r="H9" s="29"/>
      <c r="I9" s="29"/>
      <c r="J9" s="1" t="str">
        <f t="shared" si="2"/>
        <v xml:space="preserve"> </v>
      </c>
      <c r="K9" s="29"/>
      <c r="L9" s="1" t="str">
        <f t="shared" si="3"/>
        <v xml:space="preserve"> </v>
      </c>
      <c r="M9" s="30"/>
    </row>
    <row r="10" spans="1:13" ht="25.5" x14ac:dyDescent="0.2">
      <c r="A10" s="26" t="s">
        <v>1842</v>
      </c>
      <c r="B10" s="26" t="s">
        <v>1843</v>
      </c>
      <c r="C10" s="29">
        <v>708399.99999000004</v>
      </c>
      <c r="D10" s="29"/>
      <c r="E10" s="1" t="str">
        <f t="shared" si="1"/>
        <v/>
      </c>
      <c r="F10" s="29">
        <v>100000</v>
      </c>
      <c r="G10" s="1" t="str">
        <f t="shared" si="0"/>
        <v/>
      </c>
      <c r="H10" s="29"/>
      <c r="I10" s="29"/>
      <c r="J10" s="1" t="str">
        <f t="shared" si="2"/>
        <v xml:space="preserve"> </v>
      </c>
      <c r="K10" s="29"/>
      <c r="L10" s="1" t="str">
        <f t="shared" si="3"/>
        <v xml:space="preserve"> </v>
      </c>
      <c r="M10" s="30"/>
    </row>
    <row r="11" spans="1:13" ht="25.5" x14ac:dyDescent="0.2">
      <c r="A11" s="26" t="s">
        <v>1844</v>
      </c>
      <c r="B11" s="26" t="s">
        <v>1845</v>
      </c>
      <c r="C11" s="29"/>
      <c r="D11" s="29"/>
      <c r="E11" s="1" t="str">
        <f t="shared" si="1"/>
        <v xml:space="preserve"> </v>
      </c>
      <c r="F11" s="29"/>
      <c r="G11" s="1" t="str">
        <f t="shared" si="0"/>
        <v xml:space="preserve"> </v>
      </c>
      <c r="H11" s="29"/>
      <c r="I11" s="29"/>
      <c r="J11" s="1" t="str">
        <f t="shared" si="2"/>
        <v xml:space="preserve"> </v>
      </c>
      <c r="K11" s="29"/>
      <c r="L11" s="1" t="str">
        <f t="shared" si="3"/>
        <v xml:space="preserve"> </v>
      </c>
      <c r="M11" s="30"/>
    </row>
    <row r="12" spans="1:13" ht="25.5" x14ac:dyDescent="0.2">
      <c r="A12" s="26" t="s">
        <v>1846</v>
      </c>
      <c r="B12" s="26" t="s">
        <v>1847</v>
      </c>
      <c r="C12" s="29">
        <v>4013.4417800000001</v>
      </c>
      <c r="D12" s="29"/>
      <c r="E12" s="1" t="str">
        <f t="shared" si="1"/>
        <v/>
      </c>
      <c r="F12" s="29"/>
      <c r="G12" s="1" t="str">
        <f t="shared" si="0"/>
        <v xml:space="preserve"> </v>
      </c>
      <c r="H12" s="29"/>
      <c r="I12" s="29"/>
      <c r="J12" s="1" t="str">
        <f t="shared" si="2"/>
        <v xml:space="preserve"> </v>
      </c>
      <c r="K12" s="29"/>
      <c r="L12" s="1" t="str">
        <f t="shared" si="3"/>
        <v xml:space="preserve"> </v>
      </c>
      <c r="M12" s="30"/>
    </row>
    <row r="13" spans="1:13" ht="25.5" x14ac:dyDescent="0.2">
      <c r="A13" s="26" t="s">
        <v>1848</v>
      </c>
      <c r="B13" s="26" t="s">
        <v>1849</v>
      </c>
      <c r="C13" s="29">
        <v>-511.43606</v>
      </c>
      <c r="D13" s="29"/>
      <c r="E13" s="1" t="str">
        <f t="shared" si="1"/>
        <v/>
      </c>
      <c r="F13" s="29"/>
      <c r="G13" s="1" t="str">
        <f t="shared" si="0"/>
        <v xml:space="preserve"> </v>
      </c>
      <c r="H13" s="29"/>
      <c r="I13" s="29"/>
      <c r="J13" s="1" t="str">
        <f t="shared" si="2"/>
        <v xml:space="preserve"> </v>
      </c>
      <c r="K13" s="29"/>
      <c r="L13" s="1" t="str">
        <f t="shared" si="3"/>
        <v xml:space="preserve"> </v>
      </c>
      <c r="M13" s="30"/>
    </row>
    <row r="14" spans="1:13" ht="25.5" x14ac:dyDescent="0.2">
      <c r="A14" s="26" t="s">
        <v>1850</v>
      </c>
      <c r="B14" s="26" t="s">
        <v>1851</v>
      </c>
      <c r="C14" s="29">
        <v>2646.8294500000002</v>
      </c>
      <c r="D14" s="29"/>
      <c r="E14" s="1" t="str">
        <f t="shared" si="1"/>
        <v/>
      </c>
      <c r="F14" s="29"/>
      <c r="G14" s="1" t="str">
        <f t="shared" si="0"/>
        <v xml:space="preserve"> </v>
      </c>
      <c r="H14" s="29"/>
      <c r="I14" s="29"/>
      <c r="J14" s="1" t="str">
        <f t="shared" si="2"/>
        <v xml:space="preserve"> </v>
      </c>
      <c r="K14" s="29"/>
      <c r="L14" s="1" t="str">
        <f t="shared" si="3"/>
        <v xml:space="preserve"> </v>
      </c>
      <c r="M14" s="30"/>
    </row>
    <row r="15" spans="1:13" x14ac:dyDescent="0.2">
      <c r="A15" s="26" t="s">
        <v>1852</v>
      </c>
      <c r="B15" s="26" t="s">
        <v>1853</v>
      </c>
      <c r="C15" s="29">
        <v>1330139.1182599999</v>
      </c>
      <c r="D15" s="29">
        <v>-21800</v>
      </c>
      <c r="E15" s="1" t="str">
        <f t="shared" si="1"/>
        <v/>
      </c>
      <c r="F15" s="29">
        <v>-44760.664879999997</v>
      </c>
      <c r="G15" s="1">
        <f t="shared" si="0"/>
        <v>48.703476721009778</v>
      </c>
      <c r="H15" s="29">
        <v>1330472.45159</v>
      </c>
      <c r="I15" s="29">
        <v>-21800</v>
      </c>
      <c r="J15" s="1" t="str">
        <f t="shared" si="2"/>
        <v/>
      </c>
      <c r="K15" s="29">
        <v>-44760.664879999997</v>
      </c>
      <c r="L15" s="1">
        <f t="shared" si="3"/>
        <v>48.703476721009778</v>
      </c>
      <c r="M15" s="30"/>
    </row>
    <row r="16" spans="1:13" ht="25.5" x14ac:dyDescent="0.2">
      <c r="A16" s="26" t="s">
        <v>1854</v>
      </c>
      <c r="B16" s="26" t="s">
        <v>1855</v>
      </c>
      <c r="C16" s="29">
        <v>1330139.1182599999</v>
      </c>
      <c r="D16" s="29">
        <v>-21800</v>
      </c>
      <c r="E16" s="1" t="str">
        <f t="shared" si="1"/>
        <v/>
      </c>
      <c r="F16" s="29">
        <v>-44760.664879999997</v>
      </c>
      <c r="G16" s="1">
        <f t="shared" si="0"/>
        <v>48.703476721009778</v>
      </c>
      <c r="H16" s="29">
        <v>1330472.45159</v>
      </c>
      <c r="I16" s="29">
        <v>-21800</v>
      </c>
      <c r="J16" s="1" t="str">
        <f t="shared" si="2"/>
        <v/>
      </c>
      <c r="K16" s="29">
        <v>-44760.664879999997</v>
      </c>
      <c r="L16" s="1">
        <f t="shared" si="3"/>
        <v>48.703476721009778</v>
      </c>
      <c r="M16" s="30"/>
    </row>
    <row r="17" spans="1:13" ht="25.5" x14ac:dyDescent="0.2">
      <c r="A17" s="26" t="s">
        <v>1856</v>
      </c>
      <c r="B17" s="26" t="s">
        <v>1857</v>
      </c>
      <c r="C17" s="29">
        <v>8189058.2271400001</v>
      </c>
      <c r="D17" s="29"/>
      <c r="E17" s="1" t="str">
        <f t="shared" si="1"/>
        <v/>
      </c>
      <c r="F17" s="29"/>
      <c r="G17" s="1" t="str">
        <f t="shared" si="0"/>
        <v xml:space="preserve"> </v>
      </c>
      <c r="H17" s="29">
        <v>7606940.8271399997</v>
      </c>
      <c r="I17" s="29"/>
      <c r="J17" s="1" t="str">
        <f t="shared" si="2"/>
        <v/>
      </c>
      <c r="K17" s="29"/>
      <c r="L17" s="1" t="str">
        <f t="shared" si="3"/>
        <v xml:space="preserve"> </v>
      </c>
      <c r="M17" s="30"/>
    </row>
    <row r="18" spans="1:13" ht="25.5" x14ac:dyDescent="0.2">
      <c r="A18" s="26" t="s">
        <v>1858</v>
      </c>
      <c r="B18" s="26" t="s">
        <v>1859</v>
      </c>
      <c r="C18" s="29">
        <v>-6858919.1088800002</v>
      </c>
      <c r="D18" s="29">
        <v>-21800</v>
      </c>
      <c r="E18" s="1">
        <f t="shared" si="1"/>
        <v>0.31783433590543897</v>
      </c>
      <c r="F18" s="29">
        <v>-44760.664879999997</v>
      </c>
      <c r="G18" s="1">
        <f t="shared" si="0"/>
        <v>48.703476721009778</v>
      </c>
      <c r="H18" s="29">
        <v>-6276468.37555</v>
      </c>
      <c r="I18" s="29">
        <v>-21800</v>
      </c>
      <c r="J18" s="1">
        <f t="shared" si="2"/>
        <v>0.34732908214629044</v>
      </c>
      <c r="K18" s="29">
        <v>-44760.664879999997</v>
      </c>
      <c r="L18" s="1">
        <f t="shared" si="3"/>
        <v>48.703476721009778</v>
      </c>
      <c r="M18" s="30"/>
    </row>
    <row r="19" spans="1:13" ht="25.5" x14ac:dyDescent="0.2">
      <c r="A19" s="26" t="s">
        <v>1860</v>
      </c>
      <c r="B19" s="26" t="s">
        <v>1861</v>
      </c>
      <c r="C19" s="29">
        <v>7606940.8271399997</v>
      </c>
      <c r="D19" s="29"/>
      <c r="E19" s="1" t="str">
        <f t="shared" si="1"/>
        <v/>
      </c>
      <c r="F19" s="29"/>
      <c r="G19" s="1" t="str">
        <f t="shared" si="0"/>
        <v xml:space="preserve"> </v>
      </c>
      <c r="H19" s="29">
        <v>7606940.8271399997</v>
      </c>
      <c r="I19" s="29"/>
      <c r="J19" s="1" t="str">
        <f t="shared" si="2"/>
        <v/>
      </c>
      <c r="K19" s="29"/>
      <c r="L19" s="1" t="str">
        <f t="shared" si="3"/>
        <v xml:space="preserve"> </v>
      </c>
      <c r="M19" s="30"/>
    </row>
    <row r="20" spans="1:13" ht="25.5" x14ac:dyDescent="0.2">
      <c r="A20" s="26" t="s">
        <v>1862</v>
      </c>
      <c r="B20" s="26" t="s">
        <v>1863</v>
      </c>
      <c r="C20" s="29">
        <v>-6276468.37555</v>
      </c>
      <c r="D20" s="29">
        <v>-21800</v>
      </c>
      <c r="E20" s="1">
        <f t="shared" si="1"/>
        <v>0.34732908214629044</v>
      </c>
      <c r="F20" s="29">
        <v>-44760.664879999997</v>
      </c>
      <c r="G20" s="1">
        <f t="shared" si="0"/>
        <v>48.703476721009778</v>
      </c>
      <c r="H20" s="29">
        <v>-6276468.37555</v>
      </c>
      <c r="I20" s="29">
        <v>-21800</v>
      </c>
      <c r="J20" s="1">
        <f t="shared" si="2"/>
        <v>0.34732908214629044</v>
      </c>
      <c r="K20" s="29">
        <v>-44760.664879999997</v>
      </c>
      <c r="L20" s="1">
        <f t="shared" si="3"/>
        <v>48.703476721009778</v>
      </c>
      <c r="M20" s="30"/>
    </row>
    <row r="21" spans="1:13" ht="25.5" x14ac:dyDescent="0.2">
      <c r="A21" s="26" t="s">
        <v>1864</v>
      </c>
      <c r="B21" s="26" t="s">
        <v>1865</v>
      </c>
      <c r="C21" s="29">
        <v>510000</v>
      </c>
      <c r="D21" s="29"/>
      <c r="E21" s="1" t="str">
        <f t="shared" si="1"/>
        <v/>
      </c>
      <c r="F21" s="29"/>
      <c r="G21" s="1" t="str">
        <f t="shared" si="0"/>
        <v xml:space="preserve"> </v>
      </c>
      <c r="H21" s="29"/>
      <c r="I21" s="29"/>
      <c r="J21" s="1" t="str">
        <f t="shared" si="2"/>
        <v xml:space="preserve"> </v>
      </c>
      <c r="K21" s="29"/>
      <c r="L21" s="1" t="str">
        <f t="shared" si="3"/>
        <v xml:space="preserve"> </v>
      </c>
      <c r="M21" s="30"/>
    </row>
    <row r="22" spans="1:13" ht="25.5" x14ac:dyDescent="0.2">
      <c r="A22" s="26" t="s">
        <v>1866</v>
      </c>
      <c r="B22" s="26" t="s">
        <v>1867</v>
      </c>
      <c r="C22" s="29">
        <v>-510333.33332999999</v>
      </c>
      <c r="D22" s="29"/>
      <c r="E22" s="1" t="str">
        <f t="shared" si="1"/>
        <v/>
      </c>
      <c r="F22" s="29"/>
      <c r="G22" s="1" t="str">
        <f t="shared" si="0"/>
        <v xml:space="preserve"> </v>
      </c>
      <c r="H22" s="29"/>
      <c r="I22" s="29"/>
      <c r="J22" s="1" t="str">
        <f t="shared" si="2"/>
        <v xml:space="preserve"> </v>
      </c>
      <c r="K22" s="29"/>
      <c r="L22" s="1" t="str">
        <f t="shared" si="3"/>
        <v xml:space="preserve"> </v>
      </c>
      <c r="M22" s="30"/>
    </row>
    <row r="23" spans="1:13" ht="25.5" x14ac:dyDescent="0.2">
      <c r="A23" s="26" t="s">
        <v>1868</v>
      </c>
      <c r="B23" s="26" t="s">
        <v>1869</v>
      </c>
      <c r="C23" s="29">
        <v>64484</v>
      </c>
      <c r="D23" s="29"/>
      <c r="E23" s="1" t="str">
        <f t="shared" si="1"/>
        <v/>
      </c>
      <c r="F23" s="29"/>
      <c r="G23" s="1" t="str">
        <f t="shared" si="0"/>
        <v xml:space="preserve"> </v>
      </c>
      <c r="H23" s="29"/>
      <c r="I23" s="29"/>
      <c r="J23" s="1" t="str">
        <f t="shared" si="2"/>
        <v xml:space="preserve"> </v>
      </c>
      <c r="K23" s="29"/>
      <c r="L23" s="1" t="str">
        <f t="shared" si="3"/>
        <v xml:space="preserve"> </v>
      </c>
      <c r="M23" s="30"/>
    </row>
    <row r="24" spans="1:13" ht="25.5" x14ac:dyDescent="0.2">
      <c r="A24" s="26" t="s">
        <v>1870</v>
      </c>
      <c r="B24" s="26" t="s">
        <v>1871</v>
      </c>
      <c r="C24" s="29">
        <v>-64484</v>
      </c>
      <c r="D24" s="29"/>
      <c r="E24" s="1" t="str">
        <f t="shared" si="1"/>
        <v/>
      </c>
      <c r="F24" s="29"/>
      <c r="G24" s="1" t="str">
        <f t="shared" si="0"/>
        <v xml:space="preserve"> </v>
      </c>
      <c r="H24" s="29"/>
      <c r="I24" s="29"/>
      <c r="J24" s="1" t="str">
        <f t="shared" si="2"/>
        <v xml:space="preserve"> </v>
      </c>
      <c r="K24" s="29"/>
      <c r="L24" s="1" t="str">
        <f t="shared" si="3"/>
        <v xml:space="preserve"> </v>
      </c>
      <c r="M24" s="30"/>
    </row>
    <row r="25" spans="1:13" ht="25.5" x14ac:dyDescent="0.2">
      <c r="A25" s="26" t="s">
        <v>1872</v>
      </c>
      <c r="B25" s="26" t="s">
        <v>1873</v>
      </c>
      <c r="C25" s="29">
        <v>7633.4</v>
      </c>
      <c r="D25" s="29"/>
      <c r="E25" s="1" t="str">
        <f t="shared" si="1"/>
        <v/>
      </c>
      <c r="F25" s="29"/>
      <c r="G25" s="1" t="str">
        <f t="shared" si="0"/>
        <v xml:space="preserve"> </v>
      </c>
      <c r="H25" s="29"/>
      <c r="I25" s="29"/>
      <c r="J25" s="1" t="str">
        <f t="shared" si="2"/>
        <v xml:space="preserve"> </v>
      </c>
      <c r="K25" s="29"/>
      <c r="L25" s="1" t="str">
        <f t="shared" si="3"/>
        <v xml:space="preserve"> </v>
      </c>
      <c r="M25" s="30"/>
    </row>
    <row r="26" spans="1:13" ht="25.5" x14ac:dyDescent="0.2">
      <c r="A26" s="26" t="s">
        <v>1874</v>
      </c>
      <c r="B26" s="26" t="s">
        <v>1875</v>
      </c>
      <c r="C26" s="29">
        <v>-7633.4</v>
      </c>
      <c r="D26" s="29"/>
      <c r="E26" s="1" t="str">
        <f t="shared" si="1"/>
        <v/>
      </c>
      <c r="F26" s="29"/>
      <c r="G26" s="1" t="str">
        <f t="shared" si="0"/>
        <v xml:space="preserve"> </v>
      </c>
      <c r="H26" s="29"/>
      <c r="I26" s="29"/>
      <c r="J26" s="1" t="str">
        <f t="shared" si="2"/>
        <v xml:space="preserve"> </v>
      </c>
      <c r="K26" s="29"/>
      <c r="L26" s="1" t="str">
        <f t="shared" si="3"/>
        <v xml:space="preserve"> </v>
      </c>
      <c r="M26" s="30"/>
    </row>
    <row r="27" spans="1:13" ht="25.5" x14ac:dyDescent="0.2">
      <c r="A27" s="26" t="s">
        <v>1876</v>
      </c>
      <c r="B27" s="26" t="s">
        <v>1877</v>
      </c>
      <c r="C27" s="29">
        <v>-253808.24288999999</v>
      </c>
      <c r="D27" s="29">
        <v>7356335.0197900003</v>
      </c>
      <c r="E27" s="1" t="str">
        <f t="shared" si="1"/>
        <v/>
      </c>
      <c r="F27" s="29">
        <v>5544947.2534699999</v>
      </c>
      <c r="G27" s="1">
        <f t="shared" si="0"/>
        <v>132.66735792998651</v>
      </c>
      <c r="H27" s="29">
        <v>548445.33629000001</v>
      </c>
      <c r="I27" s="29">
        <v>7260406.6721099997</v>
      </c>
      <c r="J27" s="1" t="str">
        <f t="shared" si="2"/>
        <v>свыше 200</v>
      </c>
      <c r="K27" s="29">
        <v>5366906.4717100002</v>
      </c>
      <c r="L27" s="1">
        <f t="shared" si="3"/>
        <v>135.2810359260219</v>
      </c>
      <c r="M27" s="30">
        <v>442490.4365699999</v>
      </c>
    </row>
    <row r="28" spans="1:13" ht="25.5" x14ac:dyDescent="0.2">
      <c r="A28" s="26" t="s">
        <v>1878</v>
      </c>
      <c r="B28" s="26" t="s">
        <v>1879</v>
      </c>
      <c r="C28" s="29"/>
      <c r="D28" s="29"/>
      <c r="E28" s="1" t="str">
        <f t="shared" si="1"/>
        <v xml:space="preserve"> </v>
      </c>
      <c r="F28" s="29">
        <v>2012.9499900000001</v>
      </c>
      <c r="G28" s="1" t="str">
        <f t="shared" si="0"/>
        <v/>
      </c>
      <c r="H28" s="29"/>
      <c r="I28" s="29"/>
      <c r="J28" s="1" t="str">
        <f t="shared" si="2"/>
        <v xml:space="preserve"> </v>
      </c>
      <c r="K28" s="29"/>
      <c r="L28" s="1" t="str">
        <f t="shared" si="3"/>
        <v xml:space="preserve"> </v>
      </c>
      <c r="M28" s="30"/>
    </row>
    <row r="29" spans="1:13" ht="25.5" x14ac:dyDescent="0.2">
      <c r="A29" s="26" t="s">
        <v>1880</v>
      </c>
      <c r="B29" s="26" t="s">
        <v>1881</v>
      </c>
      <c r="C29" s="29"/>
      <c r="D29" s="29"/>
      <c r="E29" s="1" t="str">
        <f t="shared" si="1"/>
        <v xml:space="preserve"> </v>
      </c>
      <c r="F29" s="29">
        <v>2012.9499900000001</v>
      </c>
      <c r="G29" s="1" t="str">
        <f t="shared" si="0"/>
        <v/>
      </c>
      <c r="H29" s="29"/>
      <c r="I29" s="29"/>
      <c r="J29" s="1" t="str">
        <f t="shared" si="2"/>
        <v xml:space="preserve"> </v>
      </c>
      <c r="K29" s="29"/>
      <c r="L29" s="1" t="str">
        <f t="shared" si="3"/>
        <v xml:space="preserve"> </v>
      </c>
      <c r="M29" s="30"/>
    </row>
    <row r="30" spans="1:13" ht="25.5" x14ac:dyDescent="0.2">
      <c r="A30" s="26" t="s">
        <v>1882</v>
      </c>
      <c r="B30" s="26" t="s">
        <v>1883</v>
      </c>
      <c r="C30" s="29"/>
      <c r="D30" s="29"/>
      <c r="E30" s="1" t="str">
        <f t="shared" si="1"/>
        <v xml:space="preserve"> </v>
      </c>
      <c r="F30" s="29">
        <v>2012.9499900000001</v>
      </c>
      <c r="G30" s="1" t="str">
        <f t="shared" si="0"/>
        <v/>
      </c>
      <c r="H30" s="29"/>
      <c r="I30" s="29"/>
      <c r="J30" s="1" t="str">
        <f t="shared" si="2"/>
        <v xml:space="preserve"> </v>
      </c>
      <c r="K30" s="29"/>
      <c r="L30" s="1" t="str">
        <f t="shared" si="3"/>
        <v xml:space="preserve"> </v>
      </c>
      <c r="M30" s="30"/>
    </row>
    <row r="31" spans="1:13" x14ac:dyDescent="0.2">
      <c r="A31" s="26" t="s">
        <v>1884</v>
      </c>
      <c r="B31" s="26" t="s">
        <v>1885</v>
      </c>
      <c r="C31" s="29">
        <v>-253808.24288999999</v>
      </c>
      <c r="D31" s="29">
        <v>5467.0649999999996</v>
      </c>
      <c r="E31" s="1" t="str">
        <f t="shared" si="1"/>
        <v/>
      </c>
      <c r="F31" s="29">
        <v>5467.0649999999996</v>
      </c>
      <c r="G31" s="1">
        <f t="shared" si="0"/>
        <v>100</v>
      </c>
      <c r="H31" s="29">
        <v>548445.33629000001</v>
      </c>
      <c r="I31" s="29">
        <v>5467.0649999999996</v>
      </c>
      <c r="J31" s="1">
        <f t="shared" si="2"/>
        <v>0.99682951759283334</v>
      </c>
      <c r="K31" s="29">
        <v>10467.065000000001</v>
      </c>
      <c r="L31" s="1">
        <f t="shared" si="3"/>
        <v>52.231117318942786</v>
      </c>
      <c r="M31" s="30">
        <v>1822.3549999999996</v>
      </c>
    </row>
    <row r="32" spans="1:13" x14ac:dyDescent="0.2">
      <c r="A32" s="26" t="s">
        <v>1886</v>
      </c>
      <c r="B32" s="26" t="s">
        <v>1887</v>
      </c>
      <c r="C32" s="29">
        <v>-660300</v>
      </c>
      <c r="D32" s="29"/>
      <c r="E32" s="1" t="str">
        <f t="shared" si="1"/>
        <v/>
      </c>
      <c r="F32" s="29"/>
      <c r="G32" s="1" t="str">
        <f t="shared" si="0"/>
        <v xml:space="preserve"> </v>
      </c>
      <c r="H32" s="29">
        <v>-650000</v>
      </c>
      <c r="I32" s="29"/>
      <c r="J32" s="1" t="str">
        <f t="shared" si="2"/>
        <v/>
      </c>
      <c r="K32" s="29"/>
      <c r="L32" s="1" t="str">
        <f t="shared" si="3"/>
        <v xml:space="preserve"> </v>
      </c>
      <c r="M32" s="30"/>
    </row>
    <row r="33" spans="1:13" ht="25.5" x14ac:dyDescent="0.2">
      <c r="A33" s="26" t="s">
        <v>1888</v>
      </c>
      <c r="B33" s="26" t="s">
        <v>1889</v>
      </c>
      <c r="C33" s="29">
        <v>406491.75711000001</v>
      </c>
      <c r="D33" s="29">
        <v>5467.0649999999996</v>
      </c>
      <c r="E33" s="1">
        <f t="shared" si="1"/>
        <v>1.3449387113944766</v>
      </c>
      <c r="F33" s="29">
        <v>5467.0649999999996</v>
      </c>
      <c r="G33" s="1">
        <f t="shared" si="0"/>
        <v>100</v>
      </c>
      <c r="H33" s="29">
        <v>1198445.33629</v>
      </c>
      <c r="I33" s="29">
        <v>5467.0649999999996</v>
      </c>
      <c r="J33" s="1">
        <f t="shared" si="2"/>
        <v>0.45617975509206521</v>
      </c>
      <c r="K33" s="29">
        <v>10467.065000000001</v>
      </c>
      <c r="L33" s="1">
        <f t="shared" si="3"/>
        <v>52.231117318942786</v>
      </c>
      <c r="M33" s="30">
        <v>1822.3549999999996</v>
      </c>
    </row>
    <row r="34" spans="1:13" ht="25.5" x14ac:dyDescent="0.2">
      <c r="A34" s="26" t="s">
        <v>1890</v>
      </c>
      <c r="B34" s="26" t="s">
        <v>1891</v>
      </c>
      <c r="C34" s="29">
        <v>88925.090450000003</v>
      </c>
      <c r="D34" s="29">
        <v>5467.0649999999996</v>
      </c>
      <c r="E34" s="1">
        <f t="shared" si="1"/>
        <v>6.1479442667241049</v>
      </c>
      <c r="F34" s="29">
        <v>5467.0649999999996</v>
      </c>
      <c r="G34" s="1">
        <f t="shared" si="0"/>
        <v>100</v>
      </c>
      <c r="H34" s="29">
        <v>88925.090450000003</v>
      </c>
      <c r="I34" s="29">
        <v>5467.0649999999996</v>
      </c>
      <c r="J34" s="1">
        <f t="shared" si="2"/>
        <v>6.1479442667241049</v>
      </c>
      <c r="K34" s="29">
        <v>5467.0649999999996</v>
      </c>
      <c r="L34" s="1">
        <f t="shared" si="3"/>
        <v>100</v>
      </c>
      <c r="M34" s="30">
        <v>1822.3549999999996</v>
      </c>
    </row>
    <row r="35" spans="1:13" ht="25.5" x14ac:dyDescent="0.2">
      <c r="A35" s="26" t="s">
        <v>1892</v>
      </c>
      <c r="B35" s="26" t="s">
        <v>1893</v>
      </c>
      <c r="C35" s="29">
        <v>88925.090450000003</v>
      </c>
      <c r="D35" s="29">
        <v>5467.0649999999996</v>
      </c>
      <c r="E35" s="1">
        <f t="shared" si="1"/>
        <v>6.1479442667241049</v>
      </c>
      <c r="F35" s="29">
        <v>5467.0649999999996</v>
      </c>
      <c r="G35" s="1">
        <f t="shared" si="0"/>
        <v>100</v>
      </c>
      <c r="H35" s="29">
        <v>88925.090450000003</v>
      </c>
      <c r="I35" s="29">
        <v>5467.0649999999996</v>
      </c>
      <c r="J35" s="1">
        <f t="shared" si="2"/>
        <v>6.1479442667241049</v>
      </c>
      <c r="K35" s="29">
        <v>5467.0649999999996</v>
      </c>
      <c r="L35" s="1">
        <f t="shared" si="3"/>
        <v>100</v>
      </c>
      <c r="M35" s="30">
        <v>1822.3549999999996</v>
      </c>
    </row>
    <row r="36" spans="1:13" ht="25.5" x14ac:dyDescent="0.2">
      <c r="A36" s="26" t="s">
        <v>1894</v>
      </c>
      <c r="B36" s="26" t="s">
        <v>1895</v>
      </c>
      <c r="C36" s="29">
        <v>-660300</v>
      </c>
      <c r="D36" s="29"/>
      <c r="E36" s="1" t="str">
        <f t="shared" si="1"/>
        <v/>
      </c>
      <c r="F36" s="29"/>
      <c r="G36" s="1" t="str">
        <f t="shared" si="0"/>
        <v xml:space="preserve"> </v>
      </c>
      <c r="H36" s="29">
        <v>-650000</v>
      </c>
      <c r="I36" s="29"/>
      <c r="J36" s="1" t="str">
        <f t="shared" si="2"/>
        <v/>
      </c>
      <c r="K36" s="29"/>
      <c r="L36" s="1" t="str">
        <f t="shared" si="3"/>
        <v xml:space="preserve"> </v>
      </c>
      <c r="M36" s="30"/>
    </row>
    <row r="37" spans="1:13" ht="25.5" x14ac:dyDescent="0.2">
      <c r="A37" s="26" t="s">
        <v>1896</v>
      </c>
      <c r="B37" s="26" t="s">
        <v>1897</v>
      </c>
      <c r="C37" s="29">
        <v>317566.66665999999</v>
      </c>
      <c r="D37" s="29"/>
      <c r="E37" s="1" t="str">
        <f t="shared" si="1"/>
        <v/>
      </c>
      <c r="F37" s="29"/>
      <c r="G37" s="1" t="str">
        <f t="shared" si="0"/>
        <v xml:space="preserve"> </v>
      </c>
      <c r="H37" s="29">
        <v>1109520.24584</v>
      </c>
      <c r="I37" s="29"/>
      <c r="J37" s="1" t="str">
        <f t="shared" si="2"/>
        <v/>
      </c>
      <c r="K37" s="29">
        <v>5000</v>
      </c>
      <c r="L37" s="1" t="str">
        <f t="shared" si="3"/>
        <v/>
      </c>
      <c r="M37" s="30"/>
    </row>
    <row r="38" spans="1:13" ht="38.25" x14ac:dyDescent="0.2">
      <c r="A38" s="26" t="s">
        <v>1898</v>
      </c>
      <c r="B38" s="26" t="s">
        <v>1899</v>
      </c>
      <c r="C38" s="29">
        <v>-650000</v>
      </c>
      <c r="D38" s="29"/>
      <c r="E38" s="1" t="str">
        <f t="shared" si="1"/>
        <v/>
      </c>
      <c r="F38" s="29"/>
      <c r="G38" s="1" t="str">
        <f t="shared" si="0"/>
        <v xml:space="preserve"> </v>
      </c>
      <c r="H38" s="29">
        <v>-650000</v>
      </c>
      <c r="I38" s="29"/>
      <c r="J38" s="1" t="str">
        <f t="shared" si="2"/>
        <v/>
      </c>
      <c r="K38" s="29"/>
      <c r="L38" s="1" t="str">
        <f t="shared" si="3"/>
        <v xml:space="preserve"> </v>
      </c>
      <c r="M38" s="30"/>
    </row>
    <row r="39" spans="1:13" ht="38.25" x14ac:dyDescent="0.2">
      <c r="A39" s="26" t="s">
        <v>1900</v>
      </c>
      <c r="B39" s="26" t="s">
        <v>1901</v>
      </c>
      <c r="C39" s="29">
        <v>307266.66665999999</v>
      </c>
      <c r="D39" s="29"/>
      <c r="E39" s="1" t="str">
        <f t="shared" si="1"/>
        <v/>
      </c>
      <c r="F39" s="29"/>
      <c r="G39" s="1" t="str">
        <f t="shared" si="0"/>
        <v xml:space="preserve"> </v>
      </c>
      <c r="H39" s="29">
        <v>1109520.24584</v>
      </c>
      <c r="I39" s="29"/>
      <c r="J39" s="1" t="str">
        <f t="shared" si="2"/>
        <v/>
      </c>
      <c r="K39" s="29">
        <v>5000</v>
      </c>
      <c r="L39" s="1" t="str">
        <f t="shared" si="3"/>
        <v/>
      </c>
      <c r="M39" s="30"/>
    </row>
    <row r="40" spans="1:13" ht="38.25" x14ac:dyDescent="0.2">
      <c r="A40" s="26" t="s">
        <v>1902</v>
      </c>
      <c r="B40" s="26" t="s">
        <v>1903</v>
      </c>
      <c r="C40" s="29">
        <v>-10300</v>
      </c>
      <c r="D40" s="29"/>
      <c r="E40" s="1" t="str">
        <f t="shared" si="1"/>
        <v/>
      </c>
      <c r="F40" s="29"/>
      <c r="G40" s="1" t="str">
        <f t="shared" si="0"/>
        <v xml:space="preserve"> </v>
      </c>
      <c r="H40" s="29"/>
      <c r="I40" s="29"/>
      <c r="J40" s="1" t="str">
        <f t="shared" si="2"/>
        <v xml:space="preserve"> </v>
      </c>
      <c r="K40" s="29"/>
      <c r="L40" s="1" t="str">
        <f t="shared" si="3"/>
        <v xml:space="preserve"> </v>
      </c>
      <c r="M40" s="30"/>
    </row>
    <row r="41" spans="1:13" ht="38.25" x14ac:dyDescent="0.2">
      <c r="A41" s="26" t="s">
        <v>1904</v>
      </c>
      <c r="B41" s="26" t="s">
        <v>1905</v>
      </c>
      <c r="C41" s="29">
        <v>10300</v>
      </c>
      <c r="D41" s="29"/>
      <c r="E41" s="1" t="str">
        <f t="shared" si="1"/>
        <v/>
      </c>
      <c r="F41" s="29"/>
      <c r="G41" s="1" t="str">
        <f t="shared" si="0"/>
        <v xml:space="preserve"> </v>
      </c>
      <c r="H41" s="29"/>
      <c r="I41" s="29"/>
      <c r="J41" s="1" t="str">
        <f t="shared" si="2"/>
        <v xml:space="preserve"> </v>
      </c>
      <c r="K41" s="29"/>
      <c r="L41" s="1" t="str">
        <f t="shared" si="3"/>
        <v xml:space="preserve"> </v>
      </c>
      <c r="M41" s="30"/>
    </row>
    <row r="42" spans="1:13" x14ac:dyDescent="0.2">
      <c r="A42" s="26" t="s">
        <v>1906</v>
      </c>
      <c r="B42" s="26" t="s">
        <v>1907</v>
      </c>
      <c r="C42" s="29"/>
      <c r="D42" s="29">
        <v>7350867.9547899999</v>
      </c>
      <c r="E42" s="1" t="str">
        <f t="shared" si="1"/>
        <v xml:space="preserve"> </v>
      </c>
      <c r="F42" s="29">
        <v>5537467.2384799998</v>
      </c>
      <c r="G42" s="1">
        <f t="shared" si="0"/>
        <v>132.74783647853721</v>
      </c>
      <c r="H42" s="29"/>
      <c r="I42" s="29">
        <v>7254939.6071100002</v>
      </c>
      <c r="J42" s="1" t="str">
        <f t="shared" si="2"/>
        <v xml:space="preserve"> </v>
      </c>
      <c r="K42" s="29">
        <v>5356439.4067099998</v>
      </c>
      <c r="L42" s="1">
        <f t="shared" si="3"/>
        <v>135.44332449689907</v>
      </c>
      <c r="M42" s="30">
        <v>440668.08157000039</v>
      </c>
    </row>
    <row r="43" spans="1:13" ht="51" x14ac:dyDescent="0.2">
      <c r="A43" s="26" t="s">
        <v>1908</v>
      </c>
      <c r="B43" s="26" t="s">
        <v>1909</v>
      </c>
      <c r="C43" s="29"/>
      <c r="D43" s="29">
        <v>7350867.9547899999</v>
      </c>
      <c r="E43" s="1" t="str">
        <f t="shared" si="1"/>
        <v xml:space="preserve"> </v>
      </c>
      <c r="F43" s="29">
        <v>5537467.2384799998</v>
      </c>
      <c r="G43" s="1">
        <f t="shared" si="0"/>
        <v>132.74783647853721</v>
      </c>
      <c r="H43" s="29"/>
      <c r="I43" s="29">
        <v>7254939.6071100002</v>
      </c>
      <c r="J43" s="1" t="str">
        <f t="shared" si="2"/>
        <v xml:space="preserve"> </v>
      </c>
      <c r="K43" s="29">
        <v>5356439.4067099998</v>
      </c>
      <c r="L43" s="1">
        <f t="shared" si="3"/>
        <v>135.44332449689907</v>
      </c>
      <c r="M43" s="30">
        <v>440668.08157000039</v>
      </c>
    </row>
    <row r="44" spans="1:13" ht="114.75" x14ac:dyDescent="0.2">
      <c r="A44" s="26" t="s">
        <v>1910</v>
      </c>
      <c r="B44" s="26" t="s">
        <v>1911</v>
      </c>
      <c r="C44" s="29"/>
      <c r="D44" s="29">
        <v>7254939.6071100002</v>
      </c>
      <c r="E44" s="1" t="str">
        <f t="shared" si="1"/>
        <v xml:space="preserve"> </v>
      </c>
      <c r="F44" s="29">
        <v>5356439.4067099998</v>
      </c>
      <c r="G44" s="1">
        <f t="shared" si="0"/>
        <v>135.44332449689907</v>
      </c>
      <c r="H44" s="29"/>
      <c r="I44" s="29">
        <v>7254939.6071100002</v>
      </c>
      <c r="J44" s="1" t="str">
        <f t="shared" si="2"/>
        <v xml:space="preserve"> </v>
      </c>
      <c r="K44" s="29">
        <v>5356439.4067099998</v>
      </c>
      <c r="L44" s="1">
        <f t="shared" si="3"/>
        <v>135.44332449689907</v>
      </c>
      <c r="M44" s="30">
        <v>440668.08157000039</v>
      </c>
    </row>
    <row r="45" spans="1:13" ht="25.5" x14ac:dyDescent="0.2">
      <c r="A45" s="26" t="s">
        <v>1912</v>
      </c>
      <c r="B45" s="26" t="s">
        <v>1913</v>
      </c>
      <c r="C45" s="29"/>
      <c r="D45" s="29"/>
      <c r="E45" s="1" t="str">
        <f t="shared" si="1"/>
        <v xml:space="preserve"> </v>
      </c>
      <c r="F45" s="29">
        <v>16762.259310000001</v>
      </c>
      <c r="G45" s="1" t="str">
        <f t="shared" si="0"/>
        <v/>
      </c>
      <c r="H45" s="29"/>
      <c r="I45" s="29"/>
      <c r="J45" s="1" t="str">
        <f t="shared" si="2"/>
        <v xml:space="preserve"> </v>
      </c>
      <c r="K45" s="29">
        <v>16762.259310000001</v>
      </c>
      <c r="L45" s="1" t="str">
        <f t="shared" si="3"/>
        <v/>
      </c>
      <c r="M45" s="30"/>
    </row>
    <row r="46" spans="1:13" ht="165.75" x14ac:dyDescent="0.2">
      <c r="A46" s="26" t="s">
        <v>1912</v>
      </c>
      <c r="B46" s="26" t="s">
        <v>1914</v>
      </c>
      <c r="C46" s="29"/>
      <c r="D46" s="29">
        <v>19761.485199999999</v>
      </c>
      <c r="E46" s="1" t="str">
        <f t="shared" si="1"/>
        <v xml:space="preserve"> </v>
      </c>
      <c r="F46" s="29"/>
      <c r="G46" s="1" t="str">
        <f t="shared" si="0"/>
        <v xml:space="preserve"> </v>
      </c>
      <c r="H46" s="29"/>
      <c r="I46" s="29">
        <v>19761.485199999999</v>
      </c>
      <c r="J46" s="1" t="str">
        <f t="shared" si="2"/>
        <v xml:space="preserve"> </v>
      </c>
      <c r="K46" s="29"/>
      <c r="L46" s="1" t="str">
        <f t="shared" si="3"/>
        <v xml:space="preserve"> </v>
      </c>
      <c r="M46" s="30">
        <v>223.51811000000089</v>
      </c>
    </row>
    <row r="47" spans="1:13" ht="165.75" x14ac:dyDescent="0.2">
      <c r="A47" s="26" t="s">
        <v>1915</v>
      </c>
      <c r="B47" s="26" t="s">
        <v>1916</v>
      </c>
      <c r="C47" s="29"/>
      <c r="D47" s="29">
        <v>4724667.6767999995</v>
      </c>
      <c r="E47" s="1" t="str">
        <f t="shared" si="1"/>
        <v xml:space="preserve"> </v>
      </c>
      <c r="F47" s="29"/>
      <c r="G47" s="1" t="str">
        <f t="shared" si="0"/>
        <v xml:space="preserve"> </v>
      </c>
      <c r="H47" s="29"/>
      <c r="I47" s="29">
        <v>4724667.6767999995</v>
      </c>
      <c r="J47" s="1" t="str">
        <f t="shared" si="2"/>
        <v xml:space="preserve"> </v>
      </c>
      <c r="K47" s="29"/>
      <c r="L47" s="1" t="str">
        <f t="shared" si="3"/>
        <v xml:space="preserve"> </v>
      </c>
      <c r="M47" s="30">
        <v>335418.05035999976</v>
      </c>
    </row>
    <row r="48" spans="1:13" ht="51" x14ac:dyDescent="0.2">
      <c r="A48" s="26" t="s">
        <v>1915</v>
      </c>
      <c r="B48" s="26" t="s">
        <v>1917</v>
      </c>
      <c r="C48" s="29"/>
      <c r="D48" s="29"/>
      <c r="E48" s="1" t="str">
        <f t="shared" si="1"/>
        <v xml:space="preserve"> </v>
      </c>
      <c r="F48" s="29">
        <v>3660901.8436199999</v>
      </c>
      <c r="G48" s="1" t="str">
        <f t="shared" si="0"/>
        <v/>
      </c>
      <c r="H48" s="29"/>
      <c r="I48" s="29"/>
      <c r="J48" s="1" t="str">
        <f t="shared" si="2"/>
        <v xml:space="preserve"> </v>
      </c>
      <c r="K48" s="29">
        <v>3660901.8436199999</v>
      </c>
      <c r="L48" s="1" t="str">
        <f t="shared" si="3"/>
        <v/>
      </c>
      <c r="M48" s="30"/>
    </row>
    <row r="49" spans="1:13" ht="153" x14ac:dyDescent="0.2">
      <c r="A49" s="26" t="s">
        <v>1918</v>
      </c>
      <c r="B49" s="26" t="s">
        <v>1919</v>
      </c>
      <c r="C49" s="29"/>
      <c r="D49" s="29">
        <v>1178916.9147399999</v>
      </c>
      <c r="E49" s="1" t="str">
        <f t="shared" si="1"/>
        <v xml:space="preserve"> </v>
      </c>
      <c r="F49" s="29"/>
      <c r="G49" s="1" t="str">
        <f t="shared" si="0"/>
        <v xml:space="preserve"> </v>
      </c>
      <c r="H49" s="29"/>
      <c r="I49" s="29">
        <v>1178916.9147399999</v>
      </c>
      <c r="J49" s="1" t="str">
        <f t="shared" si="2"/>
        <v xml:space="preserve"> </v>
      </c>
      <c r="K49" s="29"/>
      <c r="L49" s="1" t="str">
        <f t="shared" si="3"/>
        <v xml:space="preserve"> </v>
      </c>
      <c r="M49" s="30">
        <v>128810.72884999984</v>
      </c>
    </row>
    <row r="50" spans="1:13" ht="51" x14ac:dyDescent="0.2">
      <c r="A50" s="26" t="s">
        <v>1918</v>
      </c>
      <c r="B50" s="26" t="s">
        <v>1920</v>
      </c>
      <c r="C50" s="29"/>
      <c r="D50" s="29"/>
      <c r="E50" s="1" t="str">
        <f t="shared" si="1"/>
        <v xml:space="preserve"> </v>
      </c>
      <c r="F50" s="29">
        <v>845867.16688000003</v>
      </c>
      <c r="G50" s="1" t="str">
        <f t="shared" si="0"/>
        <v/>
      </c>
      <c r="H50" s="29"/>
      <c r="I50" s="29"/>
      <c r="J50" s="1" t="str">
        <f t="shared" si="2"/>
        <v xml:space="preserve"> </v>
      </c>
      <c r="K50" s="29">
        <v>845867.16688000003</v>
      </c>
      <c r="L50" s="1" t="str">
        <f t="shared" si="3"/>
        <v/>
      </c>
      <c r="M50" s="30"/>
    </row>
    <row r="51" spans="1:13" ht="153" x14ac:dyDescent="0.2">
      <c r="A51" s="26" t="s">
        <v>1921</v>
      </c>
      <c r="B51" s="26" t="s">
        <v>1922</v>
      </c>
      <c r="C51" s="29"/>
      <c r="D51" s="29">
        <v>45555.017610000003</v>
      </c>
      <c r="E51" s="1" t="str">
        <f t="shared" si="1"/>
        <v xml:space="preserve"> </v>
      </c>
      <c r="F51" s="29"/>
      <c r="G51" s="1" t="str">
        <f t="shared" si="0"/>
        <v xml:space="preserve"> </v>
      </c>
      <c r="H51" s="29"/>
      <c r="I51" s="29">
        <v>45555.017610000003</v>
      </c>
      <c r="J51" s="1" t="str">
        <f t="shared" si="2"/>
        <v xml:space="preserve"> </v>
      </c>
      <c r="K51" s="29"/>
      <c r="L51" s="1" t="str">
        <f t="shared" si="3"/>
        <v xml:space="preserve"> </v>
      </c>
      <c r="M51" s="30">
        <v>8975.0672500000001</v>
      </c>
    </row>
    <row r="52" spans="1:13" ht="38.25" x14ac:dyDescent="0.2">
      <c r="A52" s="26" t="s">
        <v>1921</v>
      </c>
      <c r="B52" s="26" t="s">
        <v>1923</v>
      </c>
      <c r="C52" s="29"/>
      <c r="D52" s="29"/>
      <c r="E52" s="1" t="str">
        <f t="shared" si="1"/>
        <v xml:space="preserve"> </v>
      </c>
      <c r="F52" s="29">
        <v>16711.020100000002</v>
      </c>
      <c r="G52" s="1" t="str">
        <f t="shared" si="0"/>
        <v/>
      </c>
      <c r="H52" s="29"/>
      <c r="I52" s="29"/>
      <c r="J52" s="1" t="str">
        <f t="shared" si="2"/>
        <v xml:space="preserve"> </v>
      </c>
      <c r="K52" s="29">
        <v>16711.020100000002</v>
      </c>
      <c r="L52" s="1" t="str">
        <f t="shared" si="3"/>
        <v/>
      </c>
      <c r="M52" s="30"/>
    </row>
    <row r="53" spans="1:13" ht="165.75" x14ac:dyDescent="0.2">
      <c r="A53" s="26" t="s">
        <v>1924</v>
      </c>
      <c r="B53" s="26" t="s">
        <v>1925</v>
      </c>
      <c r="C53" s="29"/>
      <c r="D53" s="29">
        <v>1286038.5127600001</v>
      </c>
      <c r="E53" s="1" t="str">
        <f t="shared" si="1"/>
        <v xml:space="preserve"> </v>
      </c>
      <c r="F53" s="29"/>
      <c r="G53" s="1" t="str">
        <f t="shared" si="0"/>
        <v xml:space="preserve"> </v>
      </c>
      <c r="H53" s="29"/>
      <c r="I53" s="29">
        <v>1286038.5127600001</v>
      </c>
      <c r="J53" s="1" t="str">
        <f t="shared" si="2"/>
        <v xml:space="preserve"> </v>
      </c>
      <c r="K53" s="29"/>
      <c r="L53" s="1" t="str">
        <f t="shared" si="3"/>
        <v xml:space="preserve"> </v>
      </c>
      <c r="M53" s="30">
        <v>-32759.282999999821</v>
      </c>
    </row>
    <row r="54" spans="1:13" ht="51" x14ac:dyDescent="0.2">
      <c r="A54" s="26" t="s">
        <v>1924</v>
      </c>
      <c r="B54" s="26" t="s">
        <v>1926</v>
      </c>
      <c r="C54" s="29"/>
      <c r="D54" s="29"/>
      <c r="E54" s="1" t="str">
        <f t="shared" si="1"/>
        <v xml:space="preserve"> </v>
      </c>
      <c r="F54" s="29">
        <v>816197.11679999996</v>
      </c>
      <c r="G54" s="1" t="str">
        <f t="shared" si="0"/>
        <v/>
      </c>
      <c r="H54" s="29"/>
      <c r="I54" s="29"/>
      <c r="J54" s="1" t="str">
        <f t="shared" si="2"/>
        <v xml:space="preserve"> </v>
      </c>
      <c r="K54" s="29">
        <v>816197.11679999996</v>
      </c>
      <c r="L54" s="1" t="str">
        <f t="shared" si="3"/>
        <v/>
      </c>
      <c r="M54" s="30"/>
    </row>
    <row r="55" spans="1:13" ht="89.25" x14ac:dyDescent="0.2">
      <c r="A55" s="26" t="s">
        <v>1927</v>
      </c>
      <c r="B55" s="26" t="s">
        <v>1928</v>
      </c>
      <c r="C55" s="29"/>
      <c r="D55" s="29">
        <v>95928.347680000006</v>
      </c>
      <c r="E55" s="1" t="str">
        <f t="shared" si="1"/>
        <v xml:space="preserve"> </v>
      </c>
      <c r="F55" s="29">
        <v>181027.83176999999</v>
      </c>
      <c r="G55" s="1">
        <f t="shared" si="0"/>
        <v>52.990938875011864</v>
      </c>
      <c r="H55" s="29"/>
      <c r="I55" s="29"/>
      <c r="J55" s="1" t="str">
        <f t="shared" si="2"/>
        <v xml:space="preserve"> </v>
      </c>
      <c r="K55" s="29"/>
      <c r="L55" s="1" t="str">
        <f t="shared" si="3"/>
        <v xml:space="preserve"> </v>
      </c>
      <c r="M55" s="30"/>
    </row>
    <row r="56" spans="1:13" ht="140.25" x14ac:dyDescent="0.2">
      <c r="A56" s="26" t="s">
        <v>1929</v>
      </c>
      <c r="B56" s="26" t="s">
        <v>1930</v>
      </c>
      <c r="C56" s="29"/>
      <c r="D56" s="29">
        <v>643.21274000000005</v>
      </c>
      <c r="E56" s="1" t="str">
        <f t="shared" si="1"/>
        <v xml:space="preserve"> </v>
      </c>
      <c r="F56" s="29">
        <v>3256.2621399999998</v>
      </c>
      <c r="G56" s="1">
        <f t="shared" si="0"/>
        <v>19.753100713199952</v>
      </c>
      <c r="H56" s="29"/>
      <c r="I56" s="29"/>
      <c r="J56" s="1" t="str">
        <f t="shared" si="2"/>
        <v xml:space="preserve"> </v>
      </c>
      <c r="K56" s="29"/>
      <c r="L56" s="1" t="str">
        <f t="shared" si="3"/>
        <v xml:space="preserve"> </v>
      </c>
      <c r="M56" s="30"/>
    </row>
    <row r="57" spans="1:13" ht="140.25" x14ac:dyDescent="0.2">
      <c r="A57" s="26" t="s">
        <v>1931</v>
      </c>
      <c r="B57" s="26" t="s">
        <v>1932</v>
      </c>
      <c r="C57" s="29"/>
      <c r="D57" s="29">
        <v>95285.134940000004</v>
      </c>
      <c r="E57" s="1" t="str">
        <f t="shared" si="1"/>
        <v xml:space="preserve"> </v>
      </c>
      <c r="F57" s="29">
        <v>177771.56963000001</v>
      </c>
      <c r="G57" s="1">
        <f t="shared" si="0"/>
        <v>53.599760151929296</v>
      </c>
      <c r="H57" s="29"/>
      <c r="I57" s="29"/>
      <c r="J57" s="1" t="str">
        <f t="shared" si="2"/>
        <v xml:space="preserve"> </v>
      </c>
      <c r="K57" s="29"/>
      <c r="L57" s="1" t="str">
        <f t="shared" si="3"/>
        <v xml:space="preserve"> </v>
      </c>
      <c r="M57" s="30"/>
    </row>
    <row r="58" spans="1:13" x14ac:dyDescent="0.2">
      <c r="A58" s="26" t="s">
        <v>1933</v>
      </c>
      <c r="B58" s="26" t="s">
        <v>1934</v>
      </c>
      <c r="C58" s="29">
        <v>5964263.0701400004</v>
      </c>
      <c r="D58" s="29">
        <v>-7927741.4129799996</v>
      </c>
      <c r="E58" s="1" t="str">
        <f t="shared" si="1"/>
        <v/>
      </c>
      <c r="F58" s="29">
        <v>-6854212.7774599995</v>
      </c>
      <c r="G58" s="1">
        <f t="shared" si="0"/>
        <v>115.66231849484285</v>
      </c>
      <c r="H58" s="29">
        <v>4197021.2738500005</v>
      </c>
      <c r="I58" s="29">
        <v>-7365446.0484300004</v>
      </c>
      <c r="J58" s="1" t="str">
        <f t="shared" si="2"/>
        <v/>
      </c>
      <c r="K58" s="29">
        <v>-6522898.4630300002</v>
      </c>
      <c r="L58" s="1">
        <f t="shared" si="3"/>
        <v>112.91676683571465</v>
      </c>
      <c r="M58" s="30">
        <v>-1805318.8394000009</v>
      </c>
    </row>
    <row r="59" spans="1:13" x14ac:dyDescent="0.2">
      <c r="A59" s="26" t="s">
        <v>1935</v>
      </c>
      <c r="B59" s="26" t="s">
        <v>1936</v>
      </c>
      <c r="C59" s="29">
        <v>5964263.0701400004</v>
      </c>
      <c r="D59" s="29">
        <v>-7927741.4129799996</v>
      </c>
      <c r="E59" s="1" t="str">
        <f t="shared" si="1"/>
        <v/>
      </c>
      <c r="F59" s="29">
        <v>-6854212.7774599995</v>
      </c>
      <c r="G59" s="1">
        <f t="shared" si="0"/>
        <v>115.66231849484285</v>
      </c>
      <c r="H59" s="29">
        <v>4197021.2738500005</v>
      </c>
      <c r="I59" s="29">
        <v>-7365446.0484300004</v>
      </c>
      <c r="J59" s="1" t="str">
        <f t="shared" si="2"/>
        <v/>
      </c>
      <c r="K59" s="29">
        <v>-6522898.4630300002</v>
      </c>
      <c r="L59" s="1">
        <f t="shared" si="3"/>
        <v>112.91676683571465</v>
      </c>
      <c r="M59" s="30">
        <v>-1805318.8394000009</v>
      </c>
    </row>
    <row r="60" spans="1:13" x14ac:dyDescent="0.2">
      <c r="A60" s="26" t="s">
        <v>1937</v>
      </c>
      <c r="B60" s="26" t="s">
        <v>1938</v>
      </c>
      <c r="C60" s="29">
        <v>-95363911.044630006</v>
      </c>
      <c r="D60" s="29">
        <v>-36938991.587980002</v>
      </c>
      <c r="E60" s="1">
        <f t="shared" si="1"/>
        <v>38.734769980955029</v>
      </c>
      <c r="F60" s="29">
        <v>-33394867.051619999</v>
      </c>
      <c r="G60" s="1">
        <f t="shared" si="0"/>
        <v>110.61278229040914</v>
      </c>
      <c r="H60" s="29">
        <v>-83461131.421330005</v>
      </c>
      <c r="I60" s="29">
        <v>-33997149.194739997</v>
      </c>
      <c r="J60" s="1">
        <f t="shared" si="2"/>
        <v>40.734110136986963</v>
      </c>
      <c r="K60" s="29">
        <v>-30547711.326269999</v>
      </c>
      <c r="L60" s="1">
        <f t="shared" si="3"/>
        <v>111.29196826442313</v>
      </c>
      <c r="M60" s="30">
        <v>-11646763.844619997</v>
      </c>
    </row>
    <row r="61" spans="1:13" x14ac:dyDescent="0.2">
      <c r="A61" s="26" t="s">
        <v>1939</v>
      </c>
      <c r="B61" s="26" t="s">
        <v>1940</v>
      </c>
      <c r="C61" s="29">
        <v>-95363911.044630006</v>
      </c>
      <c r="D61" s="29">
        <v>-36938991.587980002</v>
      </c>
      <c r="E61" s="1">
        <f t="shared" si="1"/>
        <v>38.734769980955029</v>
      </c>
      <c r="F61" s="29">
        <v>-33394867.051619999</v>
      </c>
      <c r="G61" s="1">
        <f t="shared" si="0"/>
        <v>110.61278229040914</v>
      </c>
      <c r="H61" s="29">
        <v>-83461131.421330005</v>
      </c>
      <c r="I61" s="29">
        <v>-33997149.194739997</v>
      </c>
      <c r="J61" s="1">
        <f t="shared" si="2"/>
        <v>40.734110136986963</v>
      </c>
      <c r="K61" s="29">
        <v>-30547711.326269999</v>
      </c>
      <c r="L61" s="1">
        <f t="shared" si="3"/>
        <v>111.29196826442313</v>
      </c>
      <c r="M61" s="30">
        <v>-11646763.844619997</v>
      </c>
    </row>
    <row r="62" spans="1:13" x14ac:dyDescent="0.2">
      <c r="A62" s="26" t="s">
        <v>1941</v>
      </c>
      <c r="B62" s="26" t="s">
        <v>1942</v>
      </c>
      <c r="C62" s="29">
        <v>-95363911.044630006</v>
      </c>
      <c r="D62" s="29">
        <v>-36938991.587980002</v>
      </c>
      <c r="E62" s="1">
        <f t="shared" si="1"/>
        <v>38.734769980955029</v>
      </c>
      <c r="F62" s="29">
        <v>-33394867.051619999</v>
      </c>
      <c r="G62" s="1">
        <f t="shared" si="0"/>
        <v>110.61278229040914</v>
      </c>
      <c r="H62" s="29">
        <v>-83461131.421330005</v>
      </c>
      <c r="I62" s="29">
        <v>-33997149.194739997</v>
      </c>
      <c r="J62" s="1">
        <f t="shared" si="2"/>
        <v>40.734110136986963</v>
      </c>
      <c r="K62" s="29">
        <v>-30547711.326269999</v>
      </c>
      <c r="L62" s="1">
        <f t="shared" si="3"/>
        <v>111.29196826442313</v>
      </c>
      <c r="M62" s="30">
        <v>-11646763.844619997</v>
      </c>
    </row>
    <row r="63" spans="1:13" ht="25.5" x14ac:dyDescent="0.2">
      <c r="A63" s="26" t="s">
        <v>1943</v>
      </c>
      <c r="B63" s="26" t="s">
        <v>1944</v>
      </c>
      <c r="C63" s="29">
        <v>-82645336.631060004</v>
      </c>
      <c r="D63" s="29">
        <v>-33931187.215640001</v>
      </c>
      <c r="E63" s="1">
        <f t="shared" si="1"/>
        <v>41.056384544857529</v>
      </c>
      <c r="F63" s="29">
        <v>-30488642.12531</v>
      </c>
      <c r="G63" s="1">
        <f t="shared" si="0"/>
        <v>111.29123781958197</v>
      </c>
      <c r="H63" s="29">
        <v>-83461131.421330005</v>
      </c>
      <c r="I63" s="29">
        <v>-33997149.194739997</v>
      </c>
      <c r="J63" s="1">
        <f t="shared" si="2"/>
        <v>40.734110136986963</v>
      </c>
      <c r="K63" s="29">
        <v>-30547711.326269999</v>
      </c>
      <c r="L63" s="1">
        <f t="shared" si="3"/>
        <v>111.29196826442313</v>
      </c>
      <c r="M63" s="30">
        <v>-11646763.844619997</v>
      </c>
    </row>
    <row r="64" spans="1:13" x14ac:dyDescent="0.2">
      <c r="A64" s="26" t="s">
        <v>1945</v>
      </c>
      <c r="B64" s="26" t="s">
        <v>1946</v>
      </c>
      <c r="C64" s="29">
        <v>-7867354.2003300004</v>
      </c>
      <c r="D64" s="29">
        <v>-1855838.99801</v>
      </c>
      <c r="E64" s="1">
        <f t="shared" si="1"/>
        <v>23.589112054115422</v>
      </c>
      <c r="F64" s="29">
        <v>-1893259.00339</v>
      </c>
      <c r="G64" s="1">
        <f t="shared" si="0"/>
        <v>98.02351367071293</v>
      </c>
      <c r="H64" s="29"/>
      <c r="I64" s="29"/>
      <c r="J64" s="1" t="str">
        <f t="shared" si="2"/>
        <v xml:space="preserve"> </v>
      </c>
      <c r="K64" s="29"/>
      <c r="L64" s="1" t="str">
        <f t="shared" si="3"/>
        <v xml:space="preserve"> </v>
      </c>
      <c r="M64" s="30"/>
    </row>
    <row r="65" spans="1:13" x14ac:dyDescent="0.2">
      <c r="A65" s="26" t="s">
        <v>1947</v>
      </c>
      <c r="B65" s="26" t="s">
        <v>1948</v>
      </c>
      <c r="C65" s="29">
        <v>-2987141.6016000002</v>
      </c>
      <c r="D65" s="29">
        <v>-732381.60681000003</v>
      </c>
      <c r="E65" s="1">
        <f t="shared" si="1"/>
        <v>24.517806802922067</v>
      </c>
      <c r="F65" s="29">
        <v>-638860.09018000006</v>
      </c>
      <c r="G65" s="1">
        <f t="shared" si="0"/>
        <v>114.63881029156948</v>
      </c>
      <c r="H65" s="29"/>
      <c r="I65" s="29"/>
      <c r="J65" s="1" t="str">
        <f t="shared" si="2"/>
        <v xml:space="preserve"> </v>
      </c>
      <c r="K65" s="29"/>
      <c r="L65" s="1" t="str">
        <f t="shared" si="3"/>
        <v xml:space="preserve"> </v>
      </c>
      <c r="M65" s="30"/>
    </row>
    <row r="66" spans="1:13" x14ac:dyDescent="0.2">
      <c r="A66" s="26" t="s">
        <v>1949</v>
      </c>
      <c r="B66" s="26" t="s">
        <v>1950</v>
      </c>
      <c r="C66" s="29">
        <v>-302952.62453999999</v>
      </c>
      <c r="D66" s="29">
        <v>-70517.526979999995</v>
      </c>
      <c r="E66" s="1">
        <f t="shared" si="1"/>
        <v>23.276750642802003</v>
      </c>
      <c r="F66" s="29">
        <v>-65137.920239999999</v>
      </c>
      <c r="G66" s="1">
        <f t="shared" si="0"/>
        <v>108.25879414046209</v>
      </c>
      <c r="H66" s="29"/>
      <c r="I66" s="29"/>
      <c r="J66" s="1" t="str">
        <f t="shared" si="2"/>
        <v xml:space="preserve"> </v>
      </c>
      <c r="K66" s="29"/>
      <c r="L66" s="1" t="str">
        <f t="shared" si="3"/>
        <v xml:space="preserve"> </v>
      </c>
      <c r="M66" s="30"/>
    </row>
    <row r="67" spans="1:13" x14ac:dyDescent="0.2">
      <c r="A67" s="26" t="s">
        <v>1951</v>
      </c>
      <c r="B67" s="26" t="s">
        <v>1952</v>
      </c>
      <c r="C67" s="29">
        <v>-1561125.9871</v>
      </c>
      <c r="D67" s="29">
        <v>-349066.24054000003</v>
      </c>
      <c r="E67" s="1">
        <f t="shared" si="1"/>
        <v>22.359901982570747</v>
      </c>
      <c r="F67" s="29">
        <v>-308967.91249999998</v>
      </c>
      <c r="G67" s="1">
        <f t="shared" si="0"/>
        <v>112.97815288181422</v>
      </c>
      <c r="H67" s="29"/>
      <c r="I67" s="29"/>
      <c r="J67" s="1" t="str">
        <f t="shared" si="2"/>
        <v xml:space="preserve"> </v>
      </c>
      <c r="K67" s="29"/>
      <c r="L67" s="1" t="str">
        <f t="shared" si="3"/>
        <v xml:space="preserve"> </v>
      </c>
      <c r="M67" s="30"/>
    </row>
    <row r="68" spans="1:13" x14ac:dyDescent="0.2">
      <c r="A68" s="26" t="s">
        <v>1953</v>
      </c>
      <c r="B68" s="26" t="s">
        <v>1954</v>
      </c>
      <c r="C68" s="29">
        <v>101388185.74913999</v>
      </c>
      <c r="D68" s="29">
        <v>29011250.175000001</v>
      </c>
      <c r="E68" s="1">
        <f t="shared" si="1"/>
        <v>28.614034229571057</v>
      </c>
      <c r="F68" s="29">
        <v>26540654.274160001</v>
      </c>
      <c r="G68" s="1">
        <f t="shared" si="0"/>
        <v>109.30872266869989</v>
      </c>
      <c r="H68" s="29">
        <v>87658152.695179999</v>
      </c>
      <c r="I68" s="29">
        <v>26631703.146310002</v>
      </c>
      <c r="J68" s="1">
        <f t="shared" si="2"/>
        <v>30.381319167103989</v>
      </c>
      <c r="K68" s="29">
        <v>24024812.86324</v>
      </c>
      <c r="L68" s="1">
        <f t="shared" si="3"/>
        <v>110.85082451176451</v>
      </c>
      <c r="M68" s="30">
        <v>9841445.0052200034</v>
      </c>
    </row>
    <row r="69" spans="1:13" x14ac:dyDescent="0.2">
      <c r="A69" s="26" t="s">
        <v>1955</v>
      </c>
      <c r="B69" s="26" t="s">
        <v>1956</v>
      </c>
      <c r="C69" s="29">
        <v>101388185.74913999</v>
      </c>
      <c r="D69" s="29">
        <v>29011250.175000001</v>
      </c>
      <c r="E69" s="1">
        <f t="shared" si="1"/>
        <v>28.614034229571057</v>
      </c>
      <c r="F69" s="29">
        <v>26540654.274160001</v>
      </c>
      <c r="G69" s="1">
        <f t="shared" ref="G69:G75" si="4">IF(F69=0," ",IF(D69/F69*100&gt;200,"свыше 200",IF(D69/F69&gt;0,D69/F69*100,"")))</f>
        <v>109.30872266869989</v>
      </c>
      <c r="H69" s="29">
        <v>87658152.695179999</v>
      </c>
      <c r="I69" s="29">
        <v>26631703.146310002</v>
      </c>
      <c r="J69" s="1">
        <f t="shared" si="2"/>
        <v>30.381319167103989</v>
      </c>
      <c r="K69" s="29">
        <v>24024812.86324</v>
      </c>
      <c r="L69" s="1">
        <f t="shared" si="3"/>
        <v>110.85082451176451</v>
      </c>
      <c r="M69" s="30">
        <v>9841445.0052200034</v>
      </c>
    </row>
    <row r="70" spans="1:13" x14ac:dyDescent="0.2">
      <c r="A70" s="26" t="s">
        <v>1957</v>
      </c>
      <c r="B70" s="26" t="s">
        <v>1958</v>
      </c>
      <c r="C70" s="29">
        <v>101388185.74913999</v>
      </c>
      <c r="D70" s="29">
        <v>29011250.175000001</v>
      </c>
      <c r="E70" s="1">
        <f t="shared" ref="E70:E75" si="5">IF(C70=0," ",IF(D70/C70*100&gt;200,"свыше 200",IF(D70/C70&gt;0,D70/C70*100,"")))</f>
        <v>28.614034229571057</v>
      </c>
      <c r="F70" s="29">
        <v>26540654.274160001</v>
      </c>
      <c r="G70" s="1">
        <f t="shared" si="4"/>
        <v>109.30872266869989</v>
      </c>
      <c r="H70" s="29">
        <v>87658152.695179999</v>
      </c>
      <c r="I70" s="29">
        <v>26631703.146310002</v>
      </c>
      <c r="J70" s="1">
        <f t="shared" ref="J70:J75" si="6">IF(H70=0," ",IF(I70/H70*100&gt;200,"свыше 200",IF(I70/H70&gt;0,I70/H70*100,"")))</f>
        <v>30.381319167103989</v>
      </c>
      <c r="K70" s="29">
        <v>24024812.86324</v>
      </c>
      <c r="L70" s="1">
        <f t="shared" ref="L70:L75" si="7">IF(K70=0," ",IF(I70/K70*100&gt;200,"свыше 200",IF(I70/K70&gt;0,I70/K70*100,"")))</f>
        <v>110.85082451176451</v>
      </c>
      <c r="M70" s="30">
        <v>9841445.0052200034</v>
      </c>
    </row>
    <row r="71" spans="1:13" ht="25.5" x14ac:dyDescent="0.2">
      <c r="A71" s="26" t="s">
        <v>1959</v>
      </c>
      <c r="B71" s="26" t="s">
        <v>1960</v>
      </c>
      <c r="C71" s="29">
        <v>59821496.126800001</v>
      </c>
      <c r="D71" s="29">
        <v>21135378.242869999</v>
      </c>
      <c r="E71" s="1">
        <f t="shared" si="5"/>
        <v>35.330741641885083</v>
      </c>
      <c r="F71" s="29">
        <v>19171440.89043</v>
      </c>
      <c r="G71" s="1">
        <f t="shared" si="4"/>
        <v>110.2440779681842</v>
      </c>
      <c r="H71" s="29">
        <v>87658152.695179999</v>
      </c>
      <c r="I71" s="29">
        <v>26631703.146310002</v>
      </c>
      <c r="J71" s="1">
        <f t="shared" si="6"/>
        <v>30.381319167103989</v>
      </c>
      <c r="K71" s="29">
        <v>24024812.86324</v>
      </c>
      <c r="L71" s="1">
        <f t="shared" si="7"/>
        <v>110.85082451176451</v>
      </c>
      <c r="M71" s="30">
        <v>9841445.0052200034</v>
      </c>
    </row>
    <row r="72" spans="1:13" x14ac:dyDescent="0.2">
      <c r="A72" s="26" t="s">
        <v>1961</v>
      </c>
      <c r="B72" s="26" t="s">
        <v>1962</v>
      </c>
      <c r="C72" s="29">
        <v>21636458.448509999</v>
      </c>
      <c r="D72" s="29">
        <v>4424110.6111700004</v>
      </c>
      <c r="E72" s="1">
        <f t="shared" si="5"/>
        <v>20.447480449253781</v>
      </c>
      <c r="F72" s="29">
        <v>4419420.0616300004</v>
      </c>
      <c r="G72" s="1">
        <f t="shared" si="4"/>
        <v>100.10613495604828</v>
      </c>
      <c r="H72" s="29"/>
      <c r="I72" s="29"/>
      <c r="J72" s="1" t="str">
        <f t="shared" si="6"/>
        <v xml:space="preserve"> </v>
      </c>
      <c r="K72" s="29"/>
      <c r="L72" s="1" t="str">
        <f t="shared" si="7"/>
        <v xml:space="preserve"> </v>
      </c>
      <c r="M72" s="30"/>
    </row>
    <row r="73" spans="1:13" x14ac:dyDescent="0.2">
      <c r="A73" s="26" t="s">
        <v>1963</v>
      </c>
      <c r="B73" s="26" t="s">
        <v>1964</v>
      </c>
      <c r="C73" s="29">
        <v>15280417.974269999</v>
      </c>
      <c r="D73" s="29">
        <v>2485312.7711</v>
      </c>
      <c r="E73" s="1">
        <f t="shared" si="5"/>
        <v>16.264691026678101</v>
      </c>
      <c r="F73" s="29">
        <v>2159221.2459399998</v>
      </c>
      <c r="G73" s="1">
        <f t="shared" si="4"/>
        <v>115.10227475638047</v>
      </c>
      <c r="H73" s="29"/>
      <c r="I73" s="29"/>
      <c r="J73" s="1" t="str">
        <f t="shared" si="6"/>
        <v xml:space="preserve"> </v>
      </c>
      <c r="K73" s="29"/>
      <c r="L73" s="1" t="str">
        <f t="shared" si="7"/>
        <v xml:space="preserve"> </v>
      </c>
      <c r="M73" s="30"/>
    </row>
    <row r="74" spans="1:13" x14ac:dyDescent="0.2">
      <c r="A74" s="26" t="s">
        <v>1965</v>
      </c>
      <c r="B74" s="26" t="s">
        <v>1966</v>
      </c>
      <c r="C74" s="29">
        <v>1253686.3484199999</v>
      </c>
      <c r="D74" s="29">
        <v>303029.38500000001</v>
      </c>
      <c r="E74" s="1">
        <f t="shared" si="5"/>
        <v>24.171068416107659</v>
      </c>
      <c r="F74" s="29">
        <v>322462.96052000002</v>
      </c>
      <c r="G74" s="1">
        <f t="shared" si="4"/>
        <v>93.973392947623609</v>
      </c>
      <c r="H74" s="29"/>
      <c r="I74" s="29"/>
      <c r="J74" s="1" t="str">
        <f t="shared" si="6"/>
        <v xml:space="preserve"> </v>
      </c>
      <c r="K74" s="29"/>
      <c r="L74" s="1" t="str">
        <f t="shared" si="7"/>
        <v xml:space="preserve"> </v>
      </c>
      <c r="M74" s="30"/>
    </row>
    <row r="75" spans="1:13" x14ac:dyDescent="0.2">
      <c r="A75" s="26" t="s">
        <v>1967</v>
      </c>
      <c r="B75" s="26" t="s">
        <v>1968</v>
      </c>
      <c r="C75" s="29">
        <v>3396126.8511399999</v>
      </c>
      <c r="D75" s="29">
        <v>663419.16486000002</v>
      </c>
      <c r="E75" s="1">
        <f t="shared" si="5"/>
        <v>19.534581419928582</v>
      </c>
      <c r="F75" s="29">
        <v>468109.11563999997</v>
      </c>
      <c r="G75" s="1">
        <f t="shared" si="4"/>
        <v>141.7231886101965</v>
      </c>
      <c r="H75" s="29"/>
      <c r="I75" s="29"/>
      <c r="J75" s="1" t="str">
        <f t="shared" si="6"/>
        <v xml:space="preserve"> </v>
      </c>
      <c r="K75" s="29"/>
      <c r="L75" s="1" t="str">
        <f t="shared" si="7"/>
        <v xml:space="preserve"> </v>
      </c>
      <c r="M75" s="30"/>
    </row>
  </sheetData>
  <mergeCells count="4">
    <mergeCell ref="A3:A4"/>
    <mergeCell ref="B3:B4"/>
    <mergeCell ref="C3:G3"/>
    <mergeCell ref="H3:M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доходы</vt:lpstr>
      <vt:lpstr>расходы</vt:lpstr>
      <vt:lpstr>источники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Родионова Анастасия Валерьевна</dc:creator>
  <cp:lastModifiedBy>Скалова Елена Александровна</cp:lastModifiedBy>
  <cp:lastPrinted>2025-04-30T11:26:57Z</cp:lastPrinted>
  <dcterms:created xsi:type="dcterms:W3CDTF">2025-04-28T14:57:08Z</dcterms:created>
  <dcterms:modified xsi:type="dcterms:W3CDTF">2025-05-23T07:18:16Z</dcterms:modified>
</cp:coreProperties>
</file>